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e75712f11d6c17c/바탕 화면/New folder/"/>
    </mc:Choice>
  </mc:AlternateContent>
  <xr:revisionPtr revIDLastSave="22" documentId="13_ncr:1_{27BC8576-8B84-40A0-9445-753A6846010D}" xr6:coauthVersionLast="47" xr6:coauthVersionMax="47" xr10:uidLastSave="{3CFDC989-88F6-4624-8AB0-9D4E224B4879}"/>
  <bookViews>
    <workbookView xWindow="-120" yWindow="-120" windowWidth="12240" windowHeight="8520" xr2:uid="{00000000-000D-0000-FFFF-FFFF00000000}"/>
  </bookViews>
  <sheets>
    <sheet name="Data" sheetId="9" r:id="rId1"/>
    <sheet name="Worksheet" sheetId="2" r:id="rId2"/>
    <sheet name="object" sheetId="5" r:id="rId3"/>
    <sheet name="calibration" sheetId="10" r:id="rId4"/>
    <sheet name="Simulation" sheetId="11" r:id="rId5"/>
    <sheet name="KOSPI200" sheetId="7" r:id="rId6"/>
    <sheet name="vol_surface" sheetId="8" r:id="rId7"/>
    <sheet name="path" sheetId="12" r:id="rId8"/>
  </sheets>
  <definedNames>
    <definedName name="_xlnm._FilterDatabase" localSheetId="5" hidden="1">KOSPI200!$A$1:$R$730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" i="11" l="1"/>
  <c r="J8" i="11"/>
  <c r="M15" i="11" a="1"/>
  <c r="G33" i="11" a="1"/>
  <c r="D39" i="11"/>
  <c r="G6" i="11"/>
  <c r="C63" i="11" a="1"/>
  <c r="J24" i="11" a="1"/>
  <c r="D28" i="11" a="1"/>
  <c r="C63" i="11" l="1"/>
  <c r="D30" i="11"/>
  <c r="D29" i="11"/>
  <c r="D28" i="11"/>
  <c r="G34" i="11"/>
  <c r="G33" i="11"/>
  <c r="G35" i="11"/>
  <c r="J25" i="11"/>
  <c r="J24" i="11"/>
  <c r="J26" i="11"/>
  <c r="M15" i="11"/>
  <c r="M17" i="11"/>
  <c r="M16" i="11"/>
  <c r="D58" i="11" a="1"/>
  <c r="M18" i="11"/>
  <c r="G9" i="11" a="1"/>
  <c r="D59" i="11" l="1"/>
  <c r="D60" i="11"/>
  <c r="D58" i="11"/>
  <c r="G10" i="11"/>
  <c r="G11" i="11"/>
  <c r="G9" i="11"/>
  <c r="B14" i="10"/>
  <c r="B9" i="10"/>
  <c r="B47" i="10" a="1"/>
  <c r="K1" i="12" a="1"/>
  <c r="L1" i="12" l="1"/>
  <c r="AB1" i="12"/>
  <c r="AR1" i="12"/>
  <c r="Q1" i="12"/>
  <c r="AL1" i="12"/>
  <c r="BF1" i="12"/>
  <c r="BV1" i="12"/>
  <c r="CL1" i="12"/>
  <c r="DB1" i="12"/>
  <c r="DR1" i="12"/>
  <c r="Q2" i="12"/>
  <c r="AG2" i="12"/>
  <c r="AW2" i="12"/>
  <c r="BM2" i="12"/>
  <c r="CC2" i="12"/>
  <c r="R1" i="12"/>
  <c r="AM1" i="12"/>
  <c r="BG1" i="12"/>
  <c r="BW1" i="12"/>
  <c r="CM1" i="12"/>
  <c r="DC1" i="12"/>
  <c r="DS1" i="12"/>
  <c r="R2" i="12"/>
  <c r="AH2" i="12"/>
  <c r="AX2" i="12"/>
  <c r="S1" i="12"/>
  <c r="BH1" i="12"/>
  <c r="CN1" i="12"/>
  <c r="DT1" i="12"/>
  <c r="AI2" i="12"/>
  <c r="BN2" i="12"/>
  <c r="CI2" i="12"/>
  <c r="CZ2" i="12"/>
  <c r="DP2" i="12"/>
  <c r="O3" i="12"/>
  <c r="AE3" i="12"/>
  <c r="AU3" i="12"/>
  <c r="BK3" i="12"/>
  <c r="CA3" i="12"/>
  <c r="CQ3" i="12"/>
  <c r="DG3" i="12"/>
  <c r="U1" i="12"/>
  <c r="BI1" i="12"/>
  <c r="CO1" i="12"/>
  <c r="DU1" i="12"/>
  <c r="AJ2" i="12"/>
  <c r="BO2" i="12"/>
  <c r="CJ2" i="12"/>
  <c r="DA2" i="12"/>
  <c r="DQ2" i="12"/>
  <c r="P3" i="12"/>
  <c r="AF3" i="12"/>
  <c r="AV3" i="12"/>
  <c r="BL3" i="12"/>
  <c r="CB3" i="12"/>
  <c r="CR3" i="12"/>
  <c r="DH3" i="12"/>
  <c r="DX3" i="12"/>
  <c r="BD1" i="12"/>
  <c r="DP1" i="12"/>
  <c r="BK2" i="12"/>
  <c r="CX2" i="12"/>
  <c r="M3" i="12"/>
  <c r="AS3" i="12"/>
  <c r="BY3" i="12"/>
  <c r="DE3" i="12"/>
  <c r="N4" i="12"/>
  <c r="AD4" i="12"/>
  <c r="AT4" i="12"/>
  <c r="BJ4" i="12"/>
  <c r="BZ4" i="12"/>
  <c r="CP4" i="12"/>
  <c r="DF4" i="12"/>
  <c r="DV4" i="12"/>
  <c r="U5" i="12"/>
  <c r="AK5" i="12"/>
  <c r="BA5" i="12"/>
  <c r="BQ5" i="12"/>
  <c r="CG5" i="12"/>
  <c r="CW5" i="12"/>
  <c r="DM5" i="12"/>
  <c r="L6" i="12"/>
  <c r="AB6" i="12"/>
  <c r="P1" i="12"/>
  <c r="AF1" i="12"/>
  <c r="AV1" i="12"/>
  <c r="V1" i="12"/>
  <c r="AQ1" i="12"/>
  <c r="BJ1" i="12"/>
  <c r="BZ1" i="12"/>
  <c r="CP1" i="12"/>
  <c r="DF1" i="12"/>
  <c r="DV1" i="12"/>
  <c r="U2" i="12"/>
  <c r="AK2" i="12"/>
  <c r="BA2" i="12"/>
  <c r="BQ2" i="12"/>
  <c r="CG2" i="12"/>
  <c r="W1" i="12"/>
  <c r="AS1" i="12"/>
  <c r="BK1" i="12"/>
  <c r="CA1" i="12"/>
  <c r="CQ1" i="12"/>
  <c r="DG1" i="12"/>
  <c r="DW1" i="12"/>
  <c r="V2" i="12"/>
  <c r="AL2" i="12"/>
  <c r="BB2" i="12"/>
  <c r="AD1" i="12"/>
  <c r="BP1" i="12"/>
  <c r="CV1" i="12"/>
  <c r="K2" i="12"/>
  <c r="AQ2" i="12"/>
  <c r="BS2" i="12"/>
  <c r="CN2" i="12"/>
  <c r="DD2" i="12"/>
  <c r="DT2" i="12"/>
  <c r="S3" i="12"/>
  <c r="AI3" i="12"/>
  <c r="AY3" i="12"/>
  <c r="BO3" i="12"/>
  <c r="CE3" i="12"/>
  <c r="CU3" i="12"/>
  <c r="DK3" i="12"/>
  <c r="AE1" i="12"/>
  <c r="BQ1" i="12"/>
  <c r="CW1" i="12"/>
  <c r="L2" i="12"/>
  <c r="AR2" i="12"/>
  <c r="BT2" i="12"/>
  <c r="CO2" i="12"/>
  <c r="DE2" i="12"/>
  <c r="DU2" i="12"/>
  <c r="T3" i="12"/>
  <c r="AJ3" i="12"/>
  <c r="AZ3" i="12"/>
  <c r="BP3" i="12"/>
  <c r="CF3" i="12"/>
  <c r="CV3" i="12"/>
  <c r="DL3" i="12"/>
  <c r="K4" i="12"/>
  <c r="BT1" i="12"/>
  <c r="O2" i="12"/>
  <c r="BV2" i="12"/>
  <c r="DF2" i="12"/>
  <c r="U3" i="12"/>
  <c r="BA3" i="12"/>
  <c r="CG3" i="12"/>
  <c r="DM3" i="12"/>
  <c r="R4" i="12"/>
  <c r="AH4" i="12"/>
  <c r="AX4" i="12"/>
  <c r="BN4" i="12"/>
  <c r="CD4" i="12"/>
  <c r="CT4" i="12"/>
  <c r="DJ4" i="12"/>
  <c r="DZ4" i="12"/>
  <c r="Y5" i="12"/>
  <c r="AO5" i="12"/>
  <c r="BE5" i="12"/>
  <c r="BU5" i="12"/>
  <c r="CK5" i="12"/>
  <c r="DA5" i="12"/>
  <c r="DQ5" i="12"/>
  <c r="P6" i="12"/>
  <c r="AF6" i="12"/>
  <c r="AV6" i="12"/>
  <c r="BL6" i="12"/>
  <c r="T1" i="12"/>
  <c r="AJ1" i="12"/>
  <c r="AZ1" i="12"/>
  <c r="AA1" i="12"/>
  <c r="AW1" i="12"/>
  <c r="BN1" i="12"/>
  <c r="CD1" i="12"/>
  <c r="CT1" i="12"/>
  <c r="DJ1" i="12"/>
  <c r="DZ1" i="12"/>
  <c r="Y2" i="12"/>
  <c r="AO2" i="12"/>
  <c r="BE2" i="12"/>
  <c r="BU2" i="12"/>
  <c r="CK2" i="12"/>
  <c r="AC1" i="12"/>
  <c r="AX1" i="12"/>
  <c r="BO1" i="12"/>
  <c r="CE1" i="12"/>
  <c r="CU1" i="12"/>
  <c r="DK1" i="12"/>
  <c r="EA1" i="12"/>
  <c r="Z2" i="12"/>
  <c r="AP2" i="12"/>
  <c r="BF2" i="12"/>
  <c r="AO1" i="12"/>
  <c r="BX1" i="12"/>
  <c r="DD1" i="12"/>
  <c r="S2" i="12"/>
  <c r="AY2" i="12"/>
  <c r="BX2" i="12"/>
  <c r="CR2" i="12"/>
  <c r="DH2" i="12"/>
  <c r="DX2" i="12"/>
  <c r="W3" i="12"/>
  <c r="AM3" i="12"/>
  <c r="BC3" i="12"/>
  <c r="BS3" i="12"/>
  <c r="CI3" i="12"/>
  <c r="CY3" i="12"/>
  <c r="DO3" i="12"/>
  <c r="AP1" i="12"/>
  <c r="BY1" i="12"/>
  <c r="DE1" i="12"/>
  <c r="T2" i="12"/>
  <c r="AZ2" i="12"/>
  <c r="BZ2" i="12"/>
  <c r="CS2" i="12"/>
  <c r="DI2" i="12"/>
  <c r="DY2" i="12"/>
  <c r="X3" i="12"/>
  <c r="AN3" i="12"/>
  <c r="BD3" i="12"/>
  <c r="BT3" i="12"/>
  <c r="CJ3" i="12"/>
  <c r="CZ3" i="12"/>
  <c r="DP3" i="12"/>
  <c r="N1" i="12"/>
  <c r="CJ1" i="12"/>
  <c r="AE2" i="12"/>
  <c r="CF2" i="12"/>
  <c r="DN2" i="12"/>
  <c r="AC3" i="12"/>
  <c r="BI3" i="12"/>
  <c r="CO3" i="12"/>
  <c r="DU3" i="12"/>
  <c r="V4" i="12"/>
  <c r="AL4" i="12"/>
  <c r="BB4" i="12"/>
  <c r="BR4" i="12"/>
  <c r="CH4" i="12"/>
  <c r="CX4" i="12"/>
  <c r="DN4" i="12"/>
  <c r="M5" i="12"/>
  <c r="AC5" i="12"/>
  <c r="AS5" i="12"/>
  <c r="BI5" i="12"/>
  <c r="BY5" i="12"/>
  <c r="CO5" i="12"/>
  <c r="DE5" i="12"/>
  <c r="DU5" i="12"/>
  <c r="T6" i="12"/>
  <c r="AJ6" i="12"/>
  <c r="AZ6" i="12"/>
  <c r="X1" i="12"/>
  <c r="AN1" i="12"/>
  <c r="K1" i="12"/>
  <c r="AG1" i="12"/>
  <c r="BB1" i="12"/>
  <c r="BR1" i="12"/>
  <c r="CH1" i="12"/>
  <c r="CX1" i="12"/>
  <c r="DN1" i="12"/>
  <c r="M2" i="12"/>
  <c r="AC2" i="12"/>
  <c r="AS2" i="12"/>
  <c r="BI2" i="12"/>
  <c r="BY2" i="12"/>
  <c r="M1" i="12"/>
  <c r="AH1" i="12"/>
  <c r="BC1" i="12"/>
  <c r="BS1" i="12"/>
  <c r="CI1" i="12"/>
  <c r="CY1" i="12"/>
  <c r="DO1" i="12"/>
  <c r="N2" i="12"/>
  <c r="AD2" i="12"/>
  <c r="AT2" i="12"/>
  <c r="BJ2" i="12"/>
  <c r="AY1" i="12"/>
  <c r="CF1" i="12"/>
  <c r="DL1" i="12"/>
  <c r="AA2" i="12"/>
  <c r="BG2" i="12"/>
  <c r="CD2" i="12"/>
  <c r="CV2" i="12"/>
  <c r="DL2" i="12"/>
  <c r="K3" i="12"/>
  <c r="AA3" i="12"/>
  <c r="AQ3" i="12"/>
  <c r="BG3" i="12"/>
  <c r="BW3" i="12"/>
  <c r="CM3" i="12"/>
  <c r="DC3" i="12"/>
  <c r="DS3" i="12"/>
  <c r="BA1" i="12"/>
  <c r="CG1" i="12"/>
  <c r="DM1" i="12"/>
  <c r="AB2" i="12"/>
  <c r="BH2" i="12"/>
  <c r="CE2" i="12"/>
  <c r="CW2" i="12"/>
  <c r="DM2" i="12"/>
  <c r="L3" i="12"/>
  <c r="AB3" i="12"/>
  <c r="AR3" i="12"/>
  <c r="BH3" i="12"/>
  <c r="BX3" i="12"/>
  <c r="CN3" i="12"/>
  <c r="DD3" i="12"/>
  <c r="DT3" i="12"/>
  <c r="AI1" i="12"/>
  <c r="CZ1" i="12"/>
  <c r="AU2" i="12"/>
  <c r="CP2" i="12"/>
  <c r="DV2" i="12"/>
  <c r="AK3" i="12"/>
  <c r="BQ3" i="12"/>
  <c r="CW3" i="12"/>
  <c r="DZ3" i="12"/>
  <c r="Z4" i="12"/>
  <c r="AP4" i="12"/>
  <c r="BF4" i="12"/>
  <c r="BV4" i="12"/>
  <c r="CL4" i="12"/>
  <c r="DB4" i="12"/>
  <c r="DR4" i="12"/>
  <c r="Q5" i="12"/>
  <c r="AG5" i="12"/>
  <c r="AW5" i="12"/>
  <c r="BM5" i="12"/>
  <c r="CC5" i="12"/>
  <c r="CS5" i="12"/>
  <c r="DI5" i="12"/>
  <c r="DY5" i="12"/>
  <c r="X6" i="12"/>
  <c r="AN6" i="12"/>
  <c r="BD6" i="12"/>
  <c r="BH6" i="12"/>
  <c r="CB6" i="12"/>
  <c r="CR6" i="12"/>
  <c r="DH6" i="12"/>
  <c r="DX6" i="12"/>
  <c r="W7" i="12"/>
  <c r="AM7" i="12"/>
  <c r="BC7" i="12"/>
  <c r="BS7" i="12"/>
  <c r="CI7" i="12"/>
  <c r="CY7" i="12"/>
  <c r="DO7" i="12"/>
  <c r="N8" i="12"/>
  <c r="AD8" i="12"/>
  <c r="BE1" i="12"/>
  <c r="DQ1" i="12"/>
  <c r="BL2" i="12"/>
  <c r="CY2" i="12"/>
  <c r="N3" i="12"/>
  <c r="AT3" i="12"/>
  <c r="BZ3" i="12"/>
  <c r="DF3" i="12"/>
  <c r="O4" i="12"/>
  <c r="AE4" i="12"/>
  <c r="AU4" i="12"/>
  <c r="BK4" i="12"/>
  <c r="CA4" i="12"/>
  <c r="CQ4" i="12"/>
  <c r="DG4" i="12"/>
  <c r="DW4" i="12"/>
  <c r="V5" i="12"/>
  <c r="AL5" i="12"/>
  <c r="BB5" i="12"/>
  <c r="BR5" i="12"/>
  <c r="CH5" i="12"/>
  <c r="CX5" i="12"/>
  <c r="DN5" i="12"/>
  <c r="M6" i="12"/>
  <c r="AC6" i="12"/>
  <c r="AS6" i="12"/>
  <c r="BI6" i="12"/>
  <c r="BY6" i="12"/>
  <c r="CO6" i="12"/>
  <c r="DE6" i="12"/>
  <c r="DU6" i="12"/>
  <c r="T7" i="12"/>
  <c r="AJ7" i="12"/>
  <c r="AZ7" i="12"/>
  <c r="BP7" i="12"/>
  <c r="CF7" i="12"/>
  <c r="CV7" i="12"/>
  <c r="DL7" i="12"/>
  <c r="K8" i="12"/>
  <c r="AA8" i="12"/>
  <c r="CB1" i="12"/>
  <c r="CA2" i="12"/>
  <c r="Y3" i="12"/>
  <c r="CK3" i="12"/>
  <c r="T4" i="12"/>
  <c r="BP6" i="12"/>
  <c r="CF6" i="12"/>
  <c r="CV6" i="12"/>
  <c r="DL6" i="12"/>
  <c r="K7" i="12"/>
  <c r="AA7" i="12"/>
  <c r="AQ7" i="12"/>
  <c r="BG7" i="12"/>
  <c r="BW7" i="12"/>
  <c r="CM7" i="12"/>
  <c r="DC7" i="12"/>
  <c r="DS7" i="12"/>
  <c r="R8" i="12"/>
  <c r="AH8" i="12"/>
  <c r="BU1" i="12"/>
  <c r="P2" i="12"/>
  <c r="BW2" i="12"/>
  <c r="DG2" i="12"/>
  <c r="V3" i="12"/>
  <c r="BB3" i="12"/>
  <c r="CH3" i="12"/>
  <c r="DN3" i="12"/>
  <c r="S4" i="12"/>
  <c r="AI4" i="12"/>
  <c r="AY4" i="12"/>
  <c r="BO4" i="12"/>
  <c r="CE4" i="12"/>
  <c r="CU4" i="12"/>
  <c r="DK4" i="12"/>
  <c r="EA4" i="12"/>
  <c r="Z5" i="12"/>
  <c r="AP5" i="12"/>
  <c r="BF5" i="12"/>
  <c r="BV5" i="12"/>
  <c r="CL5" i="12"/>
  <c r="DB5" i="12"/>
  <c r="DR5" i="12"/>
  <c r="Q6" i="12"/>
  <c r="AG6" i="12"/>
  <c r="AW6" i="12"/>
  <c r="BM6" i="12"/>
  <c r="CC6" i="12"/>
  <c r="CS6" i="12"/>
  <c r="DI6" i="12"/>
  <c r="DY6" i="12"/>
  <c r="X7" i="12"/>
  <c r="AN7" i="12"/>
  <c r="BD7" i="12"/>
  <c r="BT7" i="12"/>
  <c r="CJ7" i="12"/>
  <c r="CZ7" i="12"/>
  <c r="DP7" i="12"/>
  <c r="O8" i="12"/>
  <c r="AE8" i="12"/>
  <c r="DH1" i="12"/>
  <c r="CT2" i="12"/>
  <c r="AO3" i="12"/>
  <c r="DA3" i="12"/>
  <c r="AB4" i="12"/>
  <c r="BH4" i="12"/>
  <c r="CN4" i="12"/>
  <c r="DT4" i="12"/>
  <c r="AI5" i="12"/>
  <c r="BO5" i="12"/>
  <c r="CU5" i="12"/>
  <c r="EA5" i="12"/>
  <c r="BT6" i="12"/>
  <c r="CJ6" i="12"/>
  <c r="CZ6" i="12"/>
  <c r="DP6" i="12"/>
  <c r="O7" i="12"/>
  <c r="AE7" i="12"/>
  <c r="AU7" i="12"/>
  <c r="BK7" i="12"/>
  <c r="CA7" i="12"/>
  <c r="CQ7" i="12"/>
  <c r="DG7" i="12"/>
  <c r="DW7" i="12"/>
  <c r="V8" i="12"/>
  <c r="O1" i="12"/>
  <c r="CK1" i="12"/>
  <c r="AF2" i="12"/>
  <c r="CH2" i="12"/>
  <c r="DO2" i="12"/>
  <c r="AD3" i="12"/>
  <c r="BJ3" i="12"/>
  <c r="CP3" i="12"/>
  <c r="DV3" i="12"/>
  <c r="W4" i="12"/>
  <c r="AM4" i="12"/>
  <c r="BC4" i="12"/>
  <c r="BS4" i="12"/>
  <c r="CI4" i="12"/>
  <c r="CY4" i="12"/>
  <c r="DO4" i="12"/>
  <c r="N5" i="12"/>
  <c r="AD5" i="12"/>
  <c r="AT5" i="12"/>
  <c r="BJ5" i="12"/>
  <c r="BZ5" i="12"/>
  <c r="CP5" i="12"/>
  <c r="DF5" i="12"/>
  <c r="DV5" i="12"/>
  <c r="U6" i="12"/>
  <c r="AK6" i="12"/>
  <c r="BA6" i="12"/>
  <c r="BQ6" i="12"/>
  <c r="CG6" i="12"/>
  <c r="CW6" i="12"/>
  <c r="DM6" i="12"/>
  <c r="L7" i="12"/>
  <c r="AB7" i="12"/>
  <c r="AR7" i="12"/>
  <c r="BH7" i="12"/>
  <c r="BX7" i="12"/>
  <c r="CN7" i="12"/>
  <c r="DD7" i="12"/>
  <c r="DT7" i="12"/>
  <c r="S8" i="12"/>
  <c r="AI8" i="12"/>
  <c r="W2" i="12"/>
  <c r="DJ2" i="12"/>
  <c r="BE3" i="12"/>
  <c r="DQ3" i="12"/>
  <c r="AJ4" i="12"/>
  <c r="BP4" i="12"/>
  <c r="CV4" i="12"/>
  <c r="K5" i="12"/>
  <c r="AR6" i="12"/>
  <c r="BX6" i="12"/>
  <c r="CN6" i="12"/>
  <c r="DD6" i="12"/>
  <c r="DT6" i="12"/>
  <c r="S7" i="12"/>
  <c r="AI7" i="12"/>
  <c r="AY7" i="12"/>
  <c r="BO7" i="12"/>
  <c r="CE7" i="12"/>
  <c r="CU7" i="12"/>
  <c r="DK7" i="12"/>
  <c r="EA7" i="12"/>
  <c r="Z8" i="12"/>
  <c r="AK1" i="12"/>
  <c r="DA1" i="12"/>
  <c r="AV2" i="12"/>
  <c r="CQ2" i="12"/>
  <c r="DW2" i="12"/>
  <c r="AL3" i="12"/>
  <c r="BR3" i="12"/>
  <c r="CX3" i="12"/>
  <c r="EA3" i="12"/>
  <c r="AA4" i="12"/>
  <c r="AQ4" i="12"/>
  <c r="BG4" i="12"/>
  <c r="BW4" i="12"/>
  <c r="CM4" i="12"/>
  <c r="DC4" i="12"/>
  <c r="DS4" i="12"/>
  <c r="R5" i="12"/>
  <c r="AH5" i="12"/>
  <c r="AX5" i="12"/>
  <c r="BN5" i="12"/>
  <c r="CD5" i="12"/>
  <c r="CT5" i="12"/>
  <c r="DJ5" i="12"/>
  <c r="DZ5" i="12"/>
  <c r="Y6" i="12"/>
  <c r="AO6" i="12"/>
  <c r="BE6" i="12"/>
  <c r="BU6" i="12"/>
  <c r="CK6" i="12"/>
  <c r="DA6" i="12"/>
  <c r="DQ6" i="12"/>
  <c r="P7" i="12"/>
  <c r="AF7" i="12"/>
  <c r="AV7" i="12"/>
  <c r="BL7" i="12"/>
  <c r="CB7" i="12"/>
  <c r="CR7" i="12"/>
  <c r="DH7" i="12"/>
  <c r="DX7" i="12"/>
  <c r="W8" i="12"/>
  <c r="AT1" i="12"/>
  <c r="BC2" i="12"/>
  <c r="DZ2" i="12"/>
  <c r="BU3" i="12"/>
  <c r="L4" i="12"/>
  <c r="AR4" i="12"/>
  <c r="BX4" i="12"/>
  <c r="DD4" i="12"/>
  <c r="S5" i="12"/>
  <c r="AY5" i="12"/>
  <c r="CE5" i="12"/>
  <c r="DK5" i="12"/>
  <c r="Z6" i="12"/>
  <c r="BF6" i="12"/>
  <c r="CL6" i="12"/>
  <c r="DR6" i="12"/>
  <c r="AG7" i="12"/>
  <c r="BM7" i="12"/>
  <c r="CS7" i="12"/>
  <c r="DY7" i="12"/>
  <c r="AL8" i="12"/>
  <c r="BB8" i="12"/>
  <c r="BR8" i="12"/>
  <c r="CH8" i="12"/>
  <c r="CX8" i="12"/>
  <c r="DN8" i="12"/>
  <c r="M9" i="12"/>
  <c r="AC9" i="12"/>
  <c r="AS9" i="12"/>
  <c r="BI9" i="12"/>
  <c r="BY9" i="12"/>
  <c r="CF4" i="12"/>
  <c r="BG5" i="12"/>
  <c r="DS5" i="12"/>
  <c r="AX6" i="12"/>
  <c r="CT6" i="12"/>
  <c r="Q7" i="12"/>
  <c r="BE7" i="12"/>
  <c r="DA7" i="12"/>
  <c r="X8" i="12"/>
  <c r="AX8" i="12"/>
  <c r="BV8" i="12"/>
  <c r="CP8" i="12"/>
  <c r="DJ8" i="12"/>
  <c r="Q9" i="12"/>
  <c r="AK9" i="12"/>
  <c r="BE9" i="12"/>
  <c r="CC9" i="12"/>
  <c r="CS9" i="12"/>
  <c r="DI9" i="12"/>
  <c r="DY9" i="12"/>
  <c r="X10" i="12"/>
  <c r="AN10" i="12"/>
  <c r="BD10" i="12"/>
  <c r="BT10" i="12"/>
  <c r="CJ10" i="12"/>
  <c r="CZ10" i="12"/>
  <c r="DP10" i="12"/>
  <c r="O11" i="12"/>
  <c r="AE11" i="12"/>
  <c r="AU11" i="12"/>
  <c r="BK11" i="12"/>
  <c r="CA11" i="12"/>
  <c r="CQ11" i="12"/>
  <c r="DG11" i="12"/>
  <c r="DW11" i="12"/>
  <c r="V12" i="12"/>
  <c r="AL12" i="12"/>
  <c r="BB12" i="12"/>
  <c r="BR12" i="12"/>
  <c r="CH12" i="12"/>
  <c r="CX12" i="12"/>
  <c r="DN12" i="12"/>
  <c r="M13" i="12"/>
  <c r="AC13" i="12"/>
  <c r="AS13" i="12"/>
  <c r="BI13" i="12"/>
  <c r="BY13" i="12"/>
  <c r="CO13" i="12"/>
  <c r="DE13" i="12"/>
  <c r="DU13" i="12"/>
  <c r="T14" i="12"/>
  <c r="AJ14" i="12"/>
  <c r="AZ14" i="12"/>
  <c r="BP14" i="12"/>
  <c r="CF14" i="12"/>
  <c r="CV14" i="12"/>
  <c r="DL14" i="12"/>
  <c r="K15" i="12"/>
  <c r="AA15" i="12"/>
  <c r="AQ15" i="12"/>
  <c r="BG15" i="12"/>
  <c r="BW15" i="12"/>
  <c r="CM15" i="12"/>
  <c r="DC15" i="12"/>
  <c r="X2" i="12"/>
  <c r="DK2" i="12"/>
  <c r="BF3" i="12"/>
  <c r="DR3" i="12"/>
  <c r="AK4" i="12"/>
  <c r="BQ4" i="12"/>
  <c r="CW4" i="12"/>
  <c r="L5" i="12"/>
  <c r="AR5" i="12"/>
  <c r="BX5" i="12"/>
  <c r="DD5" i="12"/>
  <c r="S6" i="12"/>
  <c r="AY6" i="12"/>
  <c r="CE6" i="12"/>
  <c r="DK6" i="12"/>
  <c r="Z7" i="12"/>
  <c r="BF7" i="12"/>
  <c r="CL7" i="12"/>
  <c r="DR7" i="12"/>
  <c r="AG8" i="12"/>
  <c r="AY8" i="12"/>
  <c r="DL4" i="12"/>
  <c r="BW5" i="12"/>
  <c r="R6" i="12"/>
  <c r="BN6" i="12"/>
  <c r="DB6" i="12"/>
  <c r="Y7" i="12"/>
  <c r="BU7" i="12"/>
  <c r="DI7" i="12"/>
  <c r="AF8" i="12"/>
  <c r="BF8" i="12"/>
  <c r="BZ8" i="12"/>
  <c r="CT8" i="12"/>
  <c r="DR8" i="12"/>
  <c r="U9" i="12"/>
  <c r="AO9" i="12"/>
  <c r="BM9" i="12"/>
  <c r="CG9" i="12"/>
  <c r="CW9" i="12"/>
  <c r="DM9" i="12"/>
  <c r="L10" i="12"/>
  <c r="AB10" i="12"/>
  <c r="AR10" i="12"/>
  <c r="BH10" i="12"/>
  <c r="BX10" i="12"/>
  <c r="CN10" i="12"/>
  <c r="DD10" i="12"/>
  <c r="DT10" i="12"/>
  <c r="S11" i="12"/>
  <c r="AI11" i="12"/>
  <c r="AY11" i="12"/>
  <c r="BO11" i="12"/>
  <c r="CE11" i="12"/>
  <c r="CU11" i="12"/>
  <c r="DK11" i="12"/>
  <c r="EA11" i="12"/>
  <c r="Z12" i="12"/>
  <c r="AP12" i="12"/>
  <c r="BF12" i="12"/>
  <c r="BV12" i="12"/>
  <c r="CL12" i="12"/>
  <c r="DB12" i="12"/>
  <c r="DR12" i="12"/>
  <c r="Q13" i="12"/>
  <c r="AG13" i="12"/>
  <c r="AW13" i="12"/>
  <c r="BM13" i="12"/>
  <c r="CC13" i="12"/>
  <c r="CS13" i="12"/>
  <c r="DI13" i="12"/>
  <c r="DY13" i="12"/>
  <c r="X14" i="12"/>
  <c r="AN14" i="12"/>
  <c r="BD14" i="12"/>
  <c r="BT14" i="12"/>
  <c r="CJ14" i="12"/>
  <c r="CZ14" i="12"/>
  <c r="DP14" i="12"/>
  <c r="O15" i="12"/>
  <c r="AE15" i="12"/>
  <c r="AU15" i="12"/>
  <c r="BK15" i="12"/>
  <c r="CA15" i="12"/>
  <c r="CQ15" i="12"/>
  <c r="AU1" i="12"/>
  <c r="BD2" i="12"/>
  <c r="EA2" i="12"/>
  <c r="BV3" i="12"/>
  <c r="M4" i="12"/>
  <c r="AS4" i="12"/>
  <c r="BY4" i="12"/>
  <c r="DE4" i="12"/>
  <c r="T5" i="12"/>
  <c r="AZ5" i="12"/>
  <c r="AA5" i="12"/>
  <c r="CM5" i="12"/>
  <c r="AH6" i="12"/>
  <c r="BV6" i="12"/>
  <c r="DJ6" i="12"/>
  <c r="AO7" i="12"/>
  <c r="CC7" i="12"/>
  <c r="DQ7" i="12"/>
  <c r="AP8" i="12"/>
  <c r="BJ8" i="12"/>
  <c r="CD8" i="12"/>
  <c r="DB8" i="12"/>
  <c r="DV8" i="12"/>
  <c r="Y9" i="12"/>
  <c r="AW9" i="12"/>
  <c r="BQ9" i="12"/>
  <c r="CK9" i="12"/>
  <c r="DA9" i="12"/>
  <c r="DQ9" i="12"/>
  <c r="P10" i="12"/>
  <c r="AF10" i="12"/>
  <c r="AV10" i="12"/>
  <c r="BL10" i="12"/>
  <c r="CB10" i="12"/>
  <c r="CR10" i="12"/>
  <c r="DH10" i="12"/>
  <c r="DX10" i="12"/>
  <c r="W11" i="12"/>
  <c r="AM11" i="12"/>
  <c r="BC11" i="12"/>
  <c r="BS11" i="12"/>
  <c r="CI11" i="12"/>
  <c r="CY11" i="12"/>
  <c r="DO11" i="12"/>
  <c r="N12" i="12"/>
  <c r="AD12" i="12"/>
  <c r="AT12" i="12"/>
  <c r="BJ12" i="12"/>
  <c r="BZ12" i="12"/>
  <c r="CP12" i="12"/>
  <c r="DF12" i="12"/>
  <c r="DV12" i="12"/>
  <c r="U13" i="12"/>
  <c r="AK13" i="12"/>
  <c r="BA13" i="12"/>
  <c r="BQ13" i="12"/>
  <c r="CG13" i="12"/>
  <c r="CW13" i="12"/>
  <c r="DM13" i="12"/>
  <c r="L14" i="12"/>
  <c r="AB14" i="12"/>
  <c r="AR14" i="12"/>
  <c r="BH14" i="12"/>
  <c r="BX14" i="12"/>
  <c r="CN14" i="12"/>
  <c r="DD14" i="12"/>
  <c r="DT14" i="12"/>
  <c r="S15" i="12"/>
  <c r="AI15" i="12"/>
  <c r="AY15" i="12"/>
  <c r="BO15" i="12"/>
  <c r="CE15" i="12"/>
  <c r="CU15" i="12"/>
  <c r="CC1" i="12"/>
  <c r="CB2" i="12"/>
  <c r="Z3" i="12"/>
  <c r="CL3" i="12"/>
  <c r="U4" i="12"/>
  <c r="BA4" i="12"/>
  <c r="CG4" i="12"/>
  <c r="DM4" i="12"/>
  <c r="AB5" i="12"/>
  <c r="BH5" i="12"/>
  <c r="CN5" i="12"/>
  <c r="DT5" i="12"/>
  <c r="AI6" i="12"/>
  <c r="BO6" i="12"/>
  <c r="CU6" i="12"/>
  <c r="EA6" i="12"/>
  <c r="AZ4" i="12"/>
  <c r="AQ5" i="12"/>
  <c r="DC5" i="12"/>
  <c r="AP6" i="12"/>
  <c r="CD6" i="12"/>
  <c r="DZ6" i="12"/>
  <c r="AW7" i="12"/>
  <c r="CK7" i="12"/>
  <c r="P8" i="12"/>
  <c r="AT8" i="12"/>
  <c r="BN8" i="12"/>
  <c r="CL8" i="12"/>
  <c r="DF8" i="12"/>
  <c r="DZ8" i="12"/>
  <c r="AG9" i="12"/>
  <c r="BA9" i="12"/>
  <c r="BU9" i="12"/>
  <c r="CO9" i="12"/>
  <c r="DE9" i="12"/>
  <c r="DU9" i="12"/>
  <c r="T10" i="12"/>
  <c r="AJ10" i="12"/>
  <c r="AZ10" i="12"/>
  <c r="BP10" i="12"/>
  <c r="CF10" i="12"/>
  <c r="CV10" i="12"/>
  <c r="DL10" i="12"/>
  <c r="K11" i="12"/>
  <c r="AA11" i="12"/>
  <c r="AQ11" i="12"/>
  <c r="BG11" i="12"/>
  <c r="BW11" i="12"/>
  <c r="CM11" i="12"/>
  <c r="DC11" i="12"/>
  <c r="DS11" i="12"/>
  <c r="R12" i="12"/>
  <c r="AH12" i="12"/>
  <c r="AX12" i="12"/>
  <c r="BN12" i="12"/>
  <c r="CD12" i="12"/>
  <c r="CT12" i="12"/>
  <c r="DJ12" i="12"/>
  <c r="DZ12" i="12"/>
  <c r="Y13" i="12"/>
  <c r="AO13" i="12"/>
  <c r="BE13" i="12"/>
  <c r="BU13" i="12"/>
  <c r="CK13" i="12"/>
  <c r="DA13" i="12"/>
  <c r="DQ13" i="12"/>
  <c r="P14" i="12"/>
  <c r="AF14" i="12"/>
  <c r="AV14" i="12"/>
  <c r="BL14" i="12"/>
  <c r="CB14" i="12"/>
  <c r="CR14" i="12"/>
  <c r="DH14" i="12"/>
  <c r="DX14" i="12"/>
  <c r="W15" i="12"/>
  <c r="AM15" i="12"/>
  <c r="BC15" i="12"/>
  <c r="BS15" i="12"/>
  <c r="CI15" i="12"/>
  <c r="CY15" i="12"/>
  <c r="DI1" i="12"/>
  <c r="CU2" i="12"/>
  <c r="AP3" i="12"/>
  <c r="DB3" i="12"/>
  <c r="AC4" i="12"/>
  <c r="BI4" i="12"/>
  <c r="CO4" i="12"/>
  <c r="DU4" i="12"/>
  <c r="AJ5" i="12"/>
  <c r="BP5" i="12"/>
  <c r="CV5" i="12"/>
  <c r="K6" i="12"/>
  <c r="AQ6" i="12"/>
  <c r="BW6" i="12"/>
  <c r="DC6" i="12"/>
  <c r="R7" i="12"/>
  <c r="AX7" i="12"/>
  <c r="CD7" i="12"/>
  <c r="DJ7" i="12"/>
  <c r="Y8" i="12"/>
  <c r="AU8" i="12"/>
  <c r="DL5" i="12"/>
  <c r="DS6" i="12"/>
  <c r="BV7" i="12"/>
  <c r="Q8" i="12"/>
  <c r="BG8" i="12"/>
  <c r="BW8" i="12"/>
  <c r="CM8" i="12"/>
  <c r="DC8" i="12"/>
  <c r="DS8" i="12"/>
  <c r="R9" i="12"/>
  <c r="AH9" i="12"/>
  <c r="AX9" i="12"/>
  <c r="BN9" i="12"/>
  <c r="CD9" i="12"/>
  <c r="CT9" i="12"/>
  <c r="DJ9" i="12"/>
  <c r="DZ9" i="12"/>
  <c r="Y10" i="12"/>
  <c r="AO10" i="12"/>
  <c r="BE10" i="12"/>
  <c r="BU10" i="12"/>
  <c r="CK10" i="12"/>
  <c r="DA10" i="12"/>
  <c r="DQ10" i="12"/>
  <c r="P11" i="12"/>
  <c r="AF11" i="12"/>
  <c r="AV11" i="12"/>
  <c r="BL11" i="12"/>
  <c r="CB11" i="12"/>
  <c r="CR11" i="12"/>
  <c r="DH11" i="12"/>
  <c r="DX11" i="12"/>
  <c r="W12" i="12"/>
  <c r="AM12" i="12"/>
  <c r="BC12" i="12"/>
  <c r="BS12" i="12"/>
  <c r="CI12" i="12"/>
  <c r="CY12" i="12"/>
  <c r="DO12" i="12"/>
  <c r="N13" i="12"/>
  <c r="AD13" i="12"/>
  <c r="AT13" i="12"/>
  <c r="BJ13" i="12"/>
  <c r="BZ13" i="12"/>
  <c r="CP13" i="12"/>
  <c r="DF13" i="12"/>
  <c r="DV13" i="12"/>
  <c r="U14" i="12"/>
  <c r="AK14" i="12"/>
  <c r="BA14" i="12"/>
  <c r="BQ14" i="12"/>
  <c r="CG14" i="12"/>
  <c r="CW14" i="12"/>
  <c r="DM14" i="12"/>
  <c r="L15" i="12"/>
  <c r="AB15" i="12"/>
  <c r="AR15" i="12"/>
  <c r="BH15" i="12"/>
  <c r="BX15" i="12"/>
  <c r="CN15" i="12"/>
  <c r="DD15" i="12"/>
  <c r="DT15" i="12"/>
  <c r="S16" i="12"/>
  <c r="AI16" i="12"/>
  <c r="AY16" i="12"/>
  <c r="BO16" i="12"/>
  <c r="CE16" i="12"/>
  <c r="CR1" i="12"/>
  <c r="AG3" i="12"/>
  <c r="X4" i="12"/>
  <c r="CJ4" i="12"/>
  <c r="AE5" i="12"/>
  <c r="CQ5" i="12"/>
  <c r="AL6" i="12"/>
  <c r="CX6" i="12"/>
  <c r="AA6" i="12"/>
  <c r="AH7" i="12"/>
  <c r="CT7" i="12"/>
  <c r="AM8" i="12"/>
  <c r="BK8" i="12"/>
  <c r="CA8" i="12"/>
  <c r="CQ8" i="12"/>
  <c r="DG8" i="12"/>
  <c r="DW8" i="12"/>
  <c r="V9" i="12"/>
  <c r="AL9" i="12"/>
  <c r="BB9" i="12"/>
  <c r="BR9" i="12"/>
  <c r="CH9" i="12"/>
  <c r="CX9" i="12"/>
  <c r="DN9" i="12"/>
  <c r="M10" i="12"/>
  <c r="AC10" i="12"/>
  <c r="AS10" i="12"/>
  <c r="BI10" i="12"/>
  <c r="BY10" i="12"/>
  <c r="CO10" i="12"/>
  <c r="DE10" i="12"/>
  <c r="DU10" i="12"/>
  <c r="T11" i="12"/>
  <c r="AJ11" i="12"/>
  <c r="AZ11" i="12"/>
  <c r="BP11" i="12"/>
  <c r="CF11" i="12"/>
  <c r="CV11" i="12"/>
  <c r="DL11" i="12"/>
  <c r="K12" i="12"/>
  <c r="AA12" i="12"/>
  <c r="AQ12" i="12"/>
  <c r="BG12" i="12"/>
  <c r="BW12" i="12"/>
  <c r="CM12" i="12"/>
  <c r="DC12" i="12"/>
  <c r="DS12" i="12"/>
  <c r="R13" i="12"/>
  <c r="AH13" i="12"/>
  <c r="AX13" i="12"/>
  <c r="BN13" i="12"/>
  <c r="CD13" i="12"/>
  <c r="CT13" i="12"/>
  <c r="DJ13" i="12"/>
  <c r="DZ13" i="12"/>
  <c r="Y14" i="12"/>
  <c r="AO14" i="12"/>
  <c r="BE14" i="12"/>
  <c r="BU14" i="12"/>
  <c r="CK14" i="12"/>
  <c r="DA14" i="12"/>
  <c r="DQ14" i="12"/>
  <c r="P15" i="12"/>
  <c r="AF15" i="12"/>
  <c r="AV15" i="12"/>
  <c r="BL15" i="12"/>
  <c r="CB15" i="12"/>
  <c r="CR15" i="12"/>
  <c r="DH15" i="12"/>
  <c r="DX15" i="12"/>
  <c r="W16" i="12"/>
  <c r="AM16" i="12"/>
  <c r="BC16" i="12"/>
  <c r="BS16" i="12"/>
  <c r="CI16" i="12"/>
  <c r="AM2" i="12"/>
  <c r="BM3" i="12"/>
  <c r="AN4" i="12"/>
  <c r="CZ4" i="12"/>
  <c r="AU5" i="12"/>
  <c r="DG5" i="12"/>
  <c r="BB6" i="12"/>
  <c r="DN6" i="12"/>
  <c r="BI7" i="12"/>
  <c r="DU7" i="12"/>
  <c r="BG6" i="12"/>
  <c r="AP7" i="12"/>
  <c r="DB7" i="12"/>
  <c r="AQ8" i="12"/>
  <c r="BO8" i="12"/>
  <c r="CE8" i="12"/>
  <c r="CU8" i="12"/>
  <c r="DK8" i="12"/>
  <c r="EA8" i="12"/>
  <c r="Z9" i="12"/>
  <c r="AP9" i="12"/>
  <c r="BF9" i="12"/>
  <c r="BV9" i="12"/>
  <c r="CL9" i="12"/>
  <c r="DB9" i="12"/>
  <c r="DR9" i="12"/>
  <c r="Q10" i="12"/>
  <c r="AG10" i="12"/>
  <c r="AW10" i="12"/>
  <c r="BM10" i="12"/>
  <c r="CC10" i="12"/>
  <c r="CS10" i="12"/>
  <c r="DI10" i="12"/>
  <c r="DY10" i="12"/>
  <c r="X11" i="12"/>
  <c r="AN11" i="12"/>
  <c r="BD11" i="12"/>
  <c r="BT11" i="12"/>
  <c r="CJ11" i="12"/>
  <c r="CZ11" i="12"/>
  <c r="DP11" i="12"/>
  <c r="O12" i="12"/>
  <c r="AE12" i="12"/>
  <c r="AU12" i="12"/>
  <c r="BK12" i="12"/>
  <c r="CA12" i="12"/>
  <c r="CQ12" i="12"/>
  <c r="DG12" i="12"/>
  <c r="DW12" i="12"/>
  <c r="V13" i="12"/>
  <c r="AL13" i="12"/>
  <c r="BB13" i="12"/>
  <c r="BR13" i="12"/>
  <c r="CH13" i="12"/>
  <c r="CX13" i="12"/>
  <c r="DN13" i="12"/>
  <c r="M14" i="12"/>
  <c r="AC14" i="12"/>
  <c r="AS14" i="12"/>
  <c r="BI14" i="12"/>
  <c r="BY14" i="12"/>
  <c r="CO14" i="12"/>
  <c r="DE14" i="12"/>
  <c r="DU14" i="12"/>
  <c r="T15" i="12"/>
  <c r="AJ15" i="12"/>
  <c r="AZ15" i="12"/>
  <c r="BP15" i="12"/>
  <c r="CF15" i="12"/>
  <c r="CV15" i="12"/>
  <c r="DL15" i="12"/>
  <c r="K16" i="12"/>
  <c r="AA16" i="12"/>
  <c r="AQ16" i="12"/>
  <c r="BG16" i="12"/>
  <c r="BW16" i="12"/>
  <c r="CM16" i="12"/>
  <c r="CL2" i="12"/>
  <c r="CS3" i="12"/>
  <c r="BD4" i="12"/>
  <c r="DP4" i="12"/>
  <c r="BK5" i="12"/>
  <c r="DW5" i="12"/>
  <c r="BR6" i="12"/>
  <c r="M7" i="12"/>
  <c r="BY7" i="12"/>
  <c r="T8" i="12"/>
  <c r="BH8" i="12"/>
  <c r="CN8" i="12"/>
  <c r="DT8" i="12"/>
  <c r="AI9" i="12"/>
  <c r="BO9" i="12"/>
  <c r="CU9" i="12"/>
  <c r="EA9" i="12"/>
  <c r="AP10" i="12"/>
  <c r="CF5" i="12"/>
  <c r="CM6" i="12"/>
  <c r="BN7" i="12"/>
  <c r="DZ7" i="12"/>
  <c r="BC8" i="12"/>
  <c r="BS8" i="12"/>
  <c r="CI8" i="12"/>
  <c r="CY8" i="12"/>
  <c r="DO8" i="12"/>
  <c r="N9" i="12"/>
  <c r="AD9" i="12"/>
  <c r="AT9" i="12"/>
  <c r="BJ9" i="12"/>
  <c r="BZ9" i="12"/>
  <c r="CP9" i="12"/>
  <c r="DF9" i="12"/>
  <c r="DV9" i="12"/>
  <c r="U10" i="12"/>
  <c r="AK10" i="12"/>
  <c r="BA10" i="12"/>
  <c r="BQ10" i="12"/>
  <c r="CG10" i="12"/>
  <c r="CW10" i="12"/>
  <c r="DM10" i="12"/>
  <c r="L11" i="12"/>
  <c r="AB11" i="12"/>
  <c r="AR11" i="12"/>
  <c r="BH11" i="12"/>
  <c r="BX11" i="12"/>
  <c r="CN11" i="12"/>
  <c r="DD11" i="12"/>
  <c r="DT11" i="12"/>
  <c r="S12" i="12"/>
  <c r="AI12" i="12"/>
  <c r="AY12" i="12"/>
  <c r="BO12" i="12"/>
  <c r="CE12" i="12"/>
  <c r="CU12" i="12"/>
  <c r="DK12" i="12"/>
  <c r="EA12" i="12"/>
  <c r="Z13" i="12"/>
  <c r="AP13" i="12"/>
  <c r="BF13" i="12"/>
  <c r="BV13" i="12"/>
  <c r="CL13" i="12"/>
  <c r="DB13" i="12"/>
  <c r="DR13" i="12"/>
  <c r="Q14" i="12"/>
  <c r="AG14" i="12"/>
  <c r="AW14" i="12"/>
  <c r="BM14" i="12"/>
  <c r="CC14" i="12"/>
  <c r="CS14" i="12"/>
  <c r="DI14" i="12"/>
  <c r="DY14" i="12"/>
  <c r="X15" i="12"/>
  <c r="AN15" i="12"/>
  <c r="BD15" i="12"/>
  <c r="BT15" i="12"/>
  <c r="CJ15" i="12"/>
  <c r="CZ15" i="12"/>
  <c r="DP15" i="12"/>
  <c r="O16" i="12"/>
  <c r="AE16" i="12"/>
  <c r="AU16" i="12"/>
  <c r="BK16" i="12"/>
  <c r="CA16" i="12"/>
  <c r="Y1" i="12"/>
  <c r="DR2" i="12"/>
  <c r="DW3" i="12"/>
  <c r="BT4" i="12"/>
  <c r="O5" i="12"/>
  <c r="CA5" i="12"/>
  <c r="V6" i="12"/>
  <c r="CH6" i="12"/>
  <c r="AC7" i="12"/>
  <c r="CO7" i="12"/>
  <c r="AJ8" i="12"/>
  <c r="BP8" i="12"/>
  <c r="CV8" i="12"/>
  <c r="K9" i="12"/>
  <c r="AQ9" i="12"/>
  <c r="BW9" i="12"/>
  <c r="DC9" i="12"/>
  <c r="R10" i="12"/>
  <c r="AX10" i="12"/>
  <c r="CD10" i="12"/>
  <c r="DJ10" i="12"/>
  <c r="Y11" i="12"/>
  <c r="BE11" i="12"/>
  <c r="CK11" i="12"/>
  <c r="DQ11" i="12"/>
  <c r="AF12" i="12"/>
  <c r="BL12" i="12"/>
  <c r="CR12" i="12"/>
  <c r="DX12" i="12"/>
  <c r="AM13" i="12"/>
  <c r="BS13" i="12"/>
  <c r="DE7" i="12"/>
  <c r="CF8" i="12"/>
  <c r="AA9" i="12"/>
  <c r="CM9" i="12"/>
  <c r="AH10" i="12"/>
  <c r="CL10" i="12"/>
  <c r="DZ10" i="12"/>
  <c r="AW11" i="12"/>
  <c r="CS11" i="12"/>
  <c r="P12" i="12"/>
  <c r="BD12" i="12"/>
  <c r="CZ12" i="12"/>
  <c r="W13" i="12"/>
  <c r="BK13" i="12"/>
  <c r="CY13" i="12"/>
  <c r="N14" i="12"/>
  <c r="AT14" i="12"/>
  <c r="BZ14" i="12"/>
  <c r="DF14" i="12"/>
  <c r="U15" i="12"/>
  <c r="BA15" i="12"/>
  <c r="CG15" i="12"/>
  <c r="DJ15" i="12"/>
  <c r="N16" i="12"/>
  <c r="AJ16" i="12"/>
  <c r="BE16" i="12"/>
  <c r="BZ16" i="12"/>
  <c r="CT16" i="12"/>
  <c r="DJ16" i="12"/>
  <c r="DZ16" i="12"/>
  <c r="Y17" i="12"/>
  <c r="AO17" i="12"/>
  <c r="BE17" i="12"/>
  <c r="BU17" i="12"/>
  <c r="CK17" i="12"/>
  <c r="DA17" i="12"/>
  <c r="DQ17" i="12"/>
  <c r="P18" i="12"/>
  <c r="AF18" i="12"/>
  <c r="AV18" i="12"/>
  <c r="BL18" i="12"/>
  <c r="CB18" i="12"/>
  <c r="CR18" i="12"/>
  <c r="DH18" i="12"/>
  <c r="DX18" i="12"/>
  <c r="W19" i="12"/>
  <c r="AM19" i="12"/>
  <c r="BC19" i="12"/>
  <c r="BS19" i="12"/>
  <c r="CI19" i="12"/>
  <c r="CY19" i="12"/>
  <c r="DO19" i="12"/>
  <c r="N20" i="12"/>
  <c r="AD20" i="12"/>
  <c r="AT20" i="12"/>
  <c r="BJ20" i="12"/>
  <c r="BZ20" i="12"/>
  <c r="CP20" i="12"/>
  <c r="DF20" i="12"/>
  <c r="DV20" i="12"/>
  <c r="U21" i="12"/>
  <c r="AK21" i="12"/>
  <c r="BA21" i="12"/>
  <c r="BQ21" i="12"/>
  <c r="CG21" i="12"/>
  <c r="CW21" i="12"/>
  <c r="DM21" i="12"/>
  <c r="L22" i="12"/>
  <c r="CS1" i="12"/>
  <c r="AH3" i="12"/>
  <c r="Y4" i="12"/>
  <c r="CK4" i="12"/>
  <c r="AF5" i="12"/>
  <c r="CR5" i="12"/>
  <c r="AM6" i="12"/>
  <c r="CY6" i="12"/>
  <c r="AT7" i="12"/>
  <c r="DF7" i="12"/>
  <c r="AS8" i="12"/>
  <c r="BY8" i="12"/>
  <c r="DE8" i="12"/>
  <c r="T9" i="12"/>
  <c r="AZ9" i="12"/>
  <c r="CF9" i="12"/>
  <c r="DL9" i="12"/>
  <c r="AA10" i="12"/>
  <c r="BG10" i="12"/>
  <c r="CM10" i="12"/>
  <c r="DS10" i="12"/>
  <c r="AH11" i="12"/>
  <c r="BN11" i="12"/>
  <c r="CT11" i="12"/>
  <c r="DZ11" i="12"/>
  <c r="AO12" i="12"/>
  <c r="BU12" i="12"/>
  <c r="DA12" i="12"/>
  <c r="P13" i="12"/>
  <c r="AV13" i="12"/>
  <c r="CB13" i="12"/>
  <c r="DH13" i="12"/>
  <c r="W14" i="12"/>
  <c r="BC14" i="12"/>
  <c r="CI14" i="12"/>
  <c r="DO14" i="12"/>
  <c r="AD15" i="12"/>
  <c r="BJ15" i="12"/>
  <c r="CP15" i="12"/>
  <c r="DQ15" i="12"/>
  <c r="U16" i="12"/>
  <c r="AP16" i="12"/>
  <c r="BL16" i="12"/>
  <c r="CG16" i="12"/>
  <c r="CY16" i="12"/>
  <c r="DO16" i="12"/>
  <c r="N17" i="12"/>
  <c r="AD17" i="12"/>
  <c r="AT17" i="12"/>
  <c r="BJ17" i="12"/>
  <c r="BZ17" i="12"/>
  <c r="CP17" i="12"/>
  <c r="DF17" i="12"/>
  <c r="DV17" i="12"/>
  <c r="U18" i="12"/>
  <c r="AK18" i="12"/>
  <c r="BA18" i="12"/>
  <c r="BQ18" i="12"/>
  <c r="CG18" i="12"/>
  <c r="CW18" i="12"/>
  <c r="DM18" i="12"/>
  <c r="L19" i="12"/>
  <c r="AB19" i="12"/>
  <c r="AR19" i="12"/>
  <c r="BH19" i="12"/>
  <c r="BX19" i="12"/>
  <c r="CN19" i="12"/>
  <c r="DD19" i="12"/>
  <c r="DT19" i="12"/>
  <c r="S20" i="12"/>
  <c r="AI20" i="12"/>
  <c r="AY20" i="12"/>
  <c r="BO20" i="12"/>
  <c r="CE20" i="12"/>
  <c r="CU20" i="12"/>
  <c r="DK20" i="12"/>
  <c r="EA20" i="12"/>
  <c r="Z21" i="12"/>
  <c r="AP21" i="12"/>
  <c r="BF21" i="12"/>
  <c r="BV21" i="12"/>
  <c r="BL1" i="12"/>
  <c r="P4" i="12"/>
  <c r="W5" i="12"/>
  <c r="AD6" i="12"/>
  <c r="AK7" i="12"/>
  <c r="AN8" i="12"/>
  <c r="CZ8" i="12"/>
  <c r="AR8" i="12"/>
  <c r="DD8" i="12"/>
  <c r="AY9" i="12"/>
  <c r="DK9" i="12"/>
  <c r="BF10" i="12"/>
  <c r="CT10" i="12"/>
  <c r="Q11" i="12"/>
  <c r="BM11" i="12"/>
  <c r="DA11" i="12"/>
  <c r="X12" i="12"/>
  <c r="BT12" i="12"/>
  <c r="DH12" i="12"/>
  <c r="AE13" i="12"/>
  <c r="CA13" i="12"/>
  <c r="DG13" i="12"/>
  <c r="V14" i="12"/>
  <c r="BB14" i="12"/>
  <c r="CH14" i="12"/>
  <c r="DN14" i="12"/>
  <c r="AC15" i="12"/>
  <c r="BI15" i="12"/>
  <c r="CO15" i="12"/>
  <c r="DO15" i="12"/>
  <c r="T16" i="12"/>
  <c r="AO16" i="12"/>
  <c r="BJ16" i="12"/>
  <c r="CF16" i="12"/>
  <c r="CX16" i="12"/>
  <c r="DN16" i="12"/>
  <c r="M17" i="12"/>
  <c r="AC17" i="12"/>
  <c r="AS17" i="12"/>
  <c r="BI17" i="12"/>
  <c r="BY17" i="12"/>
  <c r="CO17" i="12"/>
  <c r="DE17" i="12"/>
  <c r="DU17" i="12"/>
  <c r="T18" i="12"/>
  <c r="AJ18" i="12"/>
  <c r="AZ18" i="12"/>
  <c r="BP18" i="12"/>
  <c r="CF18" i="12"/>
  <c r="CV18" i="12"/>
  <c r="DL18" i="12"/>
  <c r="K19" i="12"/>
  <c r="AA19" i="12"/>
  <c r="AQ19" i="12"/>
  <c r="BG19" i="12"/>
  <c r="BW19" i="12"/>
  <c r="CM19" i="12"/>
  <c r="DC19" i="12"/>
  <c r="DS19" i="12"/>
  <c r="R20" i="12"/>
  <c r="AH20" i="12"/>
  <c r="AX20" i="12"/>
  <c r="BN20" i="12"/>
  <c r="CD20" i="12"/>
  <c r="CT20" i="12"/>
  <c r="DJ20" i="12"/>
  <c r="DZ20" i="12"/>
  <c r="Y21" i="12"/>
  <c r="AO21" i="12"/>
  <c r="BE21" i="12"/>
  <c r="BU21" i="12"/>
  <c r="CK21" i="12"/>
  <c r="DA21" i="12"/>
  <c r="DQ21" i="12"/>
  <c r="P22" i="12"/>
  <c r="AN2" i="12"/>
  <c r="BN3" i="12"/>
  <c r="AO4" i="12"/>
  <c r="DA4" i="12"/>
  <c r="AV5" i="12"/>
  <c r="DH5" i="12"/>
  <c r="BC6" i="12"/>
  <c r="DO6" i="12"/>
  <c r="BJ7" i="12"/>
  <c r="DV7" i="12"/>
  <c r="BA8" i="12"/>
  <c r="CG8" i="12"/>
  <c r="DM8" i="12"/>
  <c r="AB9" i="12"/>
  <c r="BH9" i="12"/>
  <c r="CN9" i="12"/>
  <c r="DT9" i="12"/>
  <c r="AI10" i="12"/>
  <c r="BO10" i="12"/>
  <c r="CU10" i="12"/>
  <c r="EA10" i="12"/>
  <c r="AP11" i="12"/>
  <c r="BV11" i="12"/>
  <c r="DB11" i="12"/>
  <c r="Q12" i="12"/>
  <c r="AW12" i="12"/>
  <c r="CC12" i="12"/>
  <c r="DI12" i="12"/>
  <c r="X13" i="12"/>
  <c r="BD13" i="12"/>
  <c r="CJ13" i="12"/>
  <c r="DP13" i="12"/>
  <c r="AE14" i="12"/>
  <c r="BK14" i="12"/>
  <c r="CQ14" i="12"/>
  <c r="DW14" i="12"/>
  <c r="AL15" i="12"/>
  <c r="BR15" i="12"/>
  <c r="CX15" i="12"/>
  <c r="DV15" i="12"/>
  <c r="Z16" i="12"/>
  <c r="AV16" i="12"/>
  <c r="BQ16" i="12"/>
  <c r="CL16" i="12"/>
  <c r="DC16" i="12"/>
  <c r="DS16" i="12"/>
  <c r="R17" i="12"/>
  <c r="AH17" i="12"/>
  <c r="AX17" i="12"/>
  <c r="BN17" i="12"/>
  <c r="CD17" i="12"/>
  <c r="CT17" i="12"/>
  <c r="DJ17" i="12"/>
  <c r="DZ17" i="12"/>
  <c r="Y18" i="12"/>
  <c r="AO18" i="12"/>
  <c r="BE18" i="12"/>
  <c r="BU18" i="12"/>
  <c r="CK18" i="12"/>
  <c r="DA18" i="12"/>
  <c r="DQ18" i="12"/>
  <c r="P19" i="12"/>
  <c r="AF19" i="12"/>
  <c r="AV19" i="12"/>
  <c r="BL19" i="12"/>
  <c r="CB19" i="12"/>
  <c r="CR19" i="12"/>
  <c r="DH19" i="12"/>
  <c r="DX19" i="12"/>
  <c r="W20" i="12"/>
  <c r="AM20" i="12"/>
  <c r="BC20" i="12"/>
  <c r="BS20" i="12"/>
  <c r="CI20" i="12"/>
  <c r="CY20" i="12"/>
  <c r="DO20" i="12"/>
  <c r="N21" i="12"/>
  <c r="AD21" i="12"/>
  <c r="AT21" i="12"/>
  <c r="BJ21" i="12"/>
  <c r="BZ21" i="12"/>
  <c r="BP2" i="12"/>
  <c r="AV4" i="12"/>
  <c r="BC5" i="12"/>
  <c r="BJ6" i="12"/>
  <c r="AZ8" i="12"/>
  <c r="DL8" i="12"/>
  <c r="BG9" i="12"/>
  <c r="DS9" i="12"/>
  <c r="BN10" i="12"/>
  <c r="DB10" i="12"/>
  <c r="AG11" i="12"/>
  <c r="BU11" i="12"/>
  <c r="DI11" i="12"/>
  <c r="AN12" i="12"/>
  <c r="CB12" i="12"/>
  <c r="DP12" i="12"/>
  <c r="AU13" i="12"/>
  <c r="CI13" i="12"/>
  <c r="DO13" i="12"/>
  <c r="AD14" i="12"/>
  <c r="BJ14" i="12"/>
  <c r="CP14" i="12"/>
  <c r="DV14" i="12"/>
  <c r="AK15" i="12"/>
  <c r="BQ15" i="12"/>
  <c r="CW15" i="12"/>
  <c r="DU15" i="12"/>
  <c r="Y16" i="12"/>
  <c r="AT16" i="12"/>
  <c r="BP16" i="12"/>
  <c r="CK16" i="12"/>
  <c r="DB16" i="12"/>
  <c r="DR16" i="12"/>
  <c r="Q17" i="12"/>
  <c r="AG17" i="12"/>
  <c r="AW17" i="12"/>
  <c r="BM17" i="12"/>
  <c r="CC17" i="12"/>
  <c r="CS17" i="12"/>
  <c r="DI17" i="12"/>
  <c r="DY17" i="12"/>
  <c r="X18" i="12"/>
  <c r="AN18" i="12"/>
  <c r="BD18" i="12"/>
  <c r="BT18" i="12"/>
  <c r="CJ18" i="12"/>
  <c r="CZ18" i="12"/>
  <c r="DP18" i="12"/>
  <c r="O19" i="12"/>
  <c r="AE19" i="12"/>
  <c r="AU19" i="12"/>
  <c r="BK19" i="12"/>
  <c r="CA19" i="12"/>
  <c r="CQ19" i="12"/>
  <c r="DG19" i="12"/>
  <c r="DW19" i="12"/>
  <c r="V20" i="12"/>
  <c r="AL20" i="12"/>
  <c r="BB20" i="12"/>
  <c r="BR20" i="12"/>
  <c r="CH20" i="12"/>
  <c r="CX20" i="12"/>
  <c r="DN20" i="12"/>
  <c r="M21" i="12"/>
  <c r="AC21" i="12"/>
  <c r="AS21" i="12"/>
  <c r="BI21" i="12"/>
  <c r="BY21" i="12"/>
  <c r="CO21" i="12"/>
  <c r="DE21" i="12"/>
  <c r="DU21" i="12"/>
  <c r="T22" i="12"/>
  <c r="CM2" i="12"/>
  <c r="CT3" i="12"/>
  <c r="BE4" i="12"/>
  <c r="DQ4" i="12"/>
  <c r="BL5" i="12"/>
  <c r="DX5" i="12"/>
  <c r="BS6" i="12"/>
  <c r="N7" i="12"/>
  <c r="BZ7" i="12"/>
  <c r="U8" i="12"/>
  <c r="BI8" i="12"/>
  <c r="CO8" i="12"/>
  <c r="DU8" i="12"/>
  <c r="AJ9" i="12"/>
  <c r="BP9" i="12"/>
  <c r="CV9" i="12"/>
  <c r="K10" i="12"/>
  <c r="AQ10" i="12"/>
  <c r="BW10" i="12"/>
  <c r="DC10" i="12"/>
  <c r="R11" i="12"/>
  <c r="AX11" i="12"/>
  <c r="CD11" i="12"/>
  <c r="DJ11" i="12"/>
  <c r="Y12" i="12"/>
  <c r="BE12" i="12"/>
  <c r="CK12" i="12"/>
  <c r="DQ12" i="12"/>
  <c r="AF13" i="12"/>
  <c r="BL13" i="12"/>
  <c r="CR13" i="12"/>
  <c r="DX13" i="12"/>
  <c r="AM14" i="12"/>
  <c r="BS14" i="12"/>
  <c r="CY14" i="12"/>
  <c r="N15" i="12"/>
  <c r="AT15" i="12"/>
  <c r="BZ15" i="12"/>
  <c r="DF15" i="12"/>
  <c r="EA15" i="12"/>
  <c r="AF16" i="12"/>
  <c r="BA16" i="12"/>
  <c r="BV16" i="12"/>
  <c r="CQ16" i="12"/>
  <c r="DG16" i="12"/>
  <c r="DW16" i="12"/>
  <c r="V17" i="12"/>
  <c r="AL17" i="12"/>
  <c r="BB17" i="12"/>
  <c r="BR17" i="12"/>
  <c r="CH17" i="12"/>
  <c r="CX17" i="12"/>
  <c r="DN17" i="12"/>
  <c r="M18" i="12"/>
  <c r="AC18" i="12"/>
  <c r="AS18" i="12"/>
  <c r="BI18" i="12"/>
  <c r="BY18" i="12"/>
  <c r="CO18" i="12"/>
  <c r="DE18" i="12"/>
  <c r="DU18" i="12"/>
  <c r="T19" i="12"/>
  <c r="AJ19" i="12"/>
  <c r="AZ19" i="12"/>
  <c r="BP19" i="12"/>
  <c r="CF19" i="12"/>
  <c r="CV19" i="12"/>
  <c r="DL19" i="12"/>
  <c r="K20" i="12"/>
  <c r="AA20" i="12"/>
  <c r="AQ20" i="12"/>
  <c r="BG20" i="12"/>
  <c r="BW20" i="12"/>
  <c r="CM20" i="12"/>
  <c r="DC20" i="12"/>
  <c r="DS20" i="12"/>
  <c r="R21" i="12"/>
  <c r="AH21" i="12"/>
  <c r="AX21" i="12"/>
  <c r="BN21" i="12"/>
  <c r="CD21" i="12"/>
  <c r="Q3" i="12"/>
  <c r="CB4" i="12"/>
  <c r="CI5" i="12"/>
  <c r="CP6" i="12"/>
  <c r="CW7" i="12"/>
  <c r="BT8" i="12"/>
  <c r="O9" i="12"/>
  <c r="CA9" i="12"/>
  <c r="V10" i="12"/>
  <c r="CH10" i="12"/>
  <c r="AC11" i="12"/>
  <c r="CO11" i="12"/>
  <c r="AJ12" i="12"/>
  <c r="AS7" i="12"/>
  <c r="BX8" i="12"/>
  <c r="S9" i="12"/>
  <c r="CE9" i="12"/>
  <c r="Z10" i="12"/>
  <c r="BV10" i="12"/>
  <c r="DR10" i="12"/>
  <c r="AO11" i="12"/>
  <c r="CC11" i="12"/>
  <c r="DY11" i="12"/>
  <c r="AV12" i="12"/>
  <c r="CJ12" i="12"/>
  <c r="O13" i="12"/>
  <c r="BC13" i="12"/>
  <c r="CQ13" i="12"/>
  <c r="DW13" i="12"/>
  <c r="AL14" i="12"/>
  <c r="BR14" i="12"/>
  <c r="CX14" i="12"/>
  <c r="M15" i="12"/>
  <c r="AS15" i="12"/>
  <c r="BY15" i="12"/>
  <c r="DE15" i="12"/>
  <c r="DZ15" i="12"/>
  <c r="AD16" i="12"/>
  <c r="AZ16" i="12"/>
  <c r="BU16" i="12"/>
  <c r="CP16" i="12"/>
  <c r="DF16" i="12"/>
  <c r="DV16" i="12"/>
  <c r="U17" i="12"/>
  <c r="AK17" i="12"/>
  <c r="BA17" i="12"/>
  <c r="BQ17" i="12"/>
  <c r="CG17" i="12"/>
  <c r="CW17" i="12"/>
  <c r="DM17" i="12"/>
  <c r="L18" i="12"/>
  <c r="AB18" i="12"/>
  <c r="AR18" i="12"/>
  <c r="BH18" i="12"/>
  <c r="BX18" i="12"/>
  <c r="CN18" i="12"/>
  <c r="DD18" i="12"/>
  <c r="DT18" i="12"/>
  <c r="S19" i="12"/>
  <c r="AI19" i="12"/>
  <c r="AY19" i="12"/>
  <c r="BO19" i="12"/>
  <c r="CE19" i="12"/>
  <c r="CU19" i="12"/>
  <c r="DK19" i="12"/>
  <c r="EA19" i="12"/>
  <c r="Z20" i="12"/>
  <c r="AP20" i="12"/>
  <c r="BF20" i="12"/>
  <c r="BV20" i="12"/>
  <c r="CL20" i="12"/>
  <c r="DB20" i="12"/>
  <c r="DR20" i="12"/>
  <c r="Q21" i="12"/>
  <c r="AG21" i="12"/>
  <c r="AW21" i="12"/>
  <c r="BM21" i="12"/>
  <c r="CC21" i="12"/>
  <c r="CS21" i="12"/>
  <c r="DI21" i="12"/>
  <c r="DY21" i="12"/>
  <c r="Z1" i="12"/>
  <c r="DS2" i="12"/>
  <c r="DY3" i="12"/>
  <c r="BU4" i="12"/>
  <c r="P5" i="12"/>
  <c r="CB5" i="12"/>
  <c r="W6" i="12"/>
  <c r="CI6" i="12"/>
  <c r="AD7" i="12"/>
  <c r="CP7" i="12"/>
  <c r="AK8" i="12"/>
  <c r="BQ8" i="12"/>
  <c r="CW8" i="12"/>
  <c r="L9" i="12"/>
  <c r="AR9" i="12"/>
  <c r="BX9" i="12"/>
  <c r="DD9" i="12"/>
  <c r="S10" i="12"/>
  <c r="AY10" i="12"/>
  <c r="CE10" i="12"/>
  <c r="DK10" i="12"/>
  <c r="Z11" i="12"/>
  <c r="BF11" i="12"/>
  <c r="CL11" i="12"/>
  <c r="DR11" i="12"/>
  <c r="AG12" i="12"/>
  <c r="BM12" i="12"/>
  <c r="CS12" i="12"/>
  <c r="DY12" i="12"/>
  <c r="AN13" i="12"/>
  <c r="BT13" i="12"/>
  <c r="CZ13" i="12"/>
  <c r="O14" i="12"/>
  <c r="AU14" i="12"/>
  <c r="CA14" i="12"/>
  <c r="DG14" i="12"/>
  <c r="V15" i="12"/>
  <c r="BB15" i="12"/>
  <c r="CH15" i="12"/>
  <c r="DK15" i="12"/>
  <c r="P16" i="12"/>
  <c r="AK16" i="12"/>
  <c r="BF16" i="12"/>
  <c r="CB16" i="12"/>
  <c r="CU16" i="12"/>
  <c r="DK16" i="12"/>
  <c r="EA16" i="12"/>
  <c r="Z17" i="12"/>
  <c r="AP17" i="12"/>
  <c r="BF17" i="12"/>
  <c r="BV17" i="12"/>
  <c r="CL17" i="12"/>
  <c r="DB17" i="12"/>
  <c r="DR17" i="12"/>
  <c r="Q18" i="12"/>
  <c r="AG18" i="12"/>
  <c r="AW18" i="12"/>
  <c r="BM18" i="12"/>
  <c r="CC18" i="12"/>
  <c r="CS18" i="12"/>
  <c r="DI18" i="12"/>
  <c r="DY18" i="12"/>
  <c r="X19" i="12"/>
  <c r="AN19" i="12"/>
  <c r="BD19" i="12"/>
  <c r="BT19" i="12"/>
  <c r="CJ19" i="12"/>
  <c r="CZ19" i="12"/>
  <c r="DP19" i="12"/>
  <c r="O20" i="12"/>
  <c r="AE20" i="12"/>
  <c r="AU20" i="12"/>
  <c r="BK20" i="12"/>
  <c r="CA20" i="12"/>
  <c r="CQ20" i="12"/>
  <c r="DG20" i="12"/>
  <c r="DW20" i="12"/>
  <c r="V21" i="12"/>
  <c r="AL21" i="12"/>
  <c r="BB21" i="12"/>
  <c r="BR21" i="12"/>
  <c r="CH21" i="12"/>
  <c r="CC3" i="12"/>
  <c r="DH4" i="12"/>
  <c r="DO5" i="12"/>
  <c r="DV6" i="12"/>
  <c r="L8" i="12"/>
  <c r="CJ8" i="12"/>
  <c r="AE9" i="12"/>
  <c r="CQ9" i="12"/>
  <c r="AL10" i="12"/>
  <c r="CX10" i="12"/>
  <c r="AS11" i="12"/>
  <c r="DE11" i="12"/>
  <c r="AZ12" i="12"/>
  <c r="DL12" i="12"/>
  <c r="BG13" i="12"/>
  <c r="DS13" i="12"/>
  <c r="BN14" i="12"/>
  <c r="DZ14" i="12"/>
  <c r="BU15" i="12"/>
  <c r="DW15" i="12"/>
  <c r="BD8" i="12"/>
  <c r="DG9" i="12"/>
  <c r="DN10" i="12"/>
  <c r="DU11" i="12"/>
  <c r="CV12" i="12"/>
  <c r="BW13" i="12"/>
  <c r="AH14" i="12"/>
  <c r="DJ14" i="12"/>
  <c r="CK15" i="12"/>
  <c r="AB16" i="12"/>
  <c r="BR16" i="12"/>
  <c r="DD16" i="12"/>
  <c r="S17" i="12"/>
  <c r="AY17" i="12"/>
  <c r="CE17" i="12"/>
  <c r="DK17" i="12"/>
  <c r="Z18" i="12"/>
  <c r="BF18" i="12"/>
  <c r="CL18" i="12"/>
  <c r="DR18" i="12"/>
  <c r="AG19" i="12"/>
  <c r="BM19" i="12"/>
  <c r="CS19" i="12"/>
  <c r="DY19" i="12"/>
  <c r="AN20" i="12"/>
  <c r="BT20" i="12"/>
  <c r="CZ20" i="12"/>
  <c r="O21" i="12"/>
  <c r="AU21" i="12"/>
  <c r="CA21" i="12"/>
  <c r="CY21" i="12"/>
  <c r="DT21" i="12"/>
  <c r="X22" i="12"/>
  <c r="AN22" i="12"/>
  <c r="BD22" i="12"/>
  <c r="BT22" i="12"/>
  <c r="CJ22" i="12"/>
  <c r="CZ22" i="12"/>
  <c r="DP22" i="12"/>
  <c r="O23" i="12"/>
  <c r="AE23" i="12"/>
  <c r="AU23" i="12"/>
  <c r="BK23" i="12"/>
  <c r="CA23" i="12"/>
  <c r="CQ23" i="12"/>
  <c r="DG23" i="12"/>
  <c r="DW23" i="12"/>
  <c r="V24" i="12"/>
  <c r="AL24" i="12"/>
  <c r="BB24" i="12"/>
  <c r="BR24" i="12"/>
  <c r="CH24" i="12"/>
  <c r="CX24" i="12"/>
  <c r="DN24" i="12"/>
  <c r="M25" i="12"/>
  <c r="AC25" i="12"/>
  <c r="AS25" i="12"/>
  <c r="BI25" i="12"/>
  <c r="BY25" i="12"/>
  <c r="CO25" i="12"/>
  <c r="DE25" i="12"/>
  <c r="DU25" i="12"/>
  <c r="T26" i="12"/>
  <c r="AJ26" i="12"/>
  <c r="AZ26" i="12"/>
  <c r="BP26" i="12"/>
  <c r="CF26" i="12"/>
  <c r="CV26" i="12"/>
  <c r="DL26" i="12"/>
  <c r="K27" i="12"/>
  <c r="AA27" i="12"/>
  <c r="AQ27" i="12"/>
  <c r="BG27" i="12"/>
  <c r="BW27" i="12"/>
  <c r="CM27" i="12"/>
  <c r="DC27" i="12"/>
  <c r="DS27" i="12"/>
  <c r="R28" i="12"/>
  <c r="AH28" i="12"/>
  <c r="AX28" i="12"/>
  <c r="BN28" i="12"/>
  <c r="CD28" i="12"/>
  <c r="CT28" i="12"/>
  <c r="DJ28" i="12"/>
  <c r="DZ28" i="12"/>
  <c r="Y29" i="12"/>
  <c r="AO29" i="12"/>
  <c r="BE29" i="12"/>
  <c r="BU29" i="12"/>
  <c r="CK29" i="12"/>
  <c r="DA29" i="12"/>
  <c r="DQ29" i="12"/>
  <c r="P30" i="12"/>
  <c r="AF30" i="12"/>
  <c r="AV30" i="12"/>
  <c r="BL30" i="12"/>
  <c r="CB30" i="12"/>
  <c r="CR30" i="12"/>
  <c r="DH30" i="12"/>
  <c r="DX30" i="12"/>
  <c r="W31" i="12"/>
  <c r="AM31" i="12"/>
  <c r="BC31" i="12"/>
  <c r="BS31" i="12"/>
  <c r="CI31" i="12"/>
  <c r="CY31" i="12"/>
  <c r="DO31" i="12"/>
  <c r="N32" i="12"/>
  <c r="AD32" i="12"/>
  <c r="AT32" i="12"/>
  <c r="BJ32" i="12"/>
  <c r="BZ32" i="12"/>
  <c r="CP32" i="12"/>
  <c r="DF32" i="12"/>
  <c r="DV32" i="12"/>
  <c r="U33" i="12"/>
  <c r="AK33" i="12"/>
  <c r="BA33" i="12"/>
  <c r="BQ33" i="12"/>
  <c r="CG33" i="12"/>
  <c r="CW33" i="12"/>
  <c r="DM33" i="12"/>
  <c r="L34" i="12"/>
  <c r="AB34" i="12"/>
  <c r="AR34" i="12"/>
  <c r="BH34" i="12"/>
  <c r="BX34" i="12"/>
  <c r="CN34" i="12"/>
  <c r="DD34" i="12"/>
  <c r="DT34" i="12"/>
  <c r="S35" i="12"/>
  <c r="AI35" i="12"/>
  <c r="AY35" i="12"/>
  <c r="BO35" i="12"/>
  <c r="CE35" i="12"/>
  <c r="CU35" i="12"/>
  <c r="DK35" i="12"/>
  <c r="EA35" i="12"/>
  <c r="Z36" i="12"/>
  <c r="AP36" i="12"/>
  <c r="BF36" i="12"/>
  <c r="BV36" i="12"/>
  <c r="CL36" i="12"/>
  <c r="DB36" i="12"/>
  <c r="DR36" i="12"/>
  <c r="Q37" i="12"/>
  <c r="AG37" i="12"/>
  <c r="AW37" i="12"/>
  <c r="BM37" i="12"/>
  <c r="CC37" i="12"/>
  <c r="CS37" i="12"/>
  <c r="CD3" i="12"/>
  <c r="DI4" i="12"/>
  <c r="DP5" i="12"/>
  <c r="DW6" i="12"/>
  <c r="M8" i="12"/>
  <c r="CK8" i="12"/>
  <c r="AF9" i="12"/>
  <c r="CR9" i="12"/>
  <c r="AM10" i="12"/>
  <c r="CY10" i="12"/>
  <c r="AT11" i="12"/>
  <c r="DF11" i="12"/>
  <c r="BA12" i="12"/>
  <c r="DM12" i="12"/>
  <c r="BH13" i="12"/>
  <c r="DT13" i="12"/>
  <c r="BO14" i="12"/>
  <c r="DP8" i="12"/>
  <c r="DW9" i="12"/>
  <c r="M11" i="12"/>
  <c r="T12" i="12"/>
  <c r="K13" i="12"/>
  <c r="CM13" i="12"/>
  <c r="AX14" i="12"/>
  <c r="Y15" i="12"/>
  <c r="DA15" i="12"/>
  <c r="AL16" i="12"/>
  <c r="CC16" i="12"/>
  <c r="DL16" i="12"/>
  <c r="AA17" i="12"/>
  <c r="BG17" i="12"/>
  <c r="CM17" i="12"/>
  <c r="DS17" i="12"/>
  <c r="AH18" i="12"/>
  <c r="BN18" i="12"/>
  <c r="CT18" i="12"/>
  <c r="DZ18" i="12"/>
  <c r="AO19" i="12"/>
  <c r="BU19" i="12"/>
  <c r="DA19" i="12"/>
  <c r="P20" i="12"/>
  <c r="AV20" i="12"/>
  <c r="CB20" i="12"/>
  <c r="DH20" i="12"/>
  <c r="W21" i="12"/>
  <c r="BC21" i="12"/>
  <c r="CI21" i="12"/>
  <c r="DD21" i="12"/>
  <c r="DZ21" i="12"/>
  <c r="AB22" i="12"/>
  <c r="AR22" i="12"/>
  <c r="BH22" i="12"/>
  <c r="BX22" i="12"/>
  <c r="CN22" i="12"/>
  <c r="DD22" i="12"/>
  <c r="DT22" i="12"/>
  <c r="S23" i="12"/>
  <c r="AI23" i="12"/>
  <c r="AY23" i="12"/>
  <c r="BO23" i="12"/>
  <c r="CE23" i="12"/>
  <c r="CU23" i="12"/>
  <c r="DK23" i="12"/>
  <c r="EA23" i="12"/>
  <c r="Z24" i="12"/>
  <c r="AP24" i="12"/>
  <c r="BF24" i="12"/>
  <c r="BV24" i="12"/>
  <c r="CL24" i="12"/>
  <c r="DB24" i="12"/>
  <c r="DR24" i="12"/>
  <c r="Q25" i="12"/>
  <c r="AG25" i="12"/>
  <c r="AW25" i="12"/>
  <c r="BM25" i="12"/>
  <c r="CC25" i="12"/>
  <c r="CS25" i="12"/>
  <c r="DI25" i="12"/>
  <c r="DY25" i="12"/>
  <c r="X26" i="12"/>
  <c r="AN26" i="12"/>
  <c r="BD26" i="12"/>
  <c r="BT26" i="12"/>
  <c r="CJ26" i="12"/>
  <c r="CZ26" i="12"/>
  <c r="DP26" i="12"/>
  <c r="O27" i="12"/>
  <c r="AE27" i="12"/>
  <c r="AU27" i="12"/>
  <c r="BK27" i="12"/>
  <c r="CA27" i="12"/>
  <c r="CQ27" i="12"/>
  <c r="DG27" i="12"/>
  <c r="DW27" i="12"/>
  <c r="V28" i="12"/>
  <c r="AL28" i="12"/>
  <c r="BB28" i="12"/>
  <c r="BR28" i="12"/>
  <c r="CH28" i="12"/>
  <c r="CX28" i="12"/>
  <c r="DN28" i="12"/>
  <c r="M29" i="12"/>
  <c r="AC29" i="12"/>
  <c r="AS29" i="12"/>
  <c r="BI29" i="12"/>
  <c r="BY29" i="12"/>
  <c r="CO29" i="12"/>
  <c r="DE29" i="12"/>
  <c r="DU29" i="12"/>
  <c r="T30" i="12"/>
  <c r="AJ30" i="12"/>
  <c r="AZ30" i="12"/>
  <c r="BP30" i="12"/>
  <c r="CF30" i="12"/>
  <c r="CV30" i="12"/>
  <c r="DL30" i="12"/>
  <c r="K31" i="12"/>
  <c r="AA31" i="12"/>
  <c r="AQ31" i="12"/>
  <c r="BG31" i="12"/>
  <c r="BW31" i="12"/>
  <c r="CM31" i="12"/>
  <c r="DC31" i="12"/>
  <c r="DS31" i="12"/>
  <c r="R32" i="12"/>
  <c r="AH32" i="12"/>
  <c r="AX32" i="12"/>
  <c r="BN32" i="12"/>
  <c r="CD32" i="12"/>
  <c r="CT32" i="12"/>
  <c r="DJ32" i="12"/>
  <c r="DZ32" i="12"/>
  <c r="Y33" i="12"/>
  <c r="AO33" i="12"/>
  <c r="BE33" i="12"/>
  <c r="BU33" i="12"/>
  <c r="CK33" i="12"/>
  <c r="DA33" i="12"/>
  <c r="DQ33" i="12"/>
  <c r="P34" i="12"/>
  <c r="AF34" i="12"/>
  <c r="AV34" i="12"/>
  <c r="BL34" i="12"/>
  <c r="CB34" i="12"/>
  <c r="CR34" i="12"/>
  <c r="DH34" i="12"/>
  <c r="DX34" i="12"/>
  <c r="W35" i="12"/>
  <c r="AM35" i="12"/>
  <c r="BC35" i="12"/>
  <c r="BS35" i="12"/>
  <c r="CI35" i="12"/>
  <c r="CY35" i="12"/>
  <c r="DO35" i="12"/>
  <c r="N36" i="12"/>
  <c r="AD36" i="12"/>
  <c r="AT36" i="12"/>
  <c r="BJ36" i="12"/>
  <c r="BZ36" i="12"/>
  <c r="CP36" i="12"/>
  <c r="DF36" i="12"/>
  <c r="DV36" i="12"/>
  <c r="U37" i="12"/>
  <c r="AK37" i="12"/>
  <c r="BA37" i="12"/>
  <c r="BQ37" i="12"/>
  <c r="CG37" i="12"/>
  <c r="BM1" i="12"/>
  <c r="Q4" i="12"/>
  <c r="X5" i="12"/>
  <c r="AE6" i="12"/>
  <c r="AL7" i="12"/>
  <c r="AO8" i="12"/>
  <c r="DA8" i="12"/>
  <c r="AV9" i="12"/>
  <c r="DH9" i="12"/>
  <c r="BC10" i="12"/>
  <c r="DO10" i="12"/>
  <c r="BJ11" i="12"/>
  <c r="DV11" i="12"/>
  <c r="BQ12" i="12"/>
  <c r="L13" i="12"/>
  <c r="AU9" i="12"/>
  <c r="BB10" i="12"/>
  <c r="BI11" i="12"/>
  <c r="BP12" i="12"/>
  <c r="AA13" i="12"/>
  <c r="DC13" i="12"/>
  <c r="CD14" i="12"/>
  <c r="AO15" i="12"/>
  <c r="DM15" i="12"/>
  <c r="AW16" i="12"/>
  <c r="CN16" i="12"/>
  <c r="DT16" i="12"/>
  <c r="AI17" i="12"/>
  <c r="BO17" i="12"/>
  <c r="CU17" i="12"/>
  <c r="EA17" i="12"/>
  <c r="AP18" i="12"/>
  <c r="BV18" i="12"/>
  <c r="DB18" i="12"/>
  <c r="Q19" i="12"/>
  <c r="AW19" i="12"/>
  <c r="CC19" i="12"/>
  <c r="DI19" i="12"/>
  <c r="X20" i="12"/>
  <c r="BD20" i="12"/>
  <c r="CJ20" i="12"/>
  <c r="DP20" i="12"/>
  <c r="AE21" i="12"/>
  <c r="BK21" i="12"/>
  <c r="CN21" i="12"/>
  <c r="DJ21" i="12"/>
  <c r="N22" i="12"/>
  <c r="AF22" i="12"/>
  <c r="AV22" i="12"/>
  <c r="BL22" i="12"/>
  <c r="CB22" i="12"/>
  <c r="CR22" i="12"/>
  <c r="DH22" i="12"/>
  <c r="DX22" i="12"/>
  <c r="W23" i="12"/>
  <c r="AM23" i="12"/>
  <c r="BC23" i="12"/>
  <c r="BS23" i="12"/>
  <c r="CI23" i="12"/>
  <c r="CY23" i="12"/>
  <c r="DO23" i="12"/>
  <c r="N24" i="12"/>
  <c r="AD24" i="12"/>
  <c r="AT24" i="12"/>
  <c r="BJ24" i="12"/>
  <c r="BZ24" i="12"/>
  <c r="CP24" i="12"/>
  <c r="DF24" i="12"/>
  <c r="DV24" i="12"/>
  <c r="U25" i="12"/>
  <c r="AK25" i="12"/>
  <c r="BA25" i="12"/>
  <c r="BQ25" i="12"/>
  <c r="CG25" i="12"/>
  <c r="CW25" i="12"/>
  <c r="DM25" i="12"/>
  <c r="L26" i="12"/>
  <c r="AB26" i="12"/>
  <c r="AR26" i="12"/>
  <c r="BH26" i="12"/>
  <c r="BX26" i="12"/>
  <c r="CN26" i="12"/>
  <c r="DD26" i="12"/>
  <c r="DT26" i="12"/>
  <c r="S27" i="12"/>
  <c r="AI27" i="12"/>
  <c r="AY27" i="12"/>
  <c r="BO27" i="12"/>
  <c r="CE27" i="12"/>
  <c r="CU27" i="12"/>
  <c r="DK27" i="12"/>
  <c r="EA27" i="12"/>
  <c r="Z28" i="12"/>
  <c r="AP28" i="12"/>
  <c r="BF28" i="12"/>
  <c r="BV28" i="12"/>
  <c r="CL28" i="12"/>
  <c r="DB28" i="12"/>
  <c r="DR28" i="12"/>
  <c r="Q29" i="12"/>
  <c r="AG29" i="12"/>
  <c r="AW29" i="12"/>
  <c r="BM29" i="12"/>
  <c r="CC29" i="12"/>
  <c r="CS29" i="12"/>
  <c r="DI29" i="12"/>
  <c r="DY29" i="12"/>
  <c r="X30" i="12"/>
  <c r="AN30" i="12"/>
  <c r="BD30" i="12"/>
  <c r="BT30" i="12"/>
  <c r="CJ30" i="12"/>
  <c r="CZ30" i="12"/>
  <c r="DP30" i="12"/>
  <c r="O31" i="12"/>
  <c r="AE31" i="12"/>
  <c r="AU31" i="12"/>
  <c r="BK31" i="12"/>
  <c r="CA31" i="12"/>
  <c r="CQ31" i="12"/>
  <c r="DG31" i="12"/>
  <c r="DW31" i="12"/>
  <c r="V32" i="12"/>
  <c r="AL32" i="12"/>
  <c r="BB32" i="12"/>
  <c r="BR32" i="12"/>
  <c r="CH32" i="12"/>
  <c r="CX32" i="12"/>
  <c r="DN32" i="12"/>
  <c r="M33" i="12"/>
  <c r="AC33" i="12"/>
  <c r="AS33" i="12"/>
  <c r="BI33" i="12"/>
  <c r="BY33" i="12"/>
  <c r="CO33" i="12"/>
  <c r="DE33" i="12"/>
  <c r="DU33" i="12"/>
  <c r="T34" i="12"/>
  <c r="AJ34" i="12"/>
  <c r="AZ34" i="12"/>
  <c r="BP34" i="12"/>
  <c r="CF34" i="12"/>
  <c r="CV34" i="12"/>
  <c r="DL34" i="12"/>
  <c r="K35" i="12"/>
  <c r="AA35" i="12"/>
  <c r="AQ35" i="12"/>
  <c r="BG35" i="12"/>
  <c r="BW35" i="12"/>
  <c r="CM35" i="12"/>
  <c r="DC35" i="12"/>
  <c r="DS35" i="12"/>
  <c r="R36" i="12"/>
  <c r="AH36" i="12"/>
  <c r="AX36" i="12"/>
  <c r="BN36" i="12"/>
  <c r="CD36" i="12"/>
  <c r="CT36" i="12"/>
  <c r="DJ36" i="12"/>
  <c r="DZ36" i="12"/>
  <c r="Y37" i="12"/>
  <c r="AO37" i="12"/>
  <c r="BE37" i="12"/>
  <c r="BU37" i="12"/>
  <c r="CK37" i="12"/>
  <c r="BR2" i="12"/>
  <c r="AW4" i="12"/>
  <c r="BD5" i="12"/>
  <c r="BK6" i="12"/>
  <c r="BR7" i="12"/>
  <c r="BE8" i="12"/>
  <c r="DQ8" i="12"/>
  <c r="BL9" i="12"/>
  <c r="DX9" i="12"/>
  <c r="BS10" i="12"/>
  <c r="N11" i="12"/>
  <c r="BZ11" i="12"/>
  <c r="U12" i="12"/>
  <c r="CG12" i="12"/>
  <c r="AB13" i="12"/>
  <c r="CN13" i="12"/>
  <c r="AI14" i="12"/>
  <c r="CU14" i="12"/>
  <c r="AP15" i="12"/>
  <c r="DB15" i="12"/>
  <c r="BQ7" i="12"/>
  <c r="BK9" i="12"/>
  <c r="BR10" i="12"/>
  <c r="BY11" i="12"/>
  <c r="CF12" i="12"/>
  <c r="AQ13" i="12"/>
  <c r="R14" i="12"/>
  <c r="CT14" i="12"/>
  <c r="BE15" i="12"/>
  <c r="Q16" i="12"/>
  <c r="BH16" i="12"/>
  <c r="CV16" i="12"/>
  <c r="K17" i="12"/>
  <c r="AQ17" i="12"/>
  <c r="BW17" i="12"/>
  <c r="DC17" i="12"/>
  <c r="R18" i="12"/>
  <c r="AX18" i="12"/>
  <c r="CD18" i="12"/>
  <c r="DJ18" i="12"/>
  <c r="Y19" i="12"/>
  <c r="BE19" i="12"/>
  <c r="CK19" i="12"/>
  <c r="DQ19" i="12"/>
  <c r="AF20" i="12"/>
  <c r="BL20" i="12"/>
  <c r="CR20" i="12"/>
  <c r="DX20" i="12"/>
  <c r="AM21" i="12"/>
  <c r="BS21" i="12"/>
  <c r="CT21" i="12"/>
  <c r="DO21" i="12"/>
  <c r="S22" i="12"/>
  <c r="AJ22" i="12"/>
  <c r="AZ22" i="12"/>
  <c r="BP22" i="12"/>
  <c r="CF22" i="12"/>
  <c r="CV22" i="12"/>
  <c r="DL22" i="12"/>
  <c r="K23" i="12"/>
  <c r="AA23" i="12"/>
  <c r="AQ23" i="12"/>
  <c r="BG23" i="12"/>
  <c r="BW23" i="12"/>
  <c r="CM23" i="12"/>
  <c r="DC23" i="12"/>
  <c r="DS23" i="12"/>
  <c r="R24" i="12"/>
  <c r="AH24" i="12"/>
  <c r="AX24" i="12"/>
  <c r="BN24" i="12"/>
  <c r="CD24" i="12"/>
  <c r="CT24" i="12"/>
  <c r="DJ24" i="12"/>
  <c r="DZ24" i="12"/>
  <c r="Y25" i="12"/>
  <c r="AO25" i="12"/>
  <c r="BE25" i="12"/>
  <c r="BU25" i="12"/>
  <c r="CK25" i="12"/>
  <c r="DA25" i="12"/>
  <c r="DQ25" i="12"/>
  <c r="P26" i="12"/>
  <c r="AF26" i="12"/>
  <c r="AV26" i="12"/>
  <c r="BL26" i="12"/>
  <c r="CB26" i="12"/>
  <c r="CR26" i="12"/>
  <c r="DH26" i="12"/>
  <c r="DX26" i="12"/>
  <c r="W27" i="12"/>
  <c r="AM27" i="12"/>
  <c r="BC27" i="12"/>
  <c r="BS27" i="12"/>
  <c r="CI27" i="12"/>
  <c r="CY27" i="12"/>
  <c r="DO27" i="12"/>
  <c r="N28" i="12"/>
  <c r="AD28" i="12"/>
  <c r="AT28" i="12"/>
  <c r="BJ28" i="12"/>
  <c r="BZ28" i="12"/>
  <c r="CP28" i="12"/>
  <c r="DF28" i="12"/>
  <c r="DV28" i="12"/>
  <c r="U29" i="12"/>
  <c r="AK29" i="12"/>
  <c r="BA29" i="12"/>
  <c r="BQ29" i="12"/>
  <c r="CG29" i="12"/>
  <c r="CW29" i="12"/>
  <c r="DM29" i="12"/>
  <c r="L30" i="12"/>
  <c r="AB30" i="12"/>
  <c r="AR30" i="12"/>
  <c r="BH30" i="12"/>
  <c r="BX30" i="12"/>
  <c r="CN30" i="12"/>
  <c r="DD30" i="12"/>
  <c r="DT30" i="12"/>
  <c r="S31" i="12"/>
  <c r="AI31" i="12"/>
  <c r="AY31" i="12"/>
  <c r="BO31" i="12"/>
  <c r="CE31" i="12"/>
  <c r="CU31" i="12"/>
  <c r="DK31" i="12"/>
  <c r="EA31" i="12"/>
  <c r="Z32" i="12"/>
  <c r="AP32" i="12"/>
  <c r="BF32" i="12"/>
  <c r="BV32" i="12"/>
  <c r="CL32" i="12"/>
  <c r="DB32" i="12"/>
  <c r="DR32" i="12"/>
  <c r="Q33" i="12"/>
  <c r="AG33" i="12"/>
  <c r="AW33" i="12"/>
  <c r="BM33" i="12"/>
  <c r="CC33" i="12"/>
  <c r="CS33" i="12"/>
  <c r="DI33" i="12"/>
  <c r="DY33" i="12"/>
  <c r="X34" i="12"/>
  <c r="AN34" i="12"/>
  <c r="BD34" i="12"/>
  <c r="BT34" i="12"/>
  <c r="CJ34" i="12"/>
  <c r="CZ34" i="12"/>
  <c r="DP34" i="12"/>
  <c r="O35" i="12"/>
  <c r="AE35" i="12"/>
  <c r="AU35" i="12"/>
  <c r="BK35" i="12"/>
  <c r="CA35" i="12"/>
  <c r="CQ35" i="12"/>
  <c r="DG35" i="12"/>
  <c r="DW35" i="12"/>
  <c r="V36" i="12"/>
  <c r="AL36" i="12"/>
  <c r="BB36" i="12"/>
  <c r="BR36" i="12"/>
  <c r="CH36" i="12"/>
  <c r="CX36" i="12"/>
  <c r="DN36" i="12"/>
  <c r="M37" i="12"/>
  <c r="AC37" i="12"/>
  <c r="AS37" i="12"/>
  <c r="BI37" i="12"/>
  <c r="BY37" i="12"/>
  <c r="CO37" i="12"/>
  <c r="R3" i="12"/>
  <c r="CC4" i="12"/>
  <c r="CJ5" i="12"/>
  <c r="CQ6" i="12"/>
  <c r="CX7" i="12"/>
  <c r="BU8" i="12"/>
  <c r="P9" i="12"/>
  <c r="CB9" i="12"/>
  <c r="W10" i="12"/>
  <c r="CI10" i="12"/>
  <c r="AD11" i="12"/>
  <c r="CP11" i="12"/>
  <c r="AK12" i="12"/>
  <c r="CW12" i="12"/>
  <c r="AR13" i="12"/>
  <c r="DD13" i="12"/>
  <c r="AY14" i="12"/>
  <c r="DK14" i="12"/>
  <c r="BF15" i="12"/>
  <c r="DN15" i="12"/>
  <c r="AN16" i="12"/>
  <c r="S14" i="12"/>
  <c r="BV15" i="12"/>
  <c r="AC16" i="12"/>
  <c r="CD16" i="12"/>
  <c r="DM16" i="12"/>
  <c r="AB17" i="12"/>
  <c r="BH17" i="12"/>
  <c r="CN17" i="12"/>
  <c r="DT17" i="12"/>
  <c r="AI18" i="12"/>
  <c r="BO18" i="12"/>
  <c r="CU18" i="12"/>
  <c r="EA18" i="12"/>
  <c r="AP19" i="12"/>
  <c r="BV19" i="12"/>
  <c r="DB19" i="12"/>
  <c r="Q20" i="12"/>
  <c r="AW20" i="12"/>
  <c r="CC20" i="12"/>
  <c r="DI20" i="12"/>
  <c r="X21" i="12"/>
  <c r="BD21" i="12"/>
  <c r="CJ21" i="12"/>
  <c r="DF21" i="12"/>
  <c r="EA21" i="12"/>
  <c r="AC22" i="12"/>
  <c r="AS22" i="12"/>
  <c r="BI22" i="12"/>
  <c r="BY22" i="12"/>
  <c r="CO22" i="12"/>
  <c r="DE22" i="12"/>
  <c r="DU22" i="12"/>
  <c r="T23" i="12"/>
  <c r="AJ23" i="12"/>
  <c r="AZ23" i="12"/>
  <c r="BP23" i="12"/>
  <c r="CF23" i="12"/>
  <c r="CV23" i="12"/>
  <c r="DL23" i="12"/>
  <c r="K24" i="12"/>
  <c r="AA24" i="12"/>
  <c r="AQ24" i="12"/>
  <c r="BG24" i="12"/>
  <c r="BW24" i="12"/>
  <c r="CM24" i="12"/>
  <c r="DC24" i="12"/>
  <c r="DS24" i="12"/>
  <c r="R25" i="12"/>
  <c r="AH25" i="12"/>
  <c r="AX25" i="12"/>
  <c r="BN25" i="12"/>
  <c r="CD25" i="12"/>
  <c r="CT25" i="12"/>
  <c r="DJ25" i="12"/>
  <c r="DZ25" i="12"/>
  <c r="Y26" i="12"/>
  <c r="AO26" i="12"/>
  <c r="BE26" i="12"/>
  <c r="BU26" i="12"/>
  <c r="CK26" i="12"/>
  <c r="DA26" i="12"/>
  <c r="DQ26" i="12"/>
  <c r="P27" i="12"/>
  <c r="AF27" i="12"/>
  <c r="AV27" i="12"/>
  <c r="BL27" i="12"/>
  <c r="CB27" i="12"/>
  <c r="CR27" i="12"/>
  <c r="DH27" i="12"/>
  <c r="DX27" i="12"/>
  <c r="W28" i="12"/>
  <c r="AM28" i="12"/>
  <c r="BC28" i="12"/>
  <c r="BS28" i="12"/>
  <c r="CI28" i="12"/>
  <c r="CY28" i="12"/>
  <c r="DO28" i="12"/>
  <c r="N29" i="12"/>
  <c r="AD29" i="12"/>
  <c r="AT29" i="12"/>
  <c r="BJ29" i="12"/>
  <c r="BZ29" i="12"/>
  <c r="CP29" i="12"/>
  <c r="DF29" i="12"/>
  <c r="DV29" i="12"/>
  <c r="U30" i="12"/>
  <c r="AK30" i="12"/>
  <c r="BA30" i="12"/>
  <c r="BQ30" i="12"/>
  <c r="CG30" i="12"/>
  <c r="CW30" i="12"/>
  <c r="DM30" i="12"/>
  <c r="L31" i="12"/>
  <c r="AB31" i="12"/>
  <c r="AR31" i="12"/>
  <c r="BH31" i="12"/>
  <c r="BX31" i="12"/>
  <c r="CN31" i="12"/>
  <c r="DD31" i="12"/>
  <c r="DT31" i="12"/>
  <c r="S32" i="12"/>
  <c r="AI32" i="12"/>
  <c r="AY32" i="12"/>
  <c r="BO32" i="12"/>
  <c r="CE32" i="12"/>
  <c r="CU32" i="12"/>
  <c r="DK32" i="12"/>
  <c r="EA32" i="12"/>
  <c r="Z33" i="12"/>
  <c r="AP33" i="12"/>
  <c r="BF33" i="12"/>
  <c r="BV33" i="12"/>
  <c r="CL33" i="12"/>
  <c r="DB33" i="12"/>
  <c r="DR33" i="12"/>
  <c r="Q34" i="12"/>
  <c r="AG34" i="12"/>
  <c r="AW34" i="12"/>
  <c r="BM34" i="12"/>
  <c r="CC34" i="12"/>
  <c r="CS34" i="12"/>
  <c r="DI34" i="12"/>
  <c r="DY34" i="12"/>
  <c r="X35" i="12"/>
  <c r="AN35" i="12"/>
  <c r="BD35" i="12"/>
  <c r="BT35" i="12"/>
  <c r="CJ35" i="12"/>
  <c r="CZ35" i="12"/>
  <c r="DP35" i="12"/>
  <c r="O36" i="12"/>
  <c r="AE36" i="12"/>
  <c r="AU36" i="12"/>
  <c r="BK36" i="12"/>
  <c r="CA36" i="12"/>
  <c r="CQ36" i="12"/>
  <c r="DG36" i="12"/>
  <c r="DW36" i="12"/>
  <c r="V37" i="12"/>
  <c r="AL37" i="12"/>
  <c r="BB37" i="12"/>
  <c r="BR37" i="12"/>
  <c r="CH37" i="12"/>
  <c r="CX37" i="12"/>
  <c r="DN37" i="12"/>
  <c r="M38" i="12"/>
  <c r="AC38" i="12"/>
  <c r="AS38" i="12"/>
  <c r="BI38" i="12"/>
  <c r="BY38" i="12"/>
  <c r="CO38" i="12"/>
  <c r="DE38" i="12"/>
  <c r="DI3" i="12"/>
  <c r="N6" i="12"/>
  <c r="AB8" i="12"/>
  <c r="AM9" i="12"/>
  <c r="AT10" i="12"/>
  <c r="BA11" i="12"/>
  <c r="BH12" i="12"/>
  <c r="BO13" i="12"/>
  <c r="BV14" i="12"/>
  <c r="CC15" i="12"/>
  <c r="BB16" i="12"/>
  <c r="DX16" i="12"/>
  <c r="BS17" i="12"/>
  <c r="N18" i="12"/>
  <c r="BZ18" i="12"/>
  <c r="U19" i="12"/>
  <c r="CG19" i="12"/>
  <c r="AB20" i="12"/>
  <c r="CE14" i="12"/>
  <c r="CL15" i="12"/>
  <c r="AX16" i="12"/>
  <c r="CO16" i="12"/>
  <c r="DU16" i="12"/>
  <c r="AJ17" i="12"/>
  <c r="BP17" i="12"/>
  <c r="CV17" i="12"/>
  <c r="K18" i="12"/>
  <c r="AQ18" i="12"/>
  <c r="BW18" i="12"/>
  <c r="DC18" i="12"/>
  <c r="R19" i="12"/>
  <c r="AX19" i="12"/>
  <c r="CD19" i="12"/>
  <c r="DJ19" i="12"/>
  <c r="Y20" i="12"/>
  <c r="BE20" i="12"/>
  <c r="CK20" i="12"/>
  <c r="DQ20" i="12"/>
  <c r="AF21" i="12"/>
  <c r="BL21" i="12"/>
  <c r="CP21" i="12"/>
  <c r="DK21" i="12"/>
  <c r="O22" i="12"/>
  <c r="AG22" i="12"/>
  <c r="AW22" i="12"/>
  <c r="BM22" i="12"/>
  <c r="CC22" i="12"/>
  <c r="CS22" i="12"/>
  <c r="DI22" i="12"/>
  <c r="DY22" i="12"/>
  <c r="X23" i="12"/>
  <c r="AN23" i="12"/>
  <c r="BD23" i="12"/>
  <c r="BT23" i="12"/>
  <c r="CJ23" i="12"/>
  <c r="CZ23" i="12"/>
  <c r="DP23" i="12"/>
  <c r="O24" i="12"/>
  <c r="AE24" i="12"/>
  <c r="AU24" i="12"/>
  <c r="BK24" i="12"/>
  <c r="CA24" i="12"/>
  <c r="CQ24" i="12"/>
  <c r="DG24" i="12"/>
  <c r="DW24" i="12"/>
  <c r="V25" i="12"/>
  <c r="AL25" i="12"/>
  <c r="BB25" i="12"/>
  <c r="BR25" i="12"/>
  <c r="CH25" i="12"/>
  <c r="CX25" i="12"/>
  <c r="DN25" i="12"/>
  <c r="M26" i="12"/>
  <c r="AC26" i="12"/>
  <c r="AS26" i="12"/>
  <c r="BI26" i="12"/>
  <c r="BY26" i="12"/>
  <c r="CO26" i="12"/>
  <c r="DE26" i="12"/>
  <c r="DU26" i="12"/>
  <c r="T27" i="12"/>
  <c r="AJ27" i="12"/>
  <c r="AZ27" i="12"/>
  <c r="BP27" i="12"/>
  <c r="CF27" i="12"/>
  <c r="CV27" i="12"/>
  <c r="DL27" i="12"/>
  <c r="K28" i="12"/>
  <c r="AA28" i="12"/>
  <c r="AQ28" i="12"/>
  <c r="BG28" i="12"/>
  <c r="BW28" i="12"/>
  <c r="CM28" i="12"/>
  <c r="DC28" i="12"/>
  <c r="DS28" i="12"/>
  <c r="R29" i="12"/>
  <c r="AH29" i="12"/>
  <c r="AX29" i="12"/>
  <c r="BN29" i="12"/>
  <c r="CD29" i="12"/>
  <c r="CT29" i="12"/>
  <c r="DJ29" i="12"/>
  <c r="DZ29" i="12"/>
  <c r="Y30" i="12"/>
  <c r="AO30" i="12"/>
  <c r="BE30" i="12"/>
  <c r="BU30" i="12"/>
  <c r="CK30" i="12"/>
  <c r="DA30" i="12"/>
  <c r="DQ30" i="12"/>
  <c r="P31" i="12"/>
  <c r="AF31" i="12"/>
  <c r="AV31" i="12"/>
  <c r="BL31" i="12"/>
  <c r="CB31" i="12"/>
  <c r="CR31" i="12"/>
  <c r="DH31" i="12"/>
  <c r="DX31" i="12"/>
  <c r="W32" i="12"/>
  <c r="AM32" i="12"/>
  <c r="BC32" i="12"/>
  <c r="BS32" i="12"/>
  <c r="CI32" i="12"/>
  <c r="CY32" i="12"/>
  <c r="DO32" i="12"/>
  <c r="N33" i="12"/>
  <c r="AD33" i="12"/>
  <c r="AT33" i="12"/>
  <c r="BJ33" i="12"/>
  <c r="BZ33" i="12"/>
  <c r="CP33" i="12"/>
  <c r="DF33" i="12"/>
  <c r="DV33" i="12"/>
  <c r="U34" i="12"/>
  <c r="AK34" i="12"/>
  <c r="BA34" i="12"/>
  <c r="BQ34" i="12"/>
  <c r="CG34" i="12"/>
  <c r="CW34" i="12"/>
  <c r="DM34" i="12"/>
  <c r="L35" i="12"/>
  <c r="AB35" i="12"/>
  <c r="AR35" i="12"/>
  <c r="BH35" i="12"/>
  <c r="BX35" i="12"/>
  <c r="CN35" i="12"/>
  <c r="DD35" i="12"/>
  <c r="DT35" i="12"/>
  <c r="S36" i="12"/>
  <c r="AI36" i="12"/>
  <c r="AY36" i="12"/>
  <c r="BO36" i="12"/>
  <c r="CE36" i="12"/>
  <c r="CU36" i="12"/>
  <c r="DK36" i="12"/>
  <c r="EA36" i="12"/>
  <c r="Z37" i="12"/>
  <c r="AP37" i="12"/>
  <c r="BF37" i="12"/>
  <c r="BV37" i="12"/>
  <c r="CL37" i="12"/>
  <c r="DB37" i="12"/>
  <c r="DR37" i="12"/>
  <c r="Q38" i="12"/>
  <c r="AG38" i="12"/>
  <c r="AW38" i="12"/>
  <c r="BM38" i="12"/>
  <c r="CC38" i="12"/>
  <c r="CS38" i="12"/>
  <c r="DI38" i="12"/>
  <c r="BL4" i="12"/>
  <c r="BZ6" i="12"/>
  <c r="BL8" i="12"/>
  <c r="BS9" i="12"/>
  <c r="BZ10" i="12"/>
  <c r="CG11" i="12"/>
  <c r="CN12" i="12"/>
  <c r="CU13" i="12"/>
  <c r="DB14" i="12"/>
  <c r="DG15" i="12"/>
  <c r="BX16" i="12"/>
  <c r="W17" i="12"/>
  <c r="CI17" i="12"/>
  <c r="AD18" i="12"/>
  <c r="CP18" i="12"/>
  <c r="AK19" i="12"/>
  <c r="EA14" i="12"/>
  <c r="DY15" i="12"/>
  <c r="BI16" i="12"/>
  <c r="CW16" i="12"/>
  <c r="L17" i="12"/>
  <c r="AR17" i="12"/>
  <c r="BX17" i="12"/>
  <c r="DD17" i="12"/>
  <c r="S18" i="12"/>
  <c r="AY18" i="12"/>
  <c r="CE18" i="12"/>
  <c r="DK18" i="12"/>
  <c r="Z19" i="12"/>
  <c r="BF19" i="12"/>
  <c r="CL19" i="12"/>
  <c r="DR19" i="12"/>
  <c r="AG20" i="12"/>
  <c r="BM20" i="12"/>
  <c r="CS20" i="12"/>
  <c r="DY20" i="12"/>
  <c r="AN21" i="12"/>
  <c r="BT21" i="12"/>
  <c r="CU21" i="12"/>
  <c r="DP21" i="12"/>
  <c r="U22" i="12"/>
  <c r="AK22" i="12"/>
  <c r="BA22" i="12"/>
  <c r="BQ22" i="12"/>
  <c r="CG22" i="12"/>
  <c r="CW22" i="12"/>
  <c r="DM22" i="12"/>
  <c r="L23" i="12"/>
  <c r="AB23" i="12"/>
  <c r="AR23" i="12"/>
  <c r="BH23" i="12"/>
  <c r="BX23" i="12"/>
  <c r="CN23" i="12"/>
  <c r="DD23" i="12"/>
  <c r="DT23" i="12"/>
  <c r="S24" i="12"/>
  <c r="AI24" i="12"/>
  <c r="AY24" i="12"/>
  <c r="BO24" i="12"/>
  <c r="CE24" i="12"/>
  <c r="CU24" i="12"/>
  <c r="DK24" i="12"/>
  <c r="EA24" i="12"/>
  <c r="Z25" i="12"/>
  <c r="AP25" i="12"/>
  <c r="BF25" i="12"/>
  <c r="BV25" i="12"/>
  <c r="CL25" i="12"/>
  <c r="DB25" i="12"/>
  <c r="DR25" i="12"/>
  <c r="Q26" i="12"/>
  <c r="AG26" i="12"/>
  <c r="AW26" i="12"/>
  <c r="BM26" i="12"/>
  <c r="CC26" i="12"/>
  <c r="CS26" i="12"/>
  <c r="DI26" i="12"/>
  <c r="DY26" i="12"/>
  <c r="X27" i="12"/>
  <c r="AN27" i="12"/>
  <c r="BD27" i="12"/>
  <c r="BT27" i="12"/>
  <c r="CJ27" i="12"/>
  <c r="CZ27" i="12"/>
  <c r="DP27" i="12"/>
  <c r="O28" i="12"/>
  <c r="AE28" i="12"/>
  <c r="AU28" i="12"/>
  <c r="BK28" i="12"/>
  <c r="CA28" i="12"/>
  <c r="CQ28" i="12"/>
  <c r="DG28" i="12"/>
  <c r="DW28" i="12"/>
  <c r="V29" i="12"/>
  <c r="AL29" i="12"/>
  <c r="BB29" i="12"/>
  <c r="BR29" i="12"/>
  <c r="CH29" i="12"/>
  <c r="CX29" i="12"/>
  <c r="DN29" i="12"/>
  <c r="M30" i="12"/>
  <c r="AC30" i="12"/>
  <c r="AS30" i="12"/>
  <c r="BI30" i="12"/>
  <c r="BY30" i="12"/>
  <c r="CO30" i="12"/>
  <c r="DE30" i="12"/>
  <c r="DU30" i="12"/>
  <c r="T31" i="12"/>
  <c r="AJ31" i="12"/>
  <c r="AZ31" i="12"/>
  <c r="BP31" i="12"/>
  <c r="CF31" i="12"/>
  <c r="CV31" i="12"/>
  <c r="DL31" i="12"/>
  <c r="K32" i="12"/>
  <c r="AA32" i="12"/>
  <c r="AQ32" i="12"/>
  <c r="BG32" i="12"/>
  <c r="BW32" i="12"/>
  <c r="CM32" i="12"/>
  <c r="DC32" i="12"/>
  <c r="DS32" i="12"/>
  <c r="R33" i="12"/>
  <c r="AH33" i="12"/>
  <c r="AX33" i="12"/>
  <c r="BN33" i="12"/>
  <c r="CD33" i="12"/>
  <c r="CT33" i="12"/>
  <c r="DJ33" i="12"/>
  <c r="DZ33" i="12"/>
  <c r="Y34" i="12"/>
  <c r="AO34" i="12"/>
  <c r="BE34" i="12"/>
  <c r="BU34" i="12"/>
  <c r="CK34" i="12"/>
  <c r="DA34" i="12"/>
  <c r="DQ34" i="12"/>
  <c r="P35" i="12"/>
  <c r="AF35" i="12"/>
  <c r="AV35" i="12"/>
  <c r="BL35" i="12"/>
  <c r="CB35" i="12"/>
  <c r="CR35" i="12"/>
  <c r="DH35" i="12"/>
  <c r="DX35" i="12"/>
  <c r="W36" i="12"/>
  <c r="AM36" i="12"/>
  <c r="BC36" i="12"/>
  <c r="BS36" i="12"/>
  <c r="CI36" i="12"/>
  <c r="CY36" i="12"/>
  <c r="DO36" i="12"/>
  <c r="N37" i="12"/>
  <c r="AD37" i="12"/>
  <c r="AT37" i="12"/>
  <c r="BJ37" i="12"/>
  <c r="BZ37" i="12"/>
  <c r="CP37" i="12"/>
  <c r="DF37" i="12"/>
  <c r="DV37" i="12"/>
  <c r="U38" i="12"/>
  <c r="AK38" i="12"/>
  <c r="BA38" i="12"/>
  <c r="BQ38" i="12"/>
  <c r="CG38" i="12"/>
  <c r="CW38" i="12"/>
  <c r="DM38" i="12"/>
  <c r="DX4" i="12"/>
  <c r="U7" i="12"/>
  <c r="CR8" i="12"/>
  <c r="CY9" i="12"/>
  <c r="BX13" i="12"/>
  <c r="Z15" i="12"/>
  <c r="R16" i="12"/>
  <c r="BT16" i="12"/>
  <c r="DE16" i="12"/>
  <c r="T17" i="12"/>
  <c r="AZ17" i="12"/>
  <c r="CF17" i="12"/>
  <c r="DL17" i="12"/>
  <c r="AA18" i="12"/>
  <c r="BG18" i="12"/>
  <c r="CM18" i="12"/>
  <c r="DS18" i="12"/>
  <c r="AH19" i="12"/>
  <c r="BN19" i="12"/>
  <c r="CT19" i="12"/>
  <c r="DZ19" i="12"/>
  <c r="AO20" i="12"/>
  <c r="BU20" i="12"/>
  <c r="DA20" i="12"/>
  <c r="P21" i="12"/>
  <c r="AV21" i="12"/>
  <c r="CB21" i="12"/>
  <c r="CZ21" i="12"/>
  <c r="DV21" i="12"/>
  <c r="Y22" i="12"/>
  <c r="AO22" i="12"/>
  <c r="BE22" i="12"/>
  <c r="BU22" i="12"/>
  <c r="CK22" i="12"/>
  <c r="DA22" i="12"/>
  <c r="DQ22" i="12"/>
  <c r="P23" i="12"/>
  <c r="AF23" i="12"/>
  <c r="AV23" i="12"/>
  <c r="BL23" i="12"/>
  <c r="CB23" i="12"/>
  <c r="CR23" i="12"/>
  <c r="DH23" i="12"/>
  <c r="DX23" i="12"/>
  <c r="W24" i="12"/>
  <c r="AM24" i="12"/>
  <c r="BC24" i="12"/>
  <c r="BS24" i="12"/>
  <c r="CI24" i="12"/>
  <c r="CY24" i="12"/>
  <c r="DO24" i="12"/>
  <c r="N25" i="12"/>
  <c r="AD25" i="12"/>
  <c r="AT25" i="12"/>
  <c r="BJ25" i="12"/>
  <c r="BZ25" i="12"/>
  <c r="CP25" i="12"/>
  <c r="DF25" i="12"/>
  <c r="DV25" i="12"/>
  <c r="U26" i="12"/>
  <c r="AK26" i="12"/>
  <c r="BA26" i="12"/>
  <c r="BQ26" i="12"/>
  <c r="CG26" i="12"/>
  <c r="CW26" i="12"/>
  <c r="DM26" i="12"/>
  <c r="L27" i="12"/>
  <c r="AB27" i="12"/>
  <c r="AR27" i="12"/>
  <c r="BH27" i="12"/>
  <c r="BX27" i="12"/>
  <c r="CN27" i="12"/>
  <c r="DD27" i="12"/>
  <c r="DT27" i="12"/>
  <c r="S28" i="12"/>
  <c r="AI28" i="12"/>
  <c r="AY28" i="12"/>
  <c r="BO28" i="12"/>
  <c r="CE28" i="12"/>
  <c r="CU28" i="12"/>
  <c r="DK28" i="12"/>
  <c r="EA28" i="12"/>
  <c r="Z29" i="12"/>
  <c r="AP29" i="12"/>
  <c r="BF29" i="12"/>
  <c r="BV29" i="12"/>
  <c r="CL29" i="12"/>
  <c r="DB29" i="12"/>
  <c r="DR29" i="12"/>
  <c r="Q30" i="12"/>
  <c r="AG30" i="12"/>
  <c r="AW30" i="12"/>
  <c r="BM30" i="12"/>
  <c r="CC30" i="12"/>
  <c r="CS30" i="12"/>
  <c r="DI30" i="12"/>
  <c r="DY30" i="12"/>
  <c r="X31" i="12"/>
  <c r="AN31" i="12"/>
  <c r="BD31" i="12"/>
  <c r="BT31" i="12"/>
  <c r="CJ31" i="12"/>
  <c r="CZ31" i="12"/>
  <c r="DP31" i="12"/>
  <c r="O32" i="12"/>
  <c r="AE32" i="12"/>
  <c r="AU32" i="12"/>
  <c r="BK32" i="12"/>
  <c r="CA32" i="12"/>
  <c r="CQ32" i="12"/>
  <c r="DG32" i="12"/>
  <c r="DW32" i="12"/>
  <c r="V33" i="12"/>
  <c r="AL33" i="12"/>
  <c r="BB33" i="12"/>
  <c r="BR33" i="12"/>
  <c r="CH33" i="12"/>
  <c r="CX33" i="12"/>
  <c r="DN33" i="12"/>
  <c r="M34" i="12"/>
  <c r="AC34" i="12"/>
  <c r="AS34" i="12"/>
  <c r="BI34" i="12"/>
  <c r="BY34" i="12"/>
  <c r="CO34" i="12"/>
  <c r="DE34" i="12"/>
  <c r="DU34" i="12"/>
  <c r="T35" i="12"/>
  <c r="AJ35" i="12"/>
  <c r="AZ35" i="12"/>
  <c r="BP35" i="12"/>
  <c r="CF35" i="12"/>
  <c r="CV35" i="12"/>
  <c r="DL35" i="12"/>
  <c r="K36" i="12"/>
  <c r="AA36" i="12"/>
  <c r="AQ36" i="12"/>
  <c r="BG36" i="12"/>
  <c r="BW36" i="12"/>
  <c r="CM36" i="12"/>
  <c r="DC36" i="12"/>
  <c r="DS36" i="12"/>
  <c r="R37" i="12"/>
  <c r="AH37" i="12"/>
  <c r="AX37" i="12"/>
  <c r="BN37" i="12"/>
  <c r="CD37" i="12"/>
  <c r="CT37" i="12"/>
  <c r="DJ37" i="12"/>
  <c r="DZ37" i="12"/>
  <c r="Y38" i="12"/>
  <c r="AO38" i="12"/>
  <c r="BE38" i="12"/>
  <c r="BU38" i="12"/>
  <c r="CK38" i="12"/>
  <c r="DA38" i="12"/>
  <c r="DB2" i="12"/>
  <c r="BS5" i="12"/>
  <c r="CG7" i="12"/>
  <c r="DX8" i="12"/>
  <c r="N10" i="12"/>
  <c r="U11" i="12"/>
  <c r="AB12" i="12"/>
  <c r="AI13" i="12"/>
  <c r="AP14" i="12"/>
  <c r="AW15" i="12"/>
  <c r="AG16" i="12"/>
  <c r="DH16" i="12"/>
  <c r="BC17" i="12"/>
  <c r="DO17" i="12"/>
  <c r="BJ18" i="12"/>
  <c r="DV18" i="12"/>
  <c r="BQ19" i="12"/>
  <c r="L20" i="12"/>
  <c r="BX20" i="12"/>
  <c r="S21" i="12"/>
  <c r="CE21" i="12"/>
  <c r="DW21" i="12"/>
  <c r="AP22" i="12"/>
  <c r="BV22" i="12"/>
  <c r="DB22" i="12"/>
  <c r="Q23" i="12"/>
  <c r="AW23" i="12"/>
  <c r="CC23" i="12"/>
  <c r="DI23" i="12"/>
  <c r="X24" i="12"/>
  <c r="BD24" i="12"/>
  <c r="CJ24" i="12"/>
  <c r="DP24" i="12"/>
  <c r="DM11" i="12"/>
  <c r="L16" i="12"/>
  <c r="AT18" i="12"/>
  <c r="DM19" i="12"/>
  <c r="DD20" i="12"/>
  <c r="BO21" i="12"/>
  <c r="Q22" i="12"/>
  <c r="BF22" i="12"/>
  <c r="CT22" i="12"/>
  <c r="Y23" i="12"/>
  <c r="BM23" i="12"/>
  <c r="DA23" i="12"/>
  <c r="AF24" i="12"/>
  <c r="BT24" i="12"/>
  <c r="DH24" i="12"/>
  <c r="AE25" i="12"/>
  <c r="BK25" i="12"/>
  <c r="CQ25" i="12"/>
  <c r="DW25" i="12"/>
  <c r="AL26" i="12"/>
  <c r="BR26" i="12"/>
  <c r="CX26" i="12"/>
  <c r="M27" i="12"/>
  <c r="AS27" i="12"/>
  <c r="BY27" i="12"/>
  <c r="DE27" i="12"/>
  <c r="T28" i="12"/>
  <c r="AZ28" i="12"/>
  <c r="CF28" i="12"/>
  <c r="DL28" i="12"/>
  <c r="AA29" i="12"/>
  <c r="BG29" i="12"/>
  <c r="CM29" i="12"/>
  <c r="DS29" i="12"/>
  <c r="AH30" i="12"/>
  <c r="BN30" i="12"/>
  <c r="CT30" i="12"/>
  <c r="DZ30" i="12"/>
  <c r="AO31" i="12"/>
  <c r="BU31" i="12"/>
  <c r="DA31" i="12"/>
  <c r="P32" i="12"/>
  <c r="AV32" i="12"/>
  <c r="CB32" i="12"/>
  <c r="DH32" i="12"/>
  <c r="W33" i="12"/>
  <c r="BC33" i="12"/>
  <c r="CI33" i="12"/>
  <c r="DO33" i="12"/>
  <c r="AD34" i="12"/>
  <c r="BJ34" i="12"/>
  <c r="CP34" i="12"/>
  <c r="DV34" i="12"/>
  <c r="AK35" i="12"/>
  <c r="BQ35" i="12"/>
  <c r="CW35" i="12"/>
  <c r="L36" i="12"/>
  <c r="AR36" i="12"/>
  <c r="BX36" i="12"/>
  <c r="DD36" i="12"/>
  <c r="S37" i="12"/>
  <c r="AY37" i="12"/>
  <c r="CE37" i="12"/>
  <c r="DE37" i="12"/>
  <c r="EA37" i="12"/>
  <c r="AE38" i="12"/>
  <c r="AZ38" i="12"/>
  <c r="BV38" i="12"/>
  <c r="CQ38" i="12"/>
  <c r="DL38" i="12"/>
  <c r="L39" i="12"/>
  <c r="AB39" i="12"/>
  <c r="AR39" i="12"/>
  <c r="BH39" i="12"/>
  <c r="BX39" i="12"/>
  <c r="CN39" i="12"/>
  <c r="DD39" i="12"/>
  <c r="DT39" i="12"/>
  <c r="S40" i="12"/>
  <c r="AI40" i="12"/>
  <c r="AY40" i="12"/>
  <c r="BO40" i="12"/>
  <c r="CE40" i="12"/>
  <c r="CU40" i="12"/>
  <c r="DK40" i="12"/>
  <c r="EA40" i="12"/>
  <c r="Z41" i="12"/>
  <c r="AP41" i="12"/>
  <c r="BF41" i="12"/>
  <c r="BV41" i="12"/>
  <c r="CL41" i="12"/>
  <c r="DB41" i="12"/>
  <c r="DR41" i="12"/>
  <c r="Q42" i="12"/>
  <c r="AG42" i="12"/>
  <c r="AW42" i="12"/>
  <c r="BM42" i="12"/>
  <c r="CC42" i="12"/>
  <c r="CS42" i="12"/>
  <c r="DI42" i="12"/>
  <c r="DY42" i="12"/>
  <c r="X43" i="12"/>
  <c r="AN43" i="12"/>
  <c r="BD43" i="12"/>
  <c r="BT43" i="12"/>
  <c r="CJ43" i="12"/>
  <c r="CZ43" i="12"/>
  <c r="DP43" i="12"/>
  <c r="O44" i="12"/>
  <c r="AE44" i="12"/>
  <c r="BM4" i="12"/>
  <c r="CA6" i="12"/>
  <c r="BM8" i="12"/>
  <c r="BT9" i="12"/>
  <c r="CA10" i="12"/>
  <c r="CH11" i="12"/>
  <c r="CO12" i="12"/>
  <c r="CV13" i="12"/>
  <c r="DC14" i="12"/>
  <c r="DI15" i="12"/>
  <c r="BY16" i="12"/>
  <c r="X17" i="12"/>
  <c r="CJ17" i="12"/>
  <c r="AE18" i="12"/>
  <c r="CQ18" i="12"/>
  <c r="AL19" i="12"/>
  <c r="CX19" i="12"/>
  <c r="AS20" i="12"/>
  <c r="DE20" i="12"/>
  <c r="AZ21" i="12"/>
  <c r="DC21" i="12"/>
  <c r="AA22" i="12"/>
  <c r="BG22" i="12"/>
  <c r="CM22" i="12"/>
  <c r="DS22" i="12"/>
  <c r="AH23" i="12"/>
  <c r="BN23" i="12"/>
  <c r="CT23" i="12"/>
  <c r="DZ23" i="12"/>
  <c r="AO24" i="12"/>
  <c r="BU24" i="12"/>
  <c r="DA24" i="12"/>
  <c r="P25" i="12"/>
  <c r="AV25" i="12"/>
  <c r="CB25" i="12"/>
  <c r="DH25" i="12"/>
  <c r="W26" i="12"/>
  <c r="BC26" i="12"/>
  <c r="CI26" i="12"/>
  <c r="DO26" i="12"/>
  <c r="AD27" i="12"/>
  <c r="BJ27" i="12"/>
  <c r="CP27" i="12"/>
  <c r="DV27" i="12"/>
  <c r="AK28" i="12"/>
  <c r="BQ28" i="12"/>
  <c r="CW28" i="12"/>
  <c r="L29" i="12"/>
  <c r="AR29" i="12"/>
  <c r="BX29" i="12"/>
  <c r="DD29" i="12"/>
  <c r="S30" i="12"/>
  <c r="AY30" i="12"/>
  <c r="CE30" i="12"/>
  <c r="DK30" i="12"/>
  <c r="Z31" i="12"/>
  <c r="BF31" i="12"/>
  <c r="CL31" i="12"/>
  <c r="DR31" i="12"/>
  <c r="AG32" i="12"/>
  <c r="BM32" i="12"/>
  <c r="CS32" i="12"/>
  <c r="DY32" i="12"/>
  <c r="AN33" i="12"/>
  <c r="BT33" i="12"/>
  <c r="CZ33" i="12"/>
  <c r="O34" i="12"/>
  <c r="AU34" i="12"/>
  <c r="CA34" i="12"/>
  <c r="DG34" i="12"/>
  <c r="V35" i="12"/>
  <c r="BB35" i="12"/>
  <c r="CH35" i="12"/>
  <c r="DN35" i="12"/>
  <c r="DT12" i="12"/>
  <c r="CR16" i="12"/>
  <c r="DF18" i="12"/>
  <c r="AR20" i="12"/>
  <c r="DT20" i="12"/>
  <c r="CQ21" i="12"/>
  <c r="Z22" i="12"/>
  <c r="BN22" i="12"/>
  <c r="DJ22" i="12"/>
  <c r="AG23" i="12"/>
  <c r="BU23" i="12"/>
  <c r="DQ23" i="12"/>
  <c r="AN24" i="12"/>
  <c r="CB24" i="12"/>
  <c r="DX24" i="12"/>
  <c r="AM25" i="12"/>
  <c r="BS25" i="12"/>
  <c r="CY25" i="12"/>
  <c r="N26" i="12"/>
  <c r="AT26" i="12"/>
  <c r="BZ26" i="12"/>
  <c r="DF26" i="12"/>
  <c r="U27" i="12"/>
  <c r="BA27" i="12"/>
  <c r="CG27" i="12"/>
  <c r="DM27" i="12"/>
  <c r="AB28" i="12"/>
  <c r="BH28" i="12"/>
  <c r="CN28" i="12"/>
  <c r="DT28" i="12"/>
  <c r="AI29" i="12"/>
  <c r="BO29" i="12"/>
  <c r="CU29" i="12"/>
  <c r="EA29" i="12"/>
  <c r="AP30" i="12"/>
  <c r="BV30" i="12"/>
  <c r="DB30" i="12"/>
  <c r="Q31" i="12"/>
  <c r="AW31" i="12"/>
  <c r="CC31" i="12"/>
  <c r="DI31" i="12"/>
  <c r="X32" i="12"/>
  <c r="BD32" i="12"/>
  <c r="CJ32" i="12"/>
  <c r="DP32" i="12"/>
  <c r="AE33" i="12"/>
  <c r="BK33" i="12"/>
  <c r="CQ33" i="12"/>
  <c r="DW33" i="12"/>
  <c r="AL34" i="12"/>
  <c r="BR34" i="12"/>
  <c r="CX34" i="12"/>
  <c r="M35" i="12"/>
  <c r="AS35" i="12"/>
  <c r="BY35" i="12"/>
  <c r="DE35" i="12"/>
  <c r="T36" i="12"/>
  <c r="AZ36" i="12"/>
  <c r="CF36" i="12"/>
  <c r="DL36" i="12"/>
  <c r="AA37" i="12"/>
  <c r="BG37" i="12"/>
  <c r="CM37" i="12"/>
  <c r="DK37" i="12"/>
  <c r="O38" i="12"/>
  <c r="AJ38" i="12"/>
  <c r="BF38" i="12"/>
  <c r="CA38" i="12"/>
  <c r="CV38" i="12"/>
  <c r="DQ38" i="12"/>
  <c r="P39" i="12"/>
  <c r="AF39" i="12"/>
  <c r="AV39" i="12"/>
  <c r="BL39" i="12"/>
  <c r="CB39" i="12"/>
  <c r="CR39" i="12"/>
  <c r="DH39" i="12"/>
  <c r="DX39" i="12"/>
  <c r="W40" i="12"/>
  <c r="AM40" i="12"/>
  <c r="BC40" i="12"/>
  <c r="BS40" i="12"/>
  <c r="CI40" i="12"/>
  <c r="CY40" i="12"/>
  <c r="DO40" i="12"/>
  <c r="N41" i="12"/>
  <c r="AD41" i="12"/>
  <c r="AT41" i="12"/>
  <c r="BJ41" i="12"/>
  <c r="BZ41" i="12"/>
  <c r="CP41" i="12"/>
  <c r="DF41" i="12"/>
  <c r="DV41" i="12"/>
  <c r="U42" i="12"/>
  <c r="AK42" i="12"/>
  <c r="BA42" i="12"/>
  <c r="BQ42" i="12"/>
  <c r="CG42" i="12"/>
  <c r="CW42" i="12"/>
  <c r="DM42" i="12"/>
  <c r="L43" i="12"/>
  <c r="AB43" i="12"/>
  <c r="AR43" i="12"/>
  <c r="BH43" i="12"/>
  <c r="BX43" i="12"/>
  <c r="CN43" i="12"/>
  <c r="DD43" i="12"/>
  <c r="DT43" i="12"/>
  <c r="S44" i="12"/>
  <c r="AI44" i="12"/>
  <c r="DY4" i="12"/>
  <c r="V7" i="12"/>
  <c r="CS8" i="12"/>
  <c r="CZ9" i="12"/>
  <c r="DG10" i="12"/>
  <c r="DN11" i="12"/>
  <c r="DU12" i="12"/>
  <c r="K14" i="12"/>
  <c r="R15" i="12"/>
  <c r="M16" i="12"/>
  <c r="CS16" i="12"/>
  <c r="AN17" i="12"/>
  <c r="CZ17" i="12"/>
  <c r="AU18" i="12"/>
  <c r="DG18" i="12"/>
  <c r="BB19" i="12"/>
  <c r="DN19" i="12"/>
  <c r="BI20" i="12"/>
  <c r="DU20" i="12"/>
  <c r="BP21" i="12"/>
  <c r="DN21" i="12"/>
  <c r="AI22" i="12"/>
  <c r="BO22" i="12"/>
  <c r="CU22" i="12"/>
  <c r="EA22" i="12"/>
  <c r="AP23" i="12"/>
  <c r="BV23" i="12"/>
  <c r="DB23" i="12"/>
  <c r="Q24" i="12"/>
  <c r="AW24" i="12"/>
  <c r="CC24" i="12"/>
  <c r="DI24" i="12"/>
  <c r="X25" i="12"/>
  <c r="BD25" i="12"/>
  <c r="CJ25" i="12"/>
  <c r="DP25" i="12"/>
  <c r="AE26" i="12"/>
  <c r="BK26" i="12"/>
  <c r="CQ26" i="12"/>
  <c r="DW26" i="12"/>
  <c r="AL27" i="12"/>
  <c r="BR27" i="12"/>
  <c r="CX27" i="12"/>
  <c r="M28" i="12"/>
  <c r="AS28" i="12"/>
  <c r="BY28" i="12"/>
  <c r="DE28" i="12"/>
  <c r="T29" i="12"/>
  <c r="AZ29" i="12"/>
  <c r="CF29" i="12"/>
  <c r="DL29" i="12"/>
  <c r="AA30" i="12"/>
  <c r="BG30" i="12"/>
  <c r="CM30" i="12"/>
  <c r="DS30" i="12"/>
  <c r="AH31" i="12"/>
  <c r="BN31" i="12"/>
  <c r="CT31" i="12"/>
  <c r="DZ31" i="12"/>
  <c r="AO32" i="12"/>
  <c r="EA13" i="12"/>
  <c r="AM17" i="12"/>
  <c r="BA19" i="12"/>
  <c r="BH20" i="12"/>
  <c r="AI21" i="12"/>
  <c r="DB21" i="12"/>
  <c r="AH22" i="12"/>
  <c r="CD22" i="12"/>
  <c r="DR22" i="12"/>
  <c r="AO23" i="12"/>
  <c r="CK23" i="12"/>
  <c r="DY23" i="12"/>
  <c r="AV24" i="12"/>
  <c r="CR24" i="12"/>
  <c r="O25" i="12"/>
  <c r="AU25" i="12"/>
  <c r="CA25" i="12"/>
  <c r="DG25" i="12"/>
  <c r="V26" i="12"/>
  <c r="BB26" i="12"/>
  <c r="CH26" i="12"/>
  <c r="DN26" i="12"/>
  <c r="AC27" i="12"/>
  <c r="BI27" i="12"/>
  <c r="CO27" i="12"/>
  <c r="DU27" i="12"/>
  <c r="AJ28" i="12"/>
  <c r="BP28" i="12"/>
  <c r="CV28" i="12"/>
  <c r="K29" i="12"/>
  <c r="AQ29" i="12"/>
  <c r="BW29" i="12"/>
  <c r="DC29" i="12"/>
  <c r="R30" i="12"/>
  <c r="AX30" i="12"/>
  <c r="CD30" i="12"/>
  <c r="DJ30" i="12"/>
  <c r="Y31" i="12"/>
  <c r="BE31" i="12"/>
  <c r="CK31" i="12"/>
  <c r="DQ31" i="12"/>
  <c r="AF32" i="12"/>
  <c r="BL32" i="12"/>
  <c r="CR32" i="12"/>
  <c r="DX32" i="12"/>
  <c r="AM33" i="12"/>
  <c r="BS33" i="12"/>
  <c r="CY33" i="12"/>
  <c r="N34" i="12"/>
  <c r="AT34" i="12"/>
  <c r="BZ34" i="12"/>
  <c r="DF34" i="12"/>
  <c r="U35" i="12"/>
  <c r="BA35" i="12"/>
  <c r="CG35" i="12"/>
  <c r="DM35" i="12"/>
  <c r="AB36" i="12"/>
  <c r="BH36" i="12"/>
  <c r="CN36" i="12"/>
  <c r="DT36" i="12"/>
  <c r="AI37" i="12"/>
  <c r="BO37" i="12"/>
  <c r="CU37" i="12"/>
  <c r="DP37" i="12"/>
  <c r="T38" i="12"/>
  <c r="AP38" i="12"/>
  <c r="BK38" i="12"/>
  <c r="CF38" i="12"/>
  <c r="DB38" i="12"/>
  <c r="DU38" i="12"/>
  <c r="T39" i="12"/>
  <c r="AJ39" i="12"/>
  <c r="AZ39" i="12"/>
  <c r="BP39" i="12"/>
  <c r="CF39" i="12"/>
  <c r="CV39" i="12"/>
  <c r="DL39" i="12"/>
  <c r="K40" i="12"/>
  <c r="AA40" i="12"/>
  <c r="AQ40" i="12"/>
  <c r="BG40" i="12"/>
  <c r="BW40" i="12"/>
  <c r="CM40" i="12"/>
  <c r="DC40" i="12"/>
  <c r="DS40" i="12"/>
  <c r="R41" i="12"/>
  <c r="AH41" i="12"/>
  <c r="AX41" i="12"/>
  <c r="BN41" i="12"/>
  <c r="CD41" i="12"/>
  <c r="CT41" i="12"/>
  <c r="DJ41" i="12"/>
  <c r="DZ41" i="12"/>
  <c r="Y42" i="12"/>
  <c r="AO42" i="12"/>
  <c r="BE42" i="12"/>
  <c r="BU42" i="12"/>
  <c r="CK42" i="12"/>
  <c r="DA42" i="12"/>
  <c r="DQ42" i="12"/>
  <c r="P43" i="12"/>
  <c r="AF43" i="12"/>
  <c r="AV43" i="12"/>
  <c r="BL43" i="12"/>
  <c r="CB43" i="12"/>
  <c r="CR43" i="12"/>
  <c r="DH43" i="12"/>
  <c r="DX43" i="12"/>
  <c r="W44" i="12"/>
  <c r="DC2" i="12"/>
  <c r="BT5" i="12"/>
  <c r="CH7" i="12"/>
  <c r="DY8" i="12"/>
  <c r="O10" i="12"/>
  <c r="V11" i="12"/>
  <c r="AC12" i="12"/>
  <c r="AJ13" i="12"/>
  <c r="AQ14" i="12"/>
  <c r="AX15" i="12"/>
  <c r="AH16" i="12"/>
  <c r="DI16" i="12"/>
  <c r="BD17" i="12"/>
  <c r="DP17" i="12"/>
  <c r="BK18" i="12"/>
  <c r="DW18" i="12"/>
  <c r="BR19" i="12"/>
  <c r="M20" i="12"/>
  <c r="BY20" i="12"/>
  <c r="T21" i="12"/>
  <c r="CF21" i="12"/>
  <c r="DX21" i="12"/>
  <c r="AQ22" i="12"/>
  <c r="BW22" i="12"/>
  <c r="DC22" i="12"/>
  <c r="R23" i="12"/>
  <c r="AX23" i="12"/>
  <c r="CD23" i="12"/>
  <c r="DJ23" i="12"/>
  <c r="Y24" i="12"/>
  <c r="BE24" i="12"/>
  <c r="CK24" i="12"/>
  <c r="DQ24" i="12"/>
  <c r="AF25" i="12"/>
  <c r="BL25" i="12"/>
  <c r="CR25" i="12"/>
  <c r="DX25" i="12"/>
  <c r="AM26" i="12"/>
  <c r="BS26" i="12"/>
  <c r="CY26" i="12"/>
  <c r="N27" i="12"/>
  <c r="AT27" i="12"/>
  <c r="BZ27" i="12"/>
  <c r="DF27" i="12"/>
  <c r="U28" i="12"/>
  <c r="BA28" i="12"/>
  <c r="CG28" i="12"/>
  <c r="DM28" i="12"/>
  <c r="AB29" i="12"/>
  <c r="BH29" i="12"/>
  <c r="CN29" i="12"/>
  <c r="DT29" i="12"/>
  <c r="DF10" i="12"/>
  <c r="Q15" i="12"/>
  <c r="CY17" i="12"/>
  <c r="CW19" i="12"/>
  <c r="CN20" i="12"/>
  <c r="AY21" i="12"/>
  <c r="DL21" i="12"/>
  <c r="AX22" i="12"/>
  <c r="CL22" i="12"/>
  <c r="DZ22" i="12"/>
  <c r="BE23" i="12"/>
  <c r="CS23" i="12"/>
  <c r="P24" i="12"/>
  <c r="BL24" i="12"/>
  <c r="CZ24" i="12"/>
  <c r="W25" i="12"/>
  <c r="BC25" i="12"/>
  <c r="CI25" i="12"/>
  <c r="DO25" i="12"/>
  <c r="AD26" i="12"/>
  <c r="BJ26" i="12"/>
  <c r="CP26" i="12"/>
  <c r="DV26" i="12"/>
  <c r="AK27" i="12"/>
  <c r="BQ27" i="12"/>
  <c r="CW27" i="12"/>
  <c r="L28" i="12"/>
  <c r="AR28" i="12"/>
  <c r="BX28" i="12"/>
  <c r="DD28" i="12"/>
  <c r="S29" i="12"/>
  <c r="AY29" i="12"/>
  <c r="CE29" i="12"/>
  <c r="DK29" i="12"/>
  <c r="Z30" i="12"/>
  <c r="BF30" i="12"/>
  <c r="CL30" i="12"/>
  <c r="DR30" i="12"/>
  <c r="AG31" i="12"/>
  <c r="BM31" i="12"/>
  <c r="CS31" i="12"/>
  <c r="DY31" i="12"/>
  <c r="AN32" i="12"/>
  <c r="BT32" i="12"/>
  <c r="CZ32" i="12"/>
  <c r="O33" i="12"/>
  <c r="AU33" i="12"/>
  <c r="CA33" i="12"/>
  <c r="DG33" i="12"/>
  <c r="V34" i="12"/>
  <c r="BB34" i="12"/>
  <c r="CH34" i="12"/>
  <c r="DN34" i="12"/>
  <c r="AC35" i="12"/>
  <c r="BI35" i="12"/>
  <c r="CO35" i="12"/>
  <c r="DU35" i="12"/>
  <c r="AJ36" i="12"/>
  <c r="BP36" i="12"/>
  <c r="CV36" i="12"/>
  <c r="K37" i="12"/>
  <c r="AQ37" i="12"/>
  <c r="BW37" i="12"/>
  <c r="CZ37" i="12"/>
  <c r="DU37" i="12"/>
  <c r="Z38" i="12"/>
  <c r="AU38" i="12"/>
  <c r="BP38" i="12"/>
  <c r="CL38" i="12"/>
  <c r="DG38" i="12"/>
  <c r="DY38" i="12"/>
  <c r="X39" i="12"/>
  <c r="AN39" i="12"/>
  <c r="BD39" i="12"/>
  <c r="BT39" i="12"/>
  <c r="CJ39" i="12"/>
  <c r="CZ39" i="12"/>
  <c r="DP39" i="12"/>
  <c r="O40" i="12"/>
  <c r="AE40" i="12"/>
  <c r="AU40" i="12"/>
  <c r="BK40" i="12"/>
  <c r="CA40" i="12"/>
  <c r="CQ40" i="12"/>
  <c r="DG40" i="12"/>
  <c r="DW40" i="12"/>
  <c r="V41" i="12"/>
  <c r="AL41" i="12"/>
  <c r="BB41" i="12"/>
  <c r="BR41" i="12"/>
  <c r="CH41" i="12"/>
  <c r="CX41" i="12"/>
  <c r="DN41" i="12"/>
  <c r="M42" i="12"/>
  <c r="AC42" i="12"/>
  <c r="AS42" i="12"/>
  <c r="BI42" i="12"/>
  <c r="BY42" i="12"/>
  <c r="CO42" i="12"/>
  <c r="DE42" i="12"/>
  <c r="DU42" i="12"/>
  <c r="T43" i="12"/>
  <c r="AJ43" i="12"/>
  <c r="AZ43" i="12"/>
  <c r="BP43" i="12"/>
  <c r="CF43" i="12"/>
  <c r="CV43" i="12"/>
  <c r="DL43" i="12"/>
  <c r="K44" i="12"/>
  <c r="AA44" i="12"/>
  <c r="DJ3" i="12"/>
  <c r="O6" i="12"/>
  <c r="AC8" i="12"/>
  <c r="AN9" i="12"/>
  <c r="AU10" i="12"/>
  <c r="BB11" i="12"/>
  <c r="BI12" i="12"/>
  <c r="BP13" i="12"/>
  <c r="BW14" i="12"/>
  <c r="CD15" i="12"/>
  <c r="BD16" i="12"/>
  <c r="DY16" i="12"/>
  <c r="BT17" i="12"/>
  <c r="O18" i="12"/>
  <c r="CA18" i="12"/>
  <c r="V19" i="12"/>
  <c r="CH19" i="12"/>
  <c r="AC20" i="12"/>
  <c r="CO20" i="12"/>
  <c r="AJ21" i="12"/>
  <c r="CR21" i="12"/>
  <c r="R22" i="12"/>
  <c r="AY22" i="12"/>
  <c r="CE22" i="12"/>
  <c r="DK22" i="12"/>
  <c r="Z23" i="12"/>
  <c r="BF23" i="12"/>
  <c r="CL23" i="12"/>
  <c r="DR23" i="12"/>
  <c r="AG24" i="12"/>
  <c r="BM24" i="12"/>
  <c r="CS24" i="12"/>
  <c r="DY24" i="12"/>
  <c r="AN25" i="12"/>
  <c r="BT25" i="12"/>
  <c r="CZ25" i="12"/>
  <c r="O26" i="12"/>
  <c r="AU26" i="12"/>
  <c r="CA26" i="12"/>
  <c r="DG26" i="12"/>
  <c r="V27" i="12"/>
  <c r="BB27" i="12"/>
  <c r="CH27" i="12"/>
  <c r="DN27" i="12"/>
  <c r="AC28" i="12"/>
  <c r="BI28" i="12"/>
  <c r="CO28" i="12"/>
  <c r="DU28" i="12"/>
  <c r="AJ29" i="12"/>
  <c r="BP29" i="12"/>
  <c r="CV29" i="12"/>
  <c r="K30" i="12"/>
  <c r="AQ30" i="12"/>
  <c r="BW30" i="12"/>
  <c r="DC30" i="12"/>
  <c r="R31" i="12"/>
  <c r="AX31" i="12"/>
  <c r="CD31" i="12"/>
  <c r="DJ31" i="12"/>
  <c r="Y32" i="12"/>
  <c r="BE32" i="12"/>
  <c r="CK32" i="12"/>
  <c r="DQ32" i="12"/>
  <c r="AF33" i="12"/>
  <c r="BL33" i="12"/>
  <c r="CR33" i="12"/>
  <c r="DX33" i="12"/>
  <c r="AM34" i="12"/>
  <c r="BS34" i="12"/>
  <c r="CY34" i="12"/>
  <c r="N35" i="12"/>
  <c r="AT35" i="12"/>
  <c r="BZ35" i="12"/>
  <c r="DF35" i="12"/>
  <c r="U36" i="12"/>
  <c r="BA36" i="12"/>
  <c r="CG36" i="12"/>
  <c r="DM36" i="12"/>
  <c r="AB37" i="12"/>
  <c r="BH37" i="12"/>
  <c r="CN37" i="12"/>
  <c r="DL37" i="12"/>
  <c r="P38" i="12"/>
  <c r="AL38" i="12"/>
  <c r="BO30" i="12"/>
  <c r="BV31" i="12"/>
  <c r="BU32" i="12"/>
  <c r="P33" i="12"/>
  <c r="CB33" i="12"/>
  <c r="W34" i="12"/>
  <c r="CI34" i="12"/>
  <c r="AD35" i="12"/>
  <c r="CP35" i="12"/>
  <c r="AC36" i="12"/>
  <c r="BQ36" i="12"/>
  <c r="DE36" i="12"/>
  <c r="AJ37" i="12"/>
  <c r="BX37" i="12"/>
  <c r="DG37" i="12"/>
  <c r="V38" i="12"/>
  <c r="AV38" i="12"/>
  <c r="BR38" i="12"/>
  <c r="CM38" i="12"/>
  <c r="DH38" i="12"/>
  <c r="DZ38" i="12"/>
  <c r="Y39" i="12"/>
  <c r="AO39" i="12"/>
  <c r="BE39" i="12"/>
  <c r="BU39" i="12"/>
  <c r="CK39" i="12"/>
  <c r="DA39" i="12"/>
  <c r="DQ39" i="12"/>
  <c r="P40" i="12"/>
  <c r="AF40" i="12"/>
  <c r="AV40" i="12"/>
  <c r="BL40" i="12"/>
  <c r="CB40" i="12"/>
  <c r="CR40" i="12"/>
  <c r="DH40" i="12"/>
  <c r="DX40" i="12"/>
  <c r="W41" i="12"/>
  <c r="AM41" i="12"/>
  <c r="BC41" i="12"/>
  <c r="BS41" i="12"/>
  <c r="CI41" i="12"/>
  <c r="CY41" i="12"/>
  <c r="DO41" i="12"/>
  <c r="N42" i="12"/>
  <c r="AD42" i="12"/>
  <c r="AT42" i="12"/>
  <c r="BJ42" i="12"/>
  <c r="BZ42" i="12"/>
  <c r="CP42" i="12"/>
  <c r="DF42" i="12"/>
  <c r="DV42" i="12"/>
  <c r="AW3" i="12"/>
  <c r="CY5" i="12"/>
  <c r="DM7" i="12"/>
  <c r="W9" i="12"/>
  <c r="AD10" i="12"/>
  <c r="AK11" i="12"/>
  <c r="AR12" i="12"/>
  <c r="AY13" i="12"/>
  <c r="BF14" i="12"/>
  <c r="BM15" i="12"/>
  <c r="AR16" i="12"/>
  <c r="DP16" i="12"/>
  <c r="BK17" i="12"/>
  <c r="DW17" i="12"/>
  <c r="BR18" i="12"/>
  <c r="M19" i="12"/>
  <c r="BY19" i="12"/>
  <c r="T20" i="12"/>
  <c r="CF20" i="12"/>
  <c r="AA21" i="12"/>
  <c r="CL21" i="12"/>
  <c r="K22" i="12"/>
  <c r="AT22" i="12"/>
  <c r="BZ22" i="12"/>
  <c r="DF22" i="12"/>
  <c r="U23" i="12"/>
  <c r="BA23" i="12"/>
  <c r="CG23" i="12"/>
  <c r="DM23" i="12"/>
  <c r="AB24" i="12"/>
  <c r="BH24" i="12"/>
  <c r="CN24" i="12"/>
  <c r="DT24" i="12"/>
  <c r="AI25" i="12"/>
  <c r="BO25" i="12"/>
  <c r="CU25" i="12"/>
  <c r="EA25" i="12"/>
  <c r="AX3" i="12"/>
  <c r="CZ5" i="12"/>
  <c r="DN7" i="12"/>
  <c r="X9" i="12"/>
  <c r="AE10" i="12"/>
  <c r="AL11" i="12"/>
  <c r="AS12" i="12"/>
  <c r="AZ13" i="12"/>
  <c r="BG14" i="12"/>
  <c r="BN15" i="12"/>
  <c r="AS16" i="12"/>
  <c r="DQ16" i="12"/>
  <c r="BL17" i="12"/>
  <c r="DX17" i="12"/>
  <c r="BS18" i="12"/>
  <c r="N19" i="12"/>
  <c r="BZ19" i="12"/>
  <c r="U20" i="12"/>
  <c r="CG20" i="12"/>
  <c r="AB21" i="12"/>
  <c r="CM21" i="12"/>
  <c r="M22" i="12"/>
  <c r="V23" i="12"/>
  <c r="AC24" i="12"/>
  <c r="AJ25" i="12"/>
  <c r="AI26" i="12"/>
  <c r="CU26" i="12"/>
  <c r="AP27" i="12"/>
  <c r="DB27" i="12"/>
  <c r="AW28" i="12"/>
  <c r="DI28" i="12"/>
  <c r="BD29" i="12"/>
  <c r="DP29" i="12"/>
  <c r="BK30" i="12"/>
  <c r="DW30" i="12"/>
  <c r="BR31" i="12"/>
  <c r="M32" i="12"/>
  <c r="BY32" i="12"/>
  <c r="T33" i="12"/>
  <c r="CF33" i="12"/>
  <c r="AA34" i="12"/>
  <c r="CM34" i="12"/>
  <c r="AH35" i="12"/>
  <c r="CT35" i="12"/>
  <c r="AO36" i="12"/>
  <c r="DA36" i="12"/>
  <c r="AV37" i="12"/>
  <c r="DD37" i="12"/>
  <c r="AD38" i="12"/>
  <c r="BT38" i="12"/>
  <c r="DK38" i="12"/>
  <c r="AA39" i="12"/>
  <c r="BG39" i="12"/>
  <c r="CM39" i="12"/>
  <c r="DS39" i="12"/>
  <c r="AH40" i="12"/>
  <c r="BN40" i="12"/>
  <c r="CT40" i="12"/>
  <c r="DZ40" i="12"/>
  <c r="AO41" i="12"/>
  <c r="BU41" i="12"/>
  <c r="CI22" i="12"/>
  <c r="CP23" i="12"/>
  <c r="CW24" i="12"/>
  <c r="DD25" i="12"/>
  <c r="BV26" i="12"/>
  <c r="Q27" i="12"/>
  <c r="CC27" i="12"/>
  <c r="X28" i="12"/>
  <c r="CJ28" i="12"/>
  <c r="AE29" i="12"/>
  <c r="CQ29" i="12"/>
  <c r="AL30" i="12"/>
  <c r="CX30" i="12"/>
  <c r="AS31" i="12"/>
  <c r="DE31" i="12"/>
  <c r="AZ32" i="12"/>
  <c r="DL32" i="12"/>
  <c r="BG33" i="12"/>
  <c r="DS33" i="12"/>
  <c r="BN34" i="12"/>
  <c r="DZ34" i="12"/>
  <c r="BU35" i="12"/>
  <c r="P36" i="12"/>
  <c r="CB36" i="12"/>
  <c r="W37" i="12"/>
  <c r="CI37" i="12"/>
  <c r="L38" i="12"/>
  <c r="BC38" i="12"/>
  <c r="CT38" i="12"/>
  <c r="N39" i="12"/>
  <c r="AT39" i="12"/>
  <c r="BZ39" i="12"/>
  <c r="DF39" i="12"/>
  <c r="U40" i="12"/>
  <c r="BA40" i="12"/>
  <c r="CG40" i="12"/>
  <c r="DM40" i="12"/>
  <c r="AB41" i="12"/>
  <c r="BH41" i="12"/>
  <c r="CQ22" i="12"/>
  <c r="CX23" i="12"/>
  <c r="DE24" i="12"/>
  <c r="DL25" i="12"/>
  <c r="BW26" i="12"/>
  <c r="R27" i="12"/>
  <c r="CD27" i="12"/>
  <c r="Y28" i="12"/>
  <c r="CK28" i="12"/>
  <c r="AF29" i="12"/>
  <c r="CR29" i="12"/>
  <c r="AM30" i="12"/>
  <c r="CY30" i="12"/>
  <c r="AT31" i="12"/>
  <c r="DF31" i="12"/>
  <c r="BA32" i="12"/>
  <c r="DM32" i="12"/>
  <c r="BH33" i="12"/>
  <c r="DT33" i="12"/>
  <c r="BO34" i="12"/>
  <c r="EA34" i="12"/>
  <c r="BV35" i="12"/>
  <c r="Q36" i="12"/>
  <c r="CC36" i="12"/>
  <c r="X37" i="12"/>
  <c r="CJ37" i="12"/>
  <c r="N38" i="12"/>
  <c r="BD38" i="12"/>
  <c r="CU38" i="12"/>
  <c r="O39" i="12"/>
  <c r="AU39" i="12"/>
  <c r="CA39" i="12"/>
  <c r="DG39" i="12"/>
  <c r="V40" i="12"/>
  <c r="BB40" i="12"/>
  <c r="CH40" i="12"/>
  <c r="DN40" i="12"/>
  <c r="AC41" i="12"/>
  <c r="BI41" i="12"/>
  <c r="CO41" i="12"/>
  <c r="DU41" i="12"/>
  <c r="AJ42" i="12"/>
  <c r="AM22" i="12"/>
  <c r="AT23" i="12"/>
  <c r="BA24" i="12"/>
  <c r="BH25" i="12"/>
  <c r="AX26" i="12"/>
  <c r="DJ26" i="12"/>
  <c r="BE27" i="12"/>
  <c r="DQ27" i="12"/>
  <c r="BL28" i="12"/>
  <c r="DX28" i="12"/>
  <c r="BS29" i="12"/>
  <c r="N30" i="12"/>
  <c r="BZ30" i="12"/>
  <c r="U31" i="12"/>
  <c r="CG31" i="12"/>
  <c r="AB32" i="12"/>
  <c r="CN32" i="12"/>
  <c r="AI33" i="12"/>
  <c r="CU33" i="12"/>
  <c r="AP34" i="12"/>
  <c r="DB34" i="12"/>
  <c r="AW35" i="12"/>
  <c r="DI35" i="12"/>
  <c r="BD36" i="12"/>
  <c r="DP36" i="12"/>
  <c r="BK37" i="12"/>
  <c r="DM37" i="12"/>
  <c r="AM38" i="12"/>
  <c r="CD38" i="12"/>
  <c r="DS38" i="12"/>
  <c r="AH39" i="12"/>
  <c r="BN39" i="12"/>
  <c r="CT39" i="12"/>
  <c r="DZ39" i="12"/>
  <c r="AO40" i="12"/>
  <c r="BU40" i="12"/>
  <c r="DA40" i="12"/>
  <c r="P41" i="12"/>
  <c r="AV41" i="12"/>
  <c r="CB41" i="12"/>
  <c r="DH41" i="12"/>
  <c r="W42" i="12"/>
  <c r="BC42" i="12"/>
  <c r="DY41" i="12"/>
  <c r="BO42" i="12"/>
  <c r="CU42" i="12"/>
  <c r="EA42" i="12"/>
  <c r="AG43" i="12"/>
  <c r="BB43" i="12"/>
  <c r="BW43" i="12"/>
  <c r="CS43" i="12"/>
  <c r="DN43" i="12"/>
  <c r="R44" i="12"/>
  <c r="AM44" i="12"/>
  <c r="BC44" i="12"/>
  <c r="BS44" i="12"/>
  <c r="CI44" i="12"/>
  <c r="CY44" i="12"/>
  <c r="DO44" i="12"/>
  <c r="N45" i="12"/>
  <c r="AD45" i="12"/>
  <c r="AT45" i="12"/>
  <c r="BJ45" i="12"/>
  <c r="BZ45" i="12"/>
  <c r="CP45" i="12"/>
  <c r="DF45" i="12"/>
  <c r="DV45" i="12"/>
  <c r="U46" i="12"/>
  <c r="AK46" i="12"/>
  <c r="BA46" i="12"/>
  <c r="BQ46" i="12"/>
  <c r="CG46" i="12"/>
  <c r="CW46" i="12"/>
  <c r="DM46" i="12"/>
  <c r="L47" i="12"/>
  <c r="AB47" i="12"/>
  <c r="AR47" i="12"/>
  <c r="BH47" i="12"/>
  <c r="BX47" i="12"/>
  <c r="CN47" i="12"/>
  <c r="DD47" i="12"/>
  <c r="CU30" i="12"/>
  <c r="DB31" i="12"/>
  <c r="CC32" i="12"/>
  <c r="X33" i="12"/>
  <c r="CJ33" i="12"/>
  <c r="AE34" i="12"/>
  <c r="CQ34" i="12"/>
  <c r="AL35" i="12"/>
  <c r="CX35" i="12"/>
  <c r="AK36" i="12"/>
  <c r="BY36" i="12"/>
  <c r="DU36" i="12"/>
  <c r="AR37" i="12"/>
  <c r="CF37" i="12"/>
  <c r="DQ37" i="12"/>
  <c r="AA38" i="12"/>
  <c r="BB38" i="12"/>
  <c r="BW38" i="12"/>
  <c r="CR38" i="12"/>
  <c r="DN38" i="12"/>
  <c r="M39" i="12"/>
  <c r="AC39" i="12"/>
  <c r="AS39" i="12"/>
  <c r="BI39" i="12"/>
  <c r="BY39" i="12"/>
  <c r="CO39" i="12"/>
  <c r="DE39" i="12"/>
  <c r="DU39" i="12"/>
  <c r="T40" i="12"/>
  <c r="AJ40" i="12"/>
  <c r="AZ40" i="12"/>
  <c r="BP40" i="12"/>
  <c r="CF40" i="12"/>
  <c r="CV40" i="12"/>
  <c r="DL40" i="12"/>
  <c r="K41" i="12"/>
  <c r="AA41" i="12"/>
  <c r="AQ41" i="12"/>
  <c r="BG41" i="12"/>
  <c r="BW41" i="12"/>
  <c r="CM41" i="12"/>
  <c r="DC41" i="12"/>
  <c r="DS41" i="12"/>
  <c r="R42" i="12"/>
  <c r="AH42" i="12"/>
  <c r="AX42" i="12"/>
  <c r="BN42" i="12"/>
  <c r="CD42" i="12"/>
  <c r="CT42" i="12"/>
  <c r="DJ42" i="12"/>
  <c r="DZ42" i="12"/>
  <c r="AF4" i="12"/>
  <c r="AT6" i="12"/>
  <c r="AV8" i="12"/>
  <c r="BC9" i="12"/>
  <c r="BJ10" i="12"/>
  <c r="BQ11" i="12"/>
  <c r="BX12" i="12"/>
  <c r="CE13" i="12"/>
  <c r="CL14" i="12"/>
  <c r="CS15" i="12"/>
  <c r="BM16" i="12"/>
  <c r="O17" i="12"/>
  <c r="CA17" i="12"/>
  <c r="V18" i="12"/>
  <c r="CH18" i="12"/>
  <c r="AC19" i="12"/>
  <c r="CO19" i="12"/>
  <c r="AJ20" i="12"/>
  <c r="CV20" i="12"/>
  <c r="AQ21" i="12"/>
  <c r="CV21" i="12"/>
  <c r="V22" i="12"/>
  <c r="BB22" i="12"/>
  <c r="CH22" i="12"/>
  <c r="DN22" i="12"/>
  <c r="AC23" i="12"/>
  <c r="BI23" i="12"/>
  <c r="CO23" i="12"/>
  <c r="DU23" i="12"/>
  <c r="AJ24" i="12"/>
  <c r="BP24" i="12"/>
  <c r="CV24" i="12"/>
  <c r="K25" i="12"/>
  <c r="AQ25" i="12"/>
  <c r="BW25" i="12"/>
  <c r="DC25" i="12"/>
  <c r="R26" i="12"/>
  <c r="AG4" i="12"/>
  <c r="AU6" i="12"/>
  <c r="AW8" i="12"/>
  <c r="BD9" i="12"/>
  <c r="BK10" i="12"/>
  <c r="BR11" i="12"/>
  <c r="BY12" i="12"/>
  <c r="CF13" i="12"/>
  <c r="CM14" i="12"/>
  <c r="CT15" i="12"/>
  <c r="BN16" i="12"/>
  <c r="P17" i="12"/>
  <c r="CB17" i="12"/>
  <c r="W18" i="12"/>
  <c r="CI18" i="12"/>
  <c r="AD19" i="12"/>
  <c r="CP19" i="12"/>
  <c r="AK20" i="12"/>
  <c r="CW20" i="12"/>
  <c r="AR21" i="12"/>
  <c r="CX21" i="12"/>
  <c r="AU22" i="12"/>
  <c r="BB23" i="12"/>
  <c r="BI24" i="12"/>
  <c r="BP25" i="12"/>
  <c r="AY26" i="12"/>
  <c r="DK26" i="12"/>
  <c r="BF27" i="12"/>
  <c r="DR27" i="12"/>
  <c r="BM28" i="12"/>
  <c r="DY28" i="12"/>
  <c r="BT29" i="12"/>
  <c r="O30" i="12"/>
  <c r="CA30" i="12"/>
  <c r="V31" i="12"/>
  <c r="CH31" i="12"/>
  <c r="AC32" i="12"/>
  <c r="CO32" i="12"/>
  <c r="AJ33" i="12"/>
  <c r="CV33" i="12"/>
  <c r="AQ34" i="12"/>
  <c r="DC34" i="12"/>
  <c r="AX35" i="12"/>
  <c r="DJ35" i="12"/>
  <c r="BE36" i="12"/>
  <c r="DQ36" i="12"/>
  <c r="BL37" i="12"/>
  <c r="DO37" i="12"/>
  <c r="AN38" i="12"/>
  <c r="CE38" i="12"/>
  <c r="DT38" i="12"/>
  <c r="AI39" i="12"/>
  <c r="BO39" i="12"/>
  <c r="CU39" i="12"/>
  <c r="EA39" i="12"/>
  <c r="AP40" i="12"/>
  <c r="BV40" i="12"/>
  <c r="DB40" i="12"/>
  <c r="Q41" i="12"/>
  <c r="AW41" i="12"/>
  <c r="CC41" i="12"/>
  <c r="DO22" i="12"/>
  <c r="DV23" i="12"/>
  <c r="L25" i="12"/>
  <c r="S26" i="12"/>
  <c r="CL26" i="12"/>
  <c r="AG27" i="12"/>
  <c r="CS27" i="12"/>
  <c r="AN28" i="12"/>
  <c r="CZ28" i="12"/>
  <c r="AU29" i="12"/>
  <c r="DG29" i="12"/>
  <c r="BB30" i="12"/>
  <c r="DN30" i="12"/>
  <c r="BI31" i="12"/>
  <c r="DU31" i="12"/>
  <c r="BP32" i="12"/>
  <c r="K33" i="12"/>
  <c r="BW33" i="12"/>
  <c r="R34" i="12"/>
  <c r="CD34" i="12"/>
  <c r="Y35" i="12"/>
  <c r="CK35" i="12"/>
  <c r="AF36" i="12"/>
  <c r="CR36" i="12"/>
  <c r="AM37" i="12"/>
  <c r="CW37" i="12"/>
  <c r="W38" i="12"/>
  <c r="BN38" i="12"/>
  <c r="DD38" i="12"/>
  <c r="V39" i="12"/>
  <c r="BB39" i="12"/>
  <c r="CH39" i="12"/>
  <c r="DN39" i="12"/>
  <c r="AC40" i="12"/>
  <c r="BI40" i="12"/>
  <c r="CO40" i="12"/>
  <c r="DU40" i="12"/>
  <c r="AJ41" i="12"/>
  <c r="BP41" i="12"/>
  <c r="DW22" i="12"/>
  <c r="M24" i="12"/>
  <c r="T25" i="12"/>
  <c r="AA26" i="12"/>
  <c r="CM26" i="12"/>
  <c r="AH27" i="12"/>
  <c r="CT27" i="12"/>
  <c r="AO28" i="12"/>
  <c r="DA28" i="12"/>
  <c r="AV29" i="12"/>
  <c r="DH29" i="12"/>
  <c r="BC30" i="12"/>
  <c r="DO30" i="12"/>
  <c r="BJ31" i="12"/>
  <c r="DV31" i="12"/>
  <c r="BQ32" i="12"/>
  <c r="L33" i="12"/>
  <c r="BX33" i="12"/>
  <c r="S34" i="12"/>
  <c r="CE34" i="12"/>
  <c r="Z35" i="12"/>
  <c r="CL35" i="12"/>
  <c r="AG36" i="12"/>
  <c r="CS36" i="12"/>
  <c r="AN37" i="12"/>
  <c r="CY37" i="12"/>
  <c r="X38" i="12"/>
  <c r="BO38" i="12"/>
  <c r="DF38" i="12"/>
  <c r="W39" i="12"/>
  <c r="BC39" i="12"/>
  <c r="CI39" i="12"/>
  <c r="DO39" i="12"/>
  <c r="AD40" i="12"/>
  <c r="BJ40" i="12"/>
  <c r="CP40" i="12"/>
  <c r="DV40" i="12"/>
  <c r="AK41" i="12"/>
  <c r="BQ41" i="12"/>
  <c r="CW41" i="12"/>
  <c r="L42" i="12"/>
  <c r="AR42" i="12"/>
  <c r="BS22" i="12"/>
  <c r="BZ23" i="12"/>
  <c r="CG24" i="12"/>
  <c r="CN25" i="12"/>
  <c r="BN26" i="12"/>
  <c r="DZ26" i="12"/>
  <c r="BU27" i="12"/>
  <c r="P28" i="12"/>
  <c r="CB28" i="12"/>
  <c r="W29" i="12"/>
  <c r="CI29" i="12"/>
  <c r="AD30" i="12"/>
  <c r="CP30" i="12"/>
  <c r="AK31" i="12"/>
  <c r="CW31" i="12"/>
  <c r="AR32" i="12"/>
  <c r="DD32" i="12"/>
  <c r="AY33" i="12"/>
  <c r="DK33" i="12"/>
  <c r="BF34" i="12"/>
  <c r="DR34" i="12"/>
  <c r="BM35" i="12"/>
  <c r="DY35" i="12"/>
  <c r="BT36" i="12"/>
  <c r="O37" i="12"/>
  <c r="CA37" i="12"/>
  <c r="DX37" i="12"/>
  <c r="AX38" i="12"/>
  <c r="CN38" i="12"/>
  <c r="EA38" i="12"/>
  <c r="AP39" i="12"/>
  <c r="BV39" i="12"/>
  <c r="DB39" i="12"/>
  <c r="Q40" i="12"/>
  <c r="AW40" i="12"/>
  <c r="CC40" i="12"/>
  <c r="DI40" i="12"/>
  <c r="X41" i="12"/>
  <c r="BD41" i="12"/>
  <c r="CJ41" i="12"/>
  <c r="DP41" i="12"/>
  <c r="AE42" i="12"/>
  <c r="BX41" i="12"/>
  <c r="X42" i="12"/>
  <c r="BW42" i="12"/>
  <c r="DC42" i="12"/>
  <c r="Q43" i="12"/>
  <c r="AL43" i="12"/>
  <c r="BG43" i="12"/>
  <c r="CC43" i="12"/>
  <c r="CX43" i="12"/>
  <c r="DS43" i="12"/>
  <c r="X44" i="12"/>
  <c r="AQ44" i="12"/>
  <c r="BG44" i="12"/>
  <c r="BW44" i="12"/>
  <c r="CM44" i="12"/>
  <c r="DC44" i="12"/>
  <c r="DS44" i="12"/>
  <c r="R45" i="12"/>
  <c r="AH45" i="12"/>
  <c r="AX45" i="12"/>
  <c r="BN45" i="12"/>
  <c r="CD45" i="12"/>
  <c r="CT45" i="12"/>
  <c r="DJ45" i="12"/>
  <c r="DZ45" i="12"/>
  <c r="Y46" i="12"/>
  <c r="AO46" i="12"/>
  <c r="BE46" i="12"/>
  <c r="EA30" i="12"/>
  <c r="Q32" i="12"/>
  <c r="DA32" i="12"/>
  <c r="AV33" i="12"/>
  <c r="DH33" i="12"/>
  <c r="BC34" i="12"/>
  <c r="DO34" i="12"/>
  <c r="BJ35" i="12"/>
  <c r="DV35" i="12"/>
  <c r="AS36" i="12"/>
  <c r="CO36" i="12"/>
  <c r="L37" i="12"/>
  <c r="AZ37" i="12"/>
  <c r="CV37" i="12"/>
  <c r="DW37" i="12"/>
  <c r="AF38" i="12"/>
  <c r="BG38" i="12"/>
  <c r="CB38" i="12"/>
  <c r="CX38" i="12"/>
  <c r="DR38" i="12"/>
  <c r="Q39" i="12"/>
  <c r="AG39" i="12"/>
  <c r="AW39" i="12"/>
  <c r="BM39" i="12"/>
  <c r="CC39" i="12"/>
  <c r="CS39" i="12"/>
  <c r="DI39" i="12"/>
  <c r="DY39" i="12"/>
  <c r="X40" i="12"/>
  <c r="AN40" i="12"/>
  <c r="BD40" i="12"/>
  <c r="BT40" i="12"/>
  <c r="CJ40" i="12"/>
  <c r="CZ40" i="12"/>
  <c r="DP40" i="12"/>
  <c r="O41" i="12"/>
  <c r="AE41" i="12"/>
  <c r="AU41" i="12"/>
  <c r="BK41" i="12"/>
  <c r="CA41" i="12"/>
  <c r="CQ41" i="12"/>
  <c r="DG41" i="12"/>
  <c r="DW41" i="12"/>
  <c r="V42" i="12"/>
  <c r="AL42" i="12"/>
  <c r="BB42" i="12"/>
  <c r="BR42" i="12"/>
  <c r="CH42" i="12"/>
  <c r="CX42" i="12"/>
  <c r="DN42" i="12"/>
  <c r="M43" i="12"/>
  <c r="CR4" i="12"/>
  <c r="DF6" i="12"/>
  <c r="CB8" i="12"/>
  <c r="CI9" i="12"/>
  <c r="CP10" i="12"/>
  <c r="CW11" i="12"/>
  <c r="DD12" i="12"/>
  <c r="DK13" i="12"/>
  <c r="DR14" i="12"/>
  <c r="DR15" i="12"/>
  <c r="CH16" i="12"/>
  <c r="AE17" i="12"/>
  <c r="CQ17" i="12"/>
  <c r="AL18" i="12"/>
  <c r="CX18" i="12"/>
  <c r="AS19" i="12"/>
  <c r="DE19" i="12"/>
  <c r="AZ20" i="12"/>
  <c r="DL20" i="12"/>
  <c r="BG21" i="12"/>
  <c r="DG21" i="12"/>
  <c r="AD22" i="12"/>
  <c r="BJ22" i="12"/>
  <c r="CP22" i="12"/>
  <c r="DV22" i="12"/>
  <c r="AK23" i="12"/>
  <c r="BQ23" i="12"/>
  <c r="CW23" i="12"/>
  <c r="L24" i="12"/>
  <c r="AR24" i="12"/>
  <c r="BX24" i="12"/>
  <c r="DD24" i="12"/>
  <c r="S25" i="12"/>
  <c r="AY25" i="12"/>
  <c r="CE25" i="12"/>
  <c r="DK25" i="12"/>
  <c r="Z26" i="12"/>
  <c r="CS4" i="12"/>
  <c r="DG6" i="12"/>
  <c r="CC8" i="12"/>
  <c r="CJ9" i="12"/>
  <c r="CQ10" i="12"/>
  <c r="CX11" i="12"/>
  <c r="DE12" i="12"/>
  <c r="DL13" i="12"/>
  <c r="DS14" i="12"/>
  <c r="DS15" i="12"/>
  <c r="CJ16" i="12"/>
  <c r="AF17" i="12"/>
  <c r="CR17" i="12"/>
  <c r="AM18" i="12"/>
  <c r="CY18" i="12"/>
  <c r="AT19" i="12"/>
  <c r="DF19" i="12"/>
  <c r="BA20" i="12"/>
  <c r="DM20" i="12"/>
  <c r="BH21" i="12"/>
  <c r="DH21" i="12"/>
  <c r="CA22" i="12"/>
  <c r="CH23" i="12"/>
  <c r="CO24" i="12"/>
  <c r="CV25" i="12"/>
  <c r="BO26" i="12"/>
  <c r="EA26" i="12"/>
  <c r="BV27" i="12"/>
  <c r="Q28" i="12"/>
  <c r="CC28" i="12"/>
  <c r="X29" i="12"/>
  <c r="CJ29" i="12"/>
  <c r="AE30" i="12"/>
  <c r="CQ30" i="12"/>
  <c r="AL31" i="12"/>
  <c r="CX31" i="12"/>
  <c r="AS32" i="12"/>
  <c r="DE32" i="12"/>
  <c r="AZ33" i="12"/>
  <c r="DL33" i="12"/>
  <c r="BG34" i="12"/>
  <c r="DS34" i="12"/>
  <c r="BN35" i="12"/>
  <c r="DZ35" i="12"/>
  <c r="BU36" i="12"/>
  <c r="P37" i="12"/>
  <c r="CB37" i="12"/>
  <c r="DY37" i="12"/>
  <c r="AY38" i="12"/>
  <c r="CP38" i="12"/>
  <c r="K39" i="12"/>
  <c r="AQ39" i="12"/>
  <c r="BW39" i="12"/>
  <c r="DC39" i="12"/>
  <c r="R40" i="12"/>
  <c r="AX40" i="12"/>
  <c r="CD40" i="12"/>
  <c r="DJ40" i="12"/>
  <c r="Y41" i="12"/>
  <c r="BE41" i="12"/>
  <c r="W22" i="12"/>
  <c r="AD23" i="12"/>
  <c r="AK24" i="12"/>
  <c r="AR25" i="12"/>
  <c r="AP26" i="12"/>
  <c r="DB26" i="12"/>
  <c r="AW27" i="12"/>
  <c r="DI27" i="12"/>
  <c r="BD28" i="12"/>
  <c r="DP28" i="12"/>
  <c r="BK29" i="12"/>
  <c r="DW29" i="12"/>
  <c r="BR30" i="12"/>
  <c r="M31" i="12"/>
  <c r="BY31" i="12"/>
  <c r="T32" i="12"/>
  <c r="CF32" i="12"/>
  <c r="AA33" i="12"/>
  <c r="CM33" i="12"/>
  <c r="AH34" i="12"/>
  <c r="CT34" i="12"/>
  <c r="AO35" i="12"/>
  <c r="DA35" i="12"/>
  <c r="AV36" i="12"/>
  <c r="DH36" i="12"/>
  <c r="BC37" i="12"/>
  <c r="DH37" i="12"/>
  <c r="AH38" i="12"/>
  <c r="BX38" i="12"/>
  <c r="DO38" i="12"/>
  <c r="AD39" i="12"/>
  <c r="BJ39" i="12"/>
  <c r="CP39" i="12"/>
  <c r="DV39" i="12"/>
  <c r="AK40" i="12"/>
  <c r="BQ40" i="12"/>
  <c r="CW40" i="12"/>
  <c r="L41" i="12"/>
  <c r="AR41" i="12"/>
  <c r="AE22" i="12"/>
  <c r="AL23" i="12"/>
  <c r="AS24" i="12"/>
  <c r="AZ25" i="12"/>
  <c r="AQ26" i="12"/>
  <c r="DC26" i="12"/>
  <c r="AX27" i="12"/>
  <c r="DJ27" i="12"/>
  <c r="BE28" i="12"/>
  <c r="DQ28" i="12"/>
  <c r="BL29" i="12"/>
  <c r="DX29" i="12"/>
  <c r="BS30" i="12"/>
  <c r="N31" i="12"/>
  <c r="BZ31" i="12"/>
  <c r="U32" i="12"/>
  <c r="CG32" i="12"/>
  <c r="AB33" i="12"/>
  <c r="CN33" i="12"/>
  <c r="AI34" i="12"/>
  <c r="CU34" i="12"/>
  <c r="AP35" i="12"/>
  <c r="DB35" i="12"/>
  <c r="AW36" i="12"/>
  <c r="DI36" i="12"/>
  <c r="BD37" i="12"/>
  <c r="DI37" i="12"/>
  <c r="AI38" i="12"/>
  <c r="BZ38" i="12"/>
  <c r="DP38" i="12"/>
  <c r="AE39" i="12"/>
  <c r="BK39" i="12"/>
  <c r="CQ39" i="12"/>
  <c r="DW39" i="12"/>
  <c r="AL40" i="12"/>
  <c r="BR40" i="12"/>
  <c r="CX40" i="12"/>
  <c r="M41" i="12"/>
  <c r="AS41" i="12"/>
  <c r="BY41" i="12"/>
  <c r="DE41" i="12"/>
  <c r="T42" i="12"/>
  <c r="AZ42" i="12"/>
  <c r="CY22" i="12"/>
  <c r="DF23" i="12"/>
  <c r="DM24" i="12"/>
  <c r="DT25" i="12"/>
  <c r="CD26" i="12"/>
  <c r="Y27" i="12"/>
  <c r="CK27" i="12"/>
  <c r="AF28" i="12"/>
  <c r="CR28" i="12"/>
  <c r="AM29" i="12"/>
  <c r="CY29" i="12"/>
  <c r="AT30" i="12"/>
  <c r="DF30" i="12"/>
  <c r="BA31" i="12"/>
  <c r="DM31" i="12"/>
  <c r="BH32" i="12"/>
  <c r="DT32" i="12"/>
  <c r="BO33" i="12"/>
  <c r="EA33" i="12"/>
  <c r="BV34" i="12"/>
  <c r="Q35" i="12"/>
  <c r="CC35" i="12"/>
  <c r="X36" i="12"/>
  <c r="CJ36" i="12"/>
  <c r="AE37" i="12"/>
  <c r="CQ37" i="12"/>
  <c r="R38" i="12"/>
  <c r="BH38" i="12"/>
  <c r="CY38" i="12"/>
  <c r="R39" i="12"/>
  <c r="AX39" i="12"/>
  <c r="CD39" i="12"/>
  <c r="DJ39" i="12"/>
  <c r="Y40" i="12"/>
  <c r="BE40" i="12"/>
  <c r="CK40" i="12"/>
  <c r="DQ40" i="12"/>
  <c r="AF41" i="12"/>
  <c r="BL41" i="12"/>
  <c r="CR41" i="12"/>
  <c r="DX41" i="12"/>
  <c r="AM42" i="12"/>
  <c r="CS41" i="12"/>
  <c r="AN42" i="12"/>
  <c r="CE42" i="12"/>
  <c r="DK42" i="12"/>
  <c r="V43" i="12"/>
  <c r="AQ43" i="12"/>
  <c r="BM43" i="12"/>
  <c r="CH43" i="12"/>
  <c r="DC43" i="12"/>
  <c r="DY43" i="12"/>
  <c r="AC44" i="12"/>
  <c r="AU44" i="12"/>
  <c r="BK44" i="12"/>
  <c r="CA44" i="12"/>
  <c r="CQ44" i="12"/>
  <c r="DG44" i="12"/>
  <c r="DW44" i="12"/>
  <c r="V45" i="12"/>
  <c r="AL45" i="12"/>
  <c r="BB45" i="12"/>
  <c r="BR45" i="12"/>
  <c r="CH45" i="12"/>
  <c r="CX45" i="12"/>
  <c r="DN45" i="12"/>
  <c r="M46" i="12"/>
  <c r="AC46" i="12"/>
  <c r="AS46" i="12"/>
  <c r="BI46" i="12"/>
  <c r="BY46" i="12"/>
  <c r="CO46" i="12"/>
  <c r="DE46" i="12"/>
  <c r="DU46" i="12"/>
  <c r="T47" i="12"/>
  <c r="AJ47" i="12"/>
  <c r="AZ47" i="12"/>
  <c r="BP47" i="12"/>
  <c r="CF47" i="12"/>
  <c r="CV47" i="12"/>
  <c r="DL47" i="12"/>
  <c r="K48" i="12"/>
  <c r="AA48" i="12"/>
  <c r="AQ48" i="12"/>
  <c r="CV41" i="12"/>
  <c r="AQ42" i="12"/>
  <c r="CF42" i="12"/>
  <c r="DL42" i="12"/>
  <c r="W43" i="12"/>
  <c r="AS43" i="12"/>
  <c r="BN43" i="12"/>
  <c r="CI43" i="12"/>
  <c r="DE43" i="12"/>
  <c r="DZ43" i="12"/>
  <c r="AD44" i="12"/>
  <c r="AI30" i="12"/>
  <c r="AP31" i="12"/>
  <c r="AW32" i="12"/>
  <c r="DI32" i="12"/>
  <c r="BD33" i="12"/>
  <c r="DP33" i="12"/>
  <c r="BK34" i="12"/>
  <c r="DW34" i="12"/>
  <c r="BR35" i="12"/>
  <c r="M36" i="12"/>
  <c r="BI36" i="12"/>
  <c r="CW36" i="12"/>
  <c r="T37" i="12"/>
  <c r="BP37" i="12"/>
  <c r="DA37" i="12"/>
  <c r="K38" i="12"/>
  <c r="AQ38" i="12"/>
  <c r="BL38" i="12"/>
  <c r="CH38" i="12"/>
  <c r="DC38" i="12"/>
  <c r="DV38" i="12"/>
  <c r="U39" i="12"/>
  <c r="AK39" i="12"/>
  <c r="BA39" i="12"/>
  <c r="BQ39" i="12"/>
  <c r="CG39" i="12"/>
  <c r="CW39" i="12"/>
  <c r="DM39" i="12"/>
  <c r="L40" i="12"/>
  <c r="AB40" i="12"/>
  <c r="AR40" i="12"/>
  <c r="BH40" i="12"/>
  <c r="BX40" i="12"/>
  <c r="CN40" i="12"/>
  <c r="DD40" i="12"/>
  <c r="DT40" i="12"/>
  <c r="S41" i="12"/>
  <c r="AI41" i="12"/>
  <c r="AY41" i="12"/>
  <c r="BO41" i="12"/>
  <c r="CE41" i="12"/>
  <c r="CU41" i="12"/>
  <c r="DK41" i="12"/>
  <c r="EA41" i="12"/>
  <c r="Z42" i="12"/>
  <c r="AP42" i="12"/>
  <c r="BF42" i="12"/>
  <c r="BV42" i="12"/>
  <c r="CL42" i="12"/>
  <c r="DB42" i="12"/>
  <c r="DR42" i="12"/>
  <c r="DX1" i="12"/>
  <c r="AM5" i="12"/>
  <c r="BA7" i="12"/>
  <c r="DH8" i="12"/>
  <c r="DO9" i="12"/>
  <c r="DV10" i="12"/>
  <c r="L12" i="12"/>
  <c r="S13" i="12"/>
  <c r="Z14" i="12"/>
  <c r="AG15" i="12"/>
  <c r="V16" i="12"/>
  <c r="CZ16" i="12"/>
  <c r="AU17" i="12"/>
  <c r="DG17" i="12"/>
  <c r="BB18" i="12"/>
  <c r="DN18" i="12"/>
  <c r="BI19" i="12"/>
  <c r="DU19" i="12"/>
  <c r="BP20" i="12"/>
  <c r="K21" i="12"/>
  <c r="BW21" i="12"/>
  <c r="DR21" i="12"/>
  <c r="AL22" i="12"/>
  <c r="BR22" i="12"/>
  <c r="CX22" i="12"/>
  <c r="M23" i="12"/>
  <c r="AS23" i="12"/>
  <c r="BY23" i="12"/>
  <c r="DE23" i="12"/>
  <c r="T24" i="12"/>
  <c r="AZ24" i="12"/>
  <c r="CF24" i="12"/>
  <c r="DL24" i="12"/>
  <c r="AA25" i="12"/>
  <c r="BG25" i="12"/>
  <c r="CM25" i="12"/>
  <c r="DS25" i="12"/>
  <c r="DY1" i="12"/>
  <c r="AN5" i="12"/>
  <c r="BB7" i="12"/>
  <c r="DI8" i="12"/>
  <c r="DP9" i="12"/>
  <c r="DW10" i="12"/>
  <c r="M12" i="12"/>
  <c r="T13" i="12"/>
  <c r="AA14" i="12"/>
  <c r="AH15" i="12"/>
  <c r="X16" i="12"/>
  <c r="DA16" i="12"/>
  <c r="AV17" i="12"/>
  <c r="DH17" i="12"/>
  <c r="BC18" i="12"/>
  <c r="DO18" i="12"/>
  <c r="BJ19" i="12"/>
  <c r="DV19" i="12"/>
  <c r="BQ20" i="12"/>
  <c r="L21" i="12"/>
  <c r="BX21" i="12"/>
  <c r="DS21" i="12"/>
  <c r="DG22" i="12"/>
  <c r="DN23" i="12"/>
  <c r="DU24" i="12"/>
  <c r="K26" i="12"/>
  <c r="CE26" i="12"/>
  <c r="Z27" i="12"/>
  <c r="CL27" i="12"/>
  <c r="AG28" i="12"/>
  <c r="CS28" i="12"/>
  <c r="AN29" i="12"/>
  <c r="CZ29" i="12"/>
  <c r="AU30" i="12"/>
  <c r="DG30" i="12"/>
  <c r="BB31" i="12"/>
  <c r="DN31" i="12"/>
  <c r="BI32" i="12"/>
  <c r="DU32" i="12"/>
  <c r="BP33" i="12"/>
  <c r="K34" i="12"/>
  <c r="BW34" i="12"/>
  <c r="R35" i="12"/>
  <c r="CD35" i="12"/>
  <c r="Y36" i="12"/>
  <c r="CK36" i="12"/>
  <c r="AF37" i="12"/>
  <c r="CR37" i="12"/>
  <c r="S38" i="12"/>
  <c r="BJ38" i="12"/>
  <c r="CZ38" i="12"/>
  <c r="S39" i="12"/>
  <c r="AY39" i="12"/>
  <c r="CE39" i="12"/>
  <c r="DK39" i="12"/>
  <c r="Z40" i="12"/>
  <c r="BF40" i="12"/>
  <c r="CL40" i="12"/>
  <c r="DR40" i="12"/>
  <c r="AG41" i="12"/>
  <c r="BM41" i="12"/>
  <c r="BC22" i="12"/>
  <c r="BJ23" i="12"/>
  <c r="BQ24" i="12"/>
  <c r="BX25" i="12"/>
  <c r="BF26" i="12"/>
  <c r="DR26" i="12"/>
  <c r="BM27" i="12"/>
  <c r="DY27" i="12"/>
  <c r="BT28" i="12"/>
  <c r="O29" i="12"/>
  <c r="CA29" i="12"/>
  <c r="V30" i="12"/>
  <c r="CH30" i="12"/>
  <c r="AC31" i="12"/>
  <c r="CO31" i="12"/>
  <c r="AJ32" i="12"/>
  <c r="CV32" i="12"/>
  <c r="AQ33" i="12"/>
  <c r="DC33" i="12"/>
  <c r="AX34" i="12"/>
  <c r="DJ34" i="12"/>
  <c r="BE35" i="12"/>
  <c r="DQ35" i="12"/>
  <c r="BL36" i="12"/>
  <c r="DX36" i="12"/>
  <c r="BS37" i="12"/>
  <c r="DS37" i="12"/>
  <c r="AR38" i="12"/>
  <c r="CI38" i="12"/>
  <c r="DW38" i="12"/>
  <c r="AL39" i="12"/>
  <c r="BR39" i="12"/>
  <c r="CX39" i="12"/>
  <c r="M40" i="12"/>
  <c r="AS40" i="12"/>
  <c r="BY40" i="12"/>
  <c r="DE40" i="12"/>
  <c r="T41" i="12"/>
  <c r="AZ41" i="12"/>
  <c r="BK22" i="12"/>
  <c r="BR23" i="12"/>
  <c r="BY24" i="12"/>
  <c r="CF25" i="12"/>
  <c r="BG26" i="12"/>
  <c r="DS26" i="12"/>
  <c r="BN27" i="12"/>
  <c r="DZ27" i="12"/>
  <c r="BU28" i="12"/>
  <c r="P29" i="12"/>
  <c r="CB29" i="12"/>
  <c r="W30" i="12"/>
  <c r="CI30" i="12"/>
  <c r="AD31" i="12"/>
  <c r="CP31" i="12"/>
  <c r="AK32" i="12"/>
  <c r="CW32" i="12"/>
  <c r="AR33" i="12"/>
  <c r="DD33" i="12"/>
  <c r="AY34" i="12"/>
  <c r="DK34" i="12"/>
  <c r="BF35" i="12"/>
  <c r="DR35" i="12"/>
  <c r="BM36" i="12"/>
  <c r="DY36" i="12"/>
  <c r="BT37" i="12"/>
  <c r="DT37" i="12"/>
  <c r="AT38" i="12"/>
  <c r="CJ38" i="12"/>
  <c r="DX38" i="12"/>
  <c r="AM39" i="12"/>
  <c r="BS39" i="12"/>
  <c r="CY39" i="12"/>
  <c r="N40" i="12"/>
  <c r="AT40" i="12"/>
  <c r="BZ40" i="12"/>
  <c r="DF40" i="12"/>
  <c r="U41" i="12"/>
  <c r="BA41" i="12"/>
  <c r="CG41" i="12"/>
  <c r="DM41" i="12"/>
  <c r="AB42" i="12"/>
  <c r="BH42" i="12"/>
  <c r="N23" i="12"/>
  <c r="U24" i="12"/>
  <c r="AB25" i="12"/>
  <c r="AH26" i="12"/>
  <c r="CT26" i="12"/>
  <c r="AO27" i="12"/>
  <c r="DA27" i="12"/>
  <c r="AV28" i="12"/>
  <c r="DH28" i="12"/>
  <c r="BC29" i="12"/>
  <c r="DO29" i="12"/>
  <c r="BJ30" i="12"/>
  <c r="DV30" i="12"/>
  <c r="BQ31" i="12"/>
  <c r="L32" i="12"/>
  <c r="BX32" i="12"/>
  <c r="S33" i="12"/>
  <c r="CE33" i="12"/>
  <c r="Z34" i="12"/>
  <c r="CL34" i="12"/>
  <c r="AG35" i="12"/>
  <c r="CS35" i="12"/>
  <c r="AN36" i="12"/>
  <c r="CZ36" i="12"/>
  <c r="AU37" i="12"/>
  <c r="DC37" i="12"/>
  <c r="AB38" i="12"/>
  <c r="BS38" i="12"/>
  <c r="DJ38" i="12"/>
  <c r="Z39" i="12"/>
  <c r="BF39" i="12"/>
  <c r="CL39" i="12"/>
  <c r="DR39" i="12"/>
  <c r="AG40" i="12"/>
  <c r="BM40" i="12"/>
  <c r="CS40" i="12"/>
  <c r="DY40" i="12"/>
  <c r="AN41" i="12"/>
  <c r="BT41" i="12"/>
  <c r="CZ41" i="12"/>
  <c r="O42" i="12"/>
  <c r="AU42" i="12"/>
  <c r="DI41" i="12"/>
  <c r="BD42" i="12"/>
  <c r="CM42" i="12"/>
  <c r="DS42" i="12"/>
  <c r="AA43" i="12"/>
  <c r="AW43" i="12"/>
  <c r="BR43" i="12"/>
  <c r="CM43" i="12"/>
  <c r="DI43" i="12"/>
  <c r="M44" i="12"/>
  <c r="AH44" i="12"/>
  <c r="AY44" i="12"/>
  <c r="BO44" i="12"/>
  <c r="CE44" i="12"/>
  <c r="CU44" i="12"/>
  <c r="DK44" i="12"/>
  <c r="EA44" i="12"/>
  <c r="Z45" i="12"/>
  <c r="AP45" i="12"/>
  <c r="BF45" i="12"/>
  <c r="BV45" i="12"/>
  <c r="CL45" i="12"/>
  <c r="DB45" i="12"/>
  <c r="DR45" i="12"/>
  <c r="Q46" i="12"/>
  <c r="AG46" i="12"/>
  <c r="AW46" i="12"/>
  <c r="BM46" i="12"/>
  <c r="CC46" i="12"/>
  <c r="CS46" i="12"/>
  <c r="DI46" i="12"/>
  <c r="DY46" i="12"/>
  <c r="X47" i="12"/>
  <c r="AN47" i="12"/>
  <c r="BD47" i="12"/>
  <c r="BT47" i="12"/>
  <c r="CJ47" i="12"/>
  <c r="CZ47" i="12"/>
  <c r="DP47" i="12"/>
  <c r="O48" i="12"/>
  <c r="AE48" i="12"/>
  <c r="AU48" i="12"/>
  <c r="DL41" i="12"/>
  <c r="BG42" i="12"/>
  <c r="CN42" i="12"/>
  <c r="DT42" i="12"/>
  <c r="AC43" i="12"/>
  <c r="AX43" i="12"/>
  <c r="BS43" i="12"/>
  <c r="CO43" i="12"/>
  <c r="DJ43" i="12"/>
  <c r="N44" i="12"/>
  <c r="AJ44" i="12"/>
  <c r="AZ44" i="12"/>
  <c r="BP44" i="12"/>
  <c r="CF44" i="12"/>
  <c r="CV44" i="12"/>
  <c r="DL44" i="12"/>
  <c r="K45" i="12"/>
  <c r="AA45" i="12"/>
  <c r="AQ45" i="12"/>
  <c r="BG45" i="12"/>
  <c r="BW45" i="12"/>
  <c r="CM45" i="12"/>
  <c r="DC45" i="12"/>
  <c r="DS45" i="12"/>
  <c r="R46" i="12"/>
  <c r="AH46" i="12"/>
  <c r="CK46" i="12"/>
  <c r="AF47" i="12"/>
  <c r="CR47" i="12"/>
  <c r="S48" i="12"/>
  <c r="AY48" i="12"/>
  <c r="BP42" i="12"/>
  <c r="K43" i="12"/>
  <c r="BC43" i="12"/>
  <c r="CT43" i="12"/>
  <c r="T44" i="12"/>
  <c r="AV44" i="12"/>
  <c r="BT44" i="12"/>
  <c r="CN44" i="12"/>
  <c r="DH44" i="12"/>
  <c r="O45" i="12"/>
  <c r="AI45" i="12"/>
  <c r="BC45" i="12"/>
  <c r="CA45" i="12"/>
  <c r="CU45" i="12"/>
  <c r="DO45" i="12"/>
  <c r="V46" i="12"/>
  <c r="AP46" i="12"/>
  <c r="BF46" i="12"/>
  <c r="BV46" i="12"/>
  <c r="CL46" i="12"/>
  <c r="DB46" i="12"/>
  <c r="DR46" i="12"/>
  <c r="Q47" i="12"/>
  <c r="AG47" i="12"/>
  <c r="AW47" i="12"/>
  <c r="BM47" i="12"/>
  <c r="CC47" i="12"/>
  <c r="CS47" i="12"/>
  <c r="DI47" i="12"/>
  <c r="DY47" i="12"/>
  <c r="X48" i="12"/>
  <c r="AN48" i="12"/>
  <c r="BD48" i="12"/>
  <c r="DQ41" i="12"/>
  <c r="BK42" i="12"/>
  <c r="CQ42" i="12"/>
  <c r="DW42" i="12"/>
  <c r="AD43" i="12"/>
  <c r="AY43" i="12"/>
  <c r="BU43" i="12"/>
  <c r="CP43" i="12"/>
  <c r="DK43" i="12"/>
  <c r="P44" i="12"/>
  <c r="AK44" i="12"/>
  <c r="BA44" i="12"/>
  <c r="BQ44" i="12"/>
  <c r="CG44" i="12"/>
  <c r="CW44" i="12"/>
  <c r="DM44" i="12"/>
  <c r="L45" i="12"/>
  <c r="AB45" i="12"/>
  <c r="AR45" i="12"/>
  <c r="BH45" i="12"/>
  <c r="BX45" i="12"/>
  <c r="CN45" i="12"/>
  <c r="DD45" i="12"/>
  <c r="DT45" i="12"/>
  <c r="S46" i="12"/>
  <c r="AI46" i="12"/>
  <c r="AY46" i="12"/>
  <c r="BO46" i="12"/>
  <c r="CE46" i="12"/>
  <c r="CU46" i="12"/>
  <c r="DK46" i="12"/>
  <c r="EA46" i="12"/>
  <c r="Z47" i="12"/>
  <c r="AP47" i="12"/>
  <c r="BF47" i="12"/>
  <c r="BV47" i="12"/>
  <c r="CL47" i="12"/>
  <c r="DB47" i="12"/>
  <c r="DR47" i="12"/>
  <c r="Q48" i="12"/>
  <c r="AG48" i="12"/>
  <c r="AW48" i="12"/>
  <c r="DT41" i="12"/>
  <c r="BL42" i="12"/>
  <c r="CR42" i="12"/>
  <c r="DX42" i="12"/>
  <c r="AE43" i="12"/>
  <c r="BA43" i="12"/>
  <c r="BV43" i="12"/>
  <c r="CQ43" i="12"/>
  <c r="DM43" i="12"/>
  <c r="Q44" i="12"/>
  <c r="AL44" i="12"/>
  <c r="BB44" i="12"/>
  <c r="BR44" i="12"/>
  <c r="CH44" i="12"/>
  <c r="CX44" i="12"/>
  <c r="DN44" i="12"/>
  <c r="M45" i="12"/>
  <c r="AC45" i="12"/>
  <c r="AS45" i="12"/>
  <c r="BI45" i="12"/>
  <c r="BY45" i="12"/>
  <c r="CO45" i="12"/>
  <c r="DE45" i="12"/>
  <c r="DU45" i="12"/>
  <c r="T46" i="12"/>
  <c r="AJ46" i="12"/>
  <c r="AZ46" i="12"/>
  <c r="BP46" i="12"/>
  <c r="CF46" i="12"/>
  <c r="CV46" i="12"/>
  <c r="DL46" i="12"/>
  <c r="K47" i="12"/>
  <c r="AA47" i="12"/>
  <c r="AQ47" i="12"/>
  <c r="BG47" i="12"/>
  <c r="BW47" i="12"/>
  <c r="CM47" i="12"/>
  <c r="DC47" i="12"/>
  <c r="DS47" i="12"/>
  <c r="R48" i="12"/>
  <c r="AH48" i="12"/>
  <c r="AX48" i="12"/>
  <c r="BC48" i="12"/>
  <c r="BW48" i="12"/>
  <c r="CM48" i="12"/>
  <c r="DC48" i="12"/>
  <c r="DS48" i="12"/>
  <c r="R49" i="12"/>
  <c r="AH49" i="12"/>
  <c r="AX49" i="12"/>
  <c r="BN49" i="12"/>
  <c r="CD49" i="12"/>
  <c r="CT49" i="12"/>
  <c r="DJ49" i="12"/>
  <c r="DZ49" i="12"/>
  <c r="Y50" i="12"/>
  <c r="AO50" i="12"/>
  <c r="BE50" i="12"/>
  <c r="BU50" i="12"/>
  <c r="CK50" i="12"/>
  <c r="DA50" i="12"/>
  <c r="DQ50" i="12"/>
  <c r="P51" i="12"/>
  <c r="AF51" i="12"/>
  <c r="AV51" i="12"/>
  <c r="BL51" i="12"/>
  <c r="CB51" i="12"/>
  <c r="CR51" i="12"/>
  <c r="DH51" i="12"/>
  <c r="DX51" i="12"/>
  <c r="W52" i="12"/>
  <c r="AM52" i="12"/>
  <c r="BC52" i="12"/>
  <c r="BS52" i="12"/>
  <c r="CI52" i="12"/>
  <c r="CY52" i="12"/>
  <c r="DO52" i="12"/>
  <c r="N53" i="12"/>
  <c r="AD53" i="12"/>
  <c r="AT53" i="12"/>
  <c r="BJ53" i="12"/>
  <c r="BZ53" i="12"/>
  <c r="CP53" i="12"/>
  <c r="DF53" i="12"/>
  <c r="DV53" i="12"/>
  <c r="U54" i="12"/>
  <c r="AK54" i="12"/>
  <c r="BA54" i="12"/>
  <c r="BQ54" i="12"/>
  <c r="CG54" i="12"/>
  <c r="CW54" i="12"/>
  <c r="DM54" i="12"/>
  <c r="L55" i="12"/>
  <c r="AB55" i="12"/>
  <c r="AR55" i="12"/>
  <c r="BH55" i="12"/>
  <c r="BX55" i="12"/>
  <c r="CN55" i="12"/>
  <c r="DD55" i="12"/>
  <c r="DT55" i="12"/>
  <c r="S56" i="12"/>
  <c r="AI56" i="12"/>
  <c r="AY56" i="12"/>
  <c r="BO56" i="12"/>
  <c r="CE56" i="12"/>
  <c r="CU56" i="12"/>
  <c r="DK56" i="12"/>
  <c r="EA56" i="12"/>
  <c r="Z57" i="12"/>
  <c r="AP57" i="12"/>
  <c r="BF57" i="12"/>
  <c r="BV57" i="12"/>
  <c r="CL57" i="12"/>
  <c r="DB57" i="12"/>
  <c r="DR57" i="12"/>
  <c r="Q58" i="12"/>
  <c r="AG58" i="12"/>
  <c r="AW58" i="12"/>
  <c r="BM58" i="12"/>
  <c r="CC58" i="12"/>
  <c r="CS58" i="12"/>
  <c r="DI58" i="12"/>
  <c r="DY58" i="12"/>
  <c r="X59" i="12"/>
  <c r="AN59" i="12"/>
  <c r="BD59" i="12"/>
  <c r="BT59" i="12"/>
  <c r="BL48" i="12"/>
  <c r="CB48" i="12"/>
  <c r="CR48" i="12"/>
  <c r="DH48" i="12"/>
  <c r="DX48" i="12"/>
  <c r="W49" i="12"/>
  <c r="AM49" i="12"/>
  <c r="BC49" i="12"/>
  <c r="BS49" i="12"/>
  <c r="CI49" i="12"/>
  <c r="CY49" i="12"/>
  <c r="DO49" i="12"/>
  <c r="N50" i="12"/>
  <c r="AD50" i="12"/>
  <c r="AT50" i="12"/>
  <c r="BJ50" i="12"/>
  <c r="BZ50" i="12"/>
  <c r="CP50" i="12"/>
  <c r="DF50" i="12"/>
  <c r="DV50" i="12"/>
  <c r="U51" i="12"/>
  <c r="AK51" i="12"/>
  <c r="BA51" i="12"/>
  <c r="BQ51" i="12"/>
  <c r="CG51" i="12"/>
  <c r="CW51" i="12"/>
  <c r="DM51" i="12"/>
  <c r="L52" i="12"/>
  <c r="AB52" i="12"/>
  <c r="AR52" i="12"/>
  <c r="BH52" i="12"/>
  <c r="BX52" i="12"/>
  <c r="CN52" i="12"/>
  <c r="DD52" i="12"/>
  <c r="DT52" i="12"/>
  <c r="S53" i="12"/>
  <c r="AI53" i="12"/>
  <c r="AY53" i="12"/>
  <c r="BO53" i="12"/>
  <c r="CE53" i="12"/>
  <c r="CU53" i="12"/>
  <c r="DK53" i="12"/>
  <c r="EA53" i="12"/>
  <c r="Z54" i="12"/>
  <c r="AP54" i="12"/>
  <c r="BF54" i="12"/>
  <c r="BV54" i="12"/>
  <c r="CL54" i="12"/>
  <c r="DB54" i="12"/>
  <c r="DR54" i="12"/>
  <c r="Q55" i="12"/>
  <c r="AG55" i="12"/>
  <c r="AW55" i="12"/>
  <c r="BM55" i="12"/>
  <c r="CC55" i="12"/>
  <c r="CS55" i="12"/>
  <c r="DI55" i="12"/>
  <c r="DY55" i="12"/>
  <c r="X56" i="12"/>
  <c r="AN56" i="12"/>
  <c r="BD56" i="12"/>
  <c r="BT56" i="12"/>
  <c r="CJ56" i="12"/>
  <c r="CZ56" i="12"/>
  <c r="DP56" i="12"/>
  <c r="O57" i="12"/>
  <c r="AE57" i="12"/>
  <c r="AU57" i="12"/>
  <c r="BK57" i="12"/>
  <c r="CA57" i="12"/>
  <c r="CQ57" i="12"/>
  <c r="DG57" i="12"/>
  <c r="DW57" i="12"/>
  <c r="V58" i="12"/>
  <c r="AL58" i="12"/>
  <c r="BB58" i="12"/>
  <c r="BR58" i="12"/>
  <c r="CH58" i="12"/>
  <c r="CX58" i="12"/>
  <c r="DN58" i="12"/>
  <c r="M59" i="12"/>
  <c r="AC59" i="12"/>
  <c r="BG48" i="12"/>
  <c r="BY48" i="12"/>
  <c r="CO48" i="12"/>
  <c r="DE48" i="12"/>
  <c r="DU48" i="12"/>
  <c r="T49" i="12"/>
  <c r="AJ49" i="12"/>
  <c r="AZ49" i="12"/>
  <c r="BP49" i="12"/>
  <c r="CF49" i="12"/>
  <c r="CV49" i="12"/>
  <c r="DL49" i="12"/>
  <c r="K50" i="12"/>
  <c r="AA50" i="12"/>
  <c r="AQ50" i="12"/>
  <c r="BG50" i="12"/>
  <c r="BW50" i="12"/>
  <c r="CM50" i="12"/>
  <c r="DC50" i="12"/>
  <c r="DS50" i="12"/>
  <c r="R51" i="12"/>
  <c r="AH51" i="12"/>
  <c r="AX51" i="12"/>
  <c r="BN51" i="12"/>
  <c r="CD51" i="12"/>
  <c r="CT51" i="12"/>
  <c r="DJ51" i="12"/>
  <c r="DZ51" i="12"/>
  <c r="Y52" i="12"/>
  <c r="AO52" i="12"/>
  <c r="BE52" i="12"/>
  <c r="BU52" i="12"/>
  <c r="CK52" i="12"/>
  <c r="DA52" i="12"/>
  <c r="DQ52" i="12"/>
  <c r="P53" i="12"/>
  <c r="AF53" i="12"/>
  <c r="AV53" i="12"/>
  <c r="BL53" i="12"/>
  <c r="CB53" i="12"/>
  <c r="DA46" i="12"/>
  <c r="AV47" i="12"/>
  <c r="DH47" i="12"/>
  <c r="W48" i="12"/>
  <c r="CF41" i="12"/>
  <c r="BX42" i="12"/>
  <c r="R43" i="12"/>
  <c r="BI43" i="12"/>
  <c r="CY43" i="12"/>
  <c r="Y44" i="12"/>
  <c r="BD44" i="12"/>
  <c r="BX44" i="12"/>
  <c r="CR44" i="12"/>
  <c r="DP44" i="12"/>
  <c r="S45" i="12"/>
  <c r="AM45" i="12"/>
  <c r="BK45" i="12"/>
  <c r="CE45" i="12"/>
  <c r="CY45" i="12"/>
  <c r="DW45" i="12"/>
  <c r="Z46" i="12"/>
  <c r="AT46" i="12"/>
  <c r="BJ46" i="12"/>
  <c r="BZ46" i="12"/>
  <c r="CP46" i="12"/>
  <c r="DF46" i="12"/>
  <c r="DV46" i="12"/>
  <c r="U47" i="12"/>
  <c r="AK47" i="12"/>
  <c r="BA47" i="12"/>
  <c r="BQ47" i="12"/>
  <c r="CG47" i="12"/>
  <c r="CW47" i="12"/>
  <c r="DM47" i="12"/>
  <c r="L48" i="12"/>
  <c r="AB48" i="12"/>
  <c r="AR48" i="12"/>
  <c r="BH48" i="12"/>
  <c r="P42" i="12"/>
  <c r="BS42" i="12"/>
  <c r="CY42" i="12"/>
  <c r="N43" i="12"/>
  <c r="AI43" i="12"/>
  <c r="BE43" i="12"/>
  <c r="BZ43" i="12"/>
  <c r="CU43" i="12"/>
  <c r="DQ43" i="12"/>
  <c r="U44" i="12"/>
  <c r="AO44" i="12"/>
  <c r="BE44" i="12"/>
  <c r="BU44" i="12"/>
  <c r="CK44" i="12"/>
  <c r="DA44" i="12"/>
  <c r="DQ44" i="12"/>
  <c r="P45" i="12"/>
  <c r="AF45" i="12"/>
  <c r="AV45" i="12"/>
  <c r="BL45" i="12"/>
  <c r="CB45" i="12"/>
  <c r="CR45" i="12"/>
  <c r="DH45" i="12"/>
  <c r="DX45" i="12"/>
  <c r="W46" i="12"/>
  <c r="AM46" i="12"/>
  <c r="BC46" i="12"/>
  <c r="BS46" i="12"/>
  <c r="CI46" i="12"/>
  <c r="CY46" i="12"/>
  <c r="DO46" i="12"/>
  <c r="N47" i="12"/>
  <c r="AD47" i="12"/>
  <c r="AT47" i="12"/>
  <c r="BJ47" i="12"/>
  <c r="BZ47" i="12"/>
  <c r="CP47" i="12"/>
  <c r="DF47" i="12"/>
  <c r="DV47" i="12"/>
  <c r="U48" i="12"/>
  <c r="AK48" i="12"/>
  <c r="BA48" i="12"/>
  <c r="S42" i="12"/>
  <c r="BT42" i="12"/>
  <c r="CZ42" i="12"/>
  <c r="O43" i="12"/>
  <c r="AK43" i="12"/>
  <c r="BF43" i="12"/>
  <c r="CA43" i="12"/>
  <c r="CW43" i="12"/>
  <c r="DR43" i="12"/>
  <c r="V44" i="12"/>
  <c r="AP44" i="12"/>
  <c r="BF44" i="12"/>
  <c r="BV44" i="12"/>
  <c r="CL44" i="12"/>
  <c r="DB44" i="12"/>
  <c r="DR44" i="12"/>
  <c r="Q45" i="12"/>
  <c r="AG45" i="12"/>
  <c r="AW45" i="12"/>
  <c r="BM45" i="12"/>
  <c r="CC45" i="12"/>
  <c r="CS45" i="12"/>
  <c r="DI45" i="12"/>
  <c r="DY45" i="12"/>
  <c r="X46" i="12"/>
  <c r="AN46" i="12"/>
  <c r="BD46" i="12"/>
  <c r="BT46" i="12"/>
  <c r="CJ46" i="12"/>
  <c r="CZ46" i="12"/>
  <c r="DP46" i="12"/>
  <c r="O47" i="12"/>
  <c r="AE47" i="12"/>
  <c r="AU47" i="12"/>
  <c r="BK47" i="12"/>
  <c r="CA47" i="12"/>
  <c r="CQ47" i="12"/>
  <c r="DG47" i="12"/>
  <c r="DW47" i="12"/>
  <c r="V48" i="12"/>
  <c r="AL48" i="12"/>
  <c r="BB48" i="12"/>
  <c r="BK48" i="12"/>
  <c r="CA48" i="12"/>
  <c r="CQ48" i="12"/>
  <c r="DG48" i="12"/>
  <c r="DW48" i="12"/>
  <c r="V49" i="12"/>
  <c r="AL49" i="12"/>
  <c r="BB49" i="12"/>
  <c r="BR49" i="12"/>
  <c r="CH49" i="12"/>
  <c r="CX49" i="12"/>
  <c r="DN49" i="12"/>
  <c r="M50" i="12"/>
  <c r="AC50" i="12"/>
  <c r="AS50" i="12"/>
  <c r="BI50" i="12"/>
  <c r="BY50" i="12"/>
  <c r="CO50" i="12"/>
  <c r="DE50" i="12"/>
  <c r="DU50" i="12"/>
  <c r="T51" i="12"/>
  <c r="AJ51" i="12"/>
  <c r="AZ51" i="12"/>
  <c r="BP51" i="12"/>
  <c r="CF51" i="12"/>
  <c r="CV51" i="12"/>
  <c r="DL51" i="12"/>
  <c r="K52" i="12"/>
  <c r="AA52" i="12"/>
  <c r="AQ52" i="12"/>
  <c r="BG52" i="12"/>
  <c r="BW52" i="12"/>
  <c r="CM52" i="12"/>
  <c r="DC52" i="12"/>
  <c r="DS52" i="12"/>
  <c r="R53" i="12"/>
  <c r="AH53" i="12"/>
  <c r="AX53" i="12"/>
  <c r="BN53" i="12"/>
  <c r="CD53" i="12"/>
  <c r="CT53" i="12"/>
  <c r="DJ53" i="12"/>
  <c r="DZ53" i="12"/>
  <c r="Y54" i="12"/>
  <c r="AO54" i="12"/>
  <c r="BE54" i="12"/>
  <c r="BU54" i="12"/>
  <c r="CK54" i="12"/>
  <c r="DA54" i="12"/>
  <c r="DQ54" i="12"/>
  <c r="P55" i="12"/>
  <c r="AF55" i="12"/>
  <c r="AV55" i="12"/>
  <c r="BL55" i="12"/>
  <c r="CB55" i="12"/>
  <c r="CR55" i="12"/>
  <c r="DH55" i="12"/>
  <c r="DX55" i="12"/>
  <c r="W56" i="12"/>
  <c r="AM56" i="12"/>
  <c r="BC56" i="12"/>
  <c r="BS56" i="12"/>
  <c r="CI56" i="12"/>
  <c r="CY56" i="12"/>
  <c r="DO56" i="12"/>
  <c r="N57" i="12"/>
  <c r="AD57" i="12"/>
  <c r="AT57" i="12"/>
  <c r="BJ57" i="12"/>
  <c r="BZ57" i="12"/>
  <c r="CP57" i="12"/>
  <c r="DF57" i="12"/>
  <c r="DV57" i="12"/>
  <c r="U58" i="12"/>
  <c r="AK58" i="12"/>
  <c r="BA58" i="12"/>
  <c r="BQ58" i="12"/>
  <c r="CG58" i="12"/>
  <c r="CW58" i="12"/>
  <c r="DM58" i="12"/>
  <c r="L59" i="12"/>
  <c r="AB59" i="12"/>
  <c r="AR59" i="12"/>
  <c r="BH59" i="12"/>
  <c r="BX59" i="12"/>
  <c r="BP48" i="12"/>
  <c r="CF48" i="12"/>
  <c r="CV48" i="12"/>
  <c r="DL48" i="12"/>
  <c r="K49" i="12"/>
  <c r="AA49" i="12"/>
  <c r="AQ49" i="12"/>
  <c r="BG49" i="12"/>
  <c r="BW49" i="12"/>
  <c r="CM49" i="12"/>
  <c r="DC49" i="12"/>
  <c r="DS49" i="12"/>
  <c r="R50" i="12"/>
  <c r="AH50" i="12"/>
  <c r="AX50" i="12"/>
  <c r="BN50" i="12"/>
  <c r="CD50" i="12"/>
  <c r="CT50" i="12"/>
  <c r="DJ50" i="12"/>
  <c r="DZ50" i="12"/>
  <c r="Y51" i="12"/>
  <c r="AO51" i="12"/>
  <c r="BE51" i="12"/>
  <c r="BU51" i="12"/>
  <c r="CK51" i="12"/>
  <c r="DA51" i="12"/>
  <c r="DQ51" i="12"/>
  <c r="P52" i="12"/>
  <c r="AF52" i="12"/>
  <c r="AV52" i="12"/>
  <c r="BL52" i="12"/>
  <c r="CB52" i="12"/>
  <c r="CR52" i="12"/>
  <c r="DH52" i="12"/>
  <c r="DX52" i="12"/>
  <c r="W53" i="12"/>
  <c r="AM53" i="12"/>
  <c r="BC53" i="12"/>
  <c r="BS53" i="12"/>
  <c r="CI53" i="12"/>
  <c r="CY53" i="12"/>
  <c r="DO53" i="12"/>
  <c r="N54" i="12"/>
  <c r="AD54" i="12"/>
  <c r="AT54" i="12"/>
  <c r="BJ54" i="12"/>
  <c r="BZ54" i="12"/>
  <c r="CP54" i="12"/>
  <c r="DF54" i="12"/>
  <c r="DV54" i="12"/>
  <c r="U55" i="12"/>
  <c r="AK55" i="12"/>
  <c r="BA55" i="12"/>
  <c r="BQ55" i="12"/>
  <c r="CG55" i="12"/>
  <c r="CW55" i="12"/>
  <c r="DM55" i="12"/>
  <c r="L56" i="12"/>
  <c r="AB56" i="12"/>
  <c r="AR56" i="12"/>
  <c r="BH56" i="12"/>
  <c r="BX56" i="12"/>
  <c r="CN56" i="12"/>
  <c r="DD56" i="12"/>
  <c r="DT56" i="12"/>
  <c r="S57" i="12"/>
  <c r="AI57" i="12"/>
  <c r="AY57" i="12"/>
  <c r="BO57" i="12"/>
  <c r="CE57" i="12"/>
  <c r="CU57" i="12"/>
  <c r="DK57" i="12"/>
  <c r="EA57" i="12"/>
  <c r="Z58" i="12"/>
  <c r="AP58" i="12"/>
  <c r="BF58" i="12"/>
  <c r="BV58" i="12"/>
  <c r="CL58" i="12"/>
  <c r="DB58" i="12"/>
  <c r="DR58" i="12"/>
  <c r="Q59" i="12"/>
  <c r="AG59" i="12"/>
  <c r="BM48" i="12"/>
  <c r="CC48" i="12"/>
  <c r="CS48" i="12"/>
  <c r="DI48" i="12"/>
  <c r="DY48" i="12"/>
  <c r="X49" i="12"/>
  <c r="AN49" i="12"/>
  <c r="BD49" i="12"/>
  <c r="BT49" i="12"/>
  <c r="CJ49" i="12"/>
  <c r="CZ49" i="12"/>
  <c r="DP49" i="12"/>
  <c r="O50" i="12"/>
  <c r="AE50" i="12"/>
  <c r="AU50" i="12"/>
  <c r="BK50" i="12"/>
  <c r="CA50" i="12"/>
  <c r="CQ50" i="12"/>
  <c r="DG50" i="12"/>
  <c r="DW50" i="12"/>
  <c r="V51" i="12"/>
  <c r="AL51" i="12"/>
  <c r="BB51" i="12"/>
  <c r="BR51" i="12"/>
  <c r="CH51" i="12"/>
  <c r="CX51" i="12"/>
  <c r="DN51" i="12"/>
  <c r="M52" i="12"/>
  <c r="AC52" i="12"/>
  <c r="AS52" i="12"/>
  <c r="BI52" i="12"/>
  <c r="BY52" i="12"/>
  <c r="CO52" i="12"/>
  <c r="DE52" i="12"/>
  <c r="DU52" i="12"/>
  <c r="T53" i="12"/>
  <c r="DQ46" i="12"/>
  <c r="BL47" i="12"/>
  <c r="DT47" i="12"/>
  <c r="AI48" i="12"/>
  <c r="K42" i="12"/>
  <c r="CV42" i="12"/>
  <c r="AH43" i="12"/>
  <c r="BY43" i="12"/>
  <c r="DO43" i="12"/>
  <c r="AN44" i="12"/>
  <c r="BH44" i="12"/>
  <c r="CB44" i="12"/>
  <c r="CZ44" i="12"/>
  <c r="DT44" i="12"/>
  <c r="W45" i="12"/>
  <c r="AU45" i="12"/>
  <c r="BO45" i="12"/>
  <c r="CI45" i="12"/>
  <c r="DG45" i="12"/>
  <c r="EA45" i="12"/>
  <c r="AD46" i="12"/>
  <c r="AX46" i="12"/>
  <c r="BN46" i="12"/>
  <c r="CD46" i="12"/>
  <c r="CT46" i="12"/>
  <c r="DJ46" i="12"/>
  <c r="DZ46" i="12"/>
  <c r="Y47" i="12"/>
  <c r="AO47" i="12"/>
  <c r="BE47" i="12"/>
  <c r="BU47" i="12"/>
  <c r="CK47" i="12"/>
  <c r="DA47" i="12"/>
  <c r="DQ47" i="12"/>
  <c r="P48" i="12"/>
  <c r="AF48" i="12"/>
  <c r="AV48" i="12"/>
  <c r="CK41" i="12"/>
  <c r="AF42" i="12"/>
  <c r="CA42" i="12"/>
  <c r="DG42" i="12"/>
  <c r="S43" i="12"/>
  <c r="AO43" i="12"/>
  <c r="BJ43" i="12"/>
  <c r="CE43" i="12"/>
  <c r="DA43" i="12"/>
  <c r="DV43" i="12"/>
  <c r="Z44" i="12"/>
  <c r="AS44" i="12"/>
  <c r="BI44" i="12"/>
  <c r="BY44" i="12"/>
  <c r="CO44" i="12"/>
  <c r="DE44" i="12"/>
  <c r="DU44" i="12"/>
  <c r="T45" i="12"/>
  <c r="AJ45" i="12"/>
  <c r="AZ45" i="12"/>
  <c r="BP45" i="12"/>
  <c r="CF45" i="12"/>
  <c r="CV45" i="12"/>
  <c r="DL45" i="12"/>
  <c r="K46" i="12"/>
  <c r="AA46" i="12"/>
  <c r="AQ46" i="12"/>
  <c r="BG46" i="12"/>
  <c r="BW46" i="12"/>
  <c r="CM46" i="12"/>
  <c r="DC46" i="12"/>
  <c r="DS46" i="12"/>
  <c r="R47" i="12"/>
  <c r="AH47" i="12"/>
  <c r="AX47" i="12"/>
  <c r="BN47" i="12"/>
  <c r="CD47" i="12"/>
  <c r="CT47" i="12"/>
  <c r="DJ47" i="12"/>
  <c r="DZ47" i="12"/>
  <c r="Y48" i="12"/>
  <c r="AO48" i="12"/>
  <c r="CN41" i="12"/>
  <c r="AI42" i="12"/>
  <c r="CB42" i="12"/>
  <c r="DH42" i="12"/>
  <c r="U43" i="12"/>
  <c r="AP43" i="12"/>
  <c r="BK43" i="12"/>
  <c r="CG43" i="12"/>
  <c r="DB43" i="12"/>
  <c r="DW43" i="12"/>
  <c r="AB44" i="12"/>
  <c r="AT44" i="12"/>
  <c r="BJ44" i="12"/>
  <c r="BZ44" i="12"/>
  <c r="CP44" i="12"/>
  <c r="DF44" i="12"/>
  <c r="DV44" i="12"/>
  <c r="U45" i="12"/>
  <c r="AK45" i="12"/>
  <c r="BA45" i="12"/>
  <c r="BQ45" i="12"/>
  <c r="CG45" i="12"/>
  <c r="CW45" i="12"/>
  <c r="DM45" i="12"/>
  <c r="L46" i="12"/>
  <c r="AB46" i="12"/>
  <c r="AR46" i="12"/>
  <c r="BH46" i="12"/>
  <c r="BX46" i="12"/>
  <c r="CN46" i="12"/>
  <c r="DD46" i="12"/>
  <c r="DT46" i="12"/>
  <c r="S47" i="12"/>
  <c r="AI47" i="12"/>
  <c r="AY47" i="12"/>
  <c r="BO47" i="12"/>
  <c r="CE47" i="12"/>
  <c r="CU47" i="12"/>
  <c r="DK47" i="12"/>
  <c r="EA47" i="12"/>
  <c r="Z48" i="12"/>
  <c r="AP48" i="12"/>
  <c r="BF48" i="12"/>
  <c r="BO48" i="12"/>
  <c r="CE48" i="12"/>
  <c r="CU48" i="12"/>
  <c r="DK48" i="12"/>
  <c r="EA48" i="12"/>
  <c r="Z49" i="12"/>
  <c r="AP49" i="12"/>
  <c r="BF49" i="12"/>
  <c r="BV49" i="12"/>
  <c r="CL49" i="12"/>
  <c r="DB49" i="12"/>
  <c r="DR49" i="12"/>
  <c r="Q50" i="12"/>
  <c r="AG50" i="12"/>
  <c r="AW50" i="12"/>
  <c r="BM50" i="12"/>
  <c r="CC50" i="12"/>
  <c r="CS50" i="12"/>
  <c r="DI50" i="12"/>
  <c r="DY50" i="12"/>
  <c r="X51" i="12"/>
  <c r="AN51" i="12"/>
  <c r="BD51" i="12"/>
  <c r="BT51" i="12"/>
  <c r="CJ51" i="12"/>
  <c r="CZ51" i="12"/>
  <c r="DP51" i="12"/>
  <c r="O52" i="12"/>
  <c r="AE52" i="12"/>
  <c r="AU52" i="12"/>
  <c r="BK52" i="12"/>
  <c r="CA52" i="12"/>
  <c r="CQ52" i="12"/>
  <c r="DG52" i="12"/>
  <c r="DW52" i="12"/>
  <c r="V53" i="12"/>
  <c r="AL53" i="12"/>
  <c r="BB53" i="12"/>
  <c r="BR53" i="12"/>
  <c r="CH53" i="12"/>
  <c r="CX53" i="12"/>
  <c r="DN53" i="12"/>
  <c r="M54" i="12"/>
  <c r="AC54" i="12"/>
  <c r="AS54" i="12"/>
  <c r="BI54" i="12"/>
  <c r="BY54" i="12"/>
  <c r="CO54" i="12"/>
  <c r="DE54" i="12"/>
  <c r="DU54" i="12"/>
  <c r="T55" i="12"/>
  <c r="AJ55" i="12"/>
  <c r="AZ55" i="12"/>
  <c r="BP55" i="12"/>
  <c r="CF55" i="12"/>
  <c r="CV55" i="12"/>
  <c r="DL55" i="12"/>
  <c r="K56" i="12"/>
  <c r="AA56" i="12"/>
  <c r="AQ56" i="12"/>
  <c r="BG56" i="12"/>
  <c r="BW56" i="12"/>
  <c r="CM56" i="12"/>
  <c r="DC56" i="12"/>
  <c r="DS56" i="12"/>
  <c r="R57" i="12"/>
  <c r="AH57" i="12"/>
  <c r="AX57" i="12"/>
  <c r="BN57" i="12"/>
  <c r="CD57" i="12"/>
  <c r="CT57" i="12"/>
  <c r="DJ57" i="12"/>
  <c r="DZ57" i="12"/>
  <c r="Y58" i="12"/>
  <c r="AO58" i="12"/>
  <c r="BE58" i="12"/>
  <c r="BU58" i="12"/>
  <c r="CK58" i="12"/>
  <c r="DA58" i="12"/>
  <c r="DQ58" i="12"/>
  <c r="P59" i="12"/>
  <c r="AF59" i="12"/>
  <c r="AV59" i="12"/>
  <c r="BL59" i="12"/>
  <c r="CB59" i="12"/>
  <c r="BT48" i="12"/>
  <c r="CJ48" i="12"/>
  <c r="CZ48" i="12"/>
  <c r="DP48" i="12"/>
  <c r="O49" i="12"/>
  <c r="AE49" i="12"/>
  <c r="AU49" i="12"/>
  <c r="BK49" i="12"/>
  <c r="CA49" i="12"/>
  <c r="CQ49" i="12"/>
  <c r="DG49" i="12"/>
  <c r="DW49" i="12"/>
  <c r="V50" i="12"/>
  <c r="AL50" i="12"/>
  <c r="BB50" i="12"/>
  <c r="BR50" i="12"/>
  <c r="CH50" i="12"/>
  <c r="CX50" i="12"/>
  <c r="DN50" i="12"/>
  <c r="M51" i="12"/>
  <c r="AC51" i="12"/>
  <c r="AS51" i="12"/>
  <c r="BI51" i="12"/>
  <c r="BY51" i="12"/>
  <c r="CO51" i="12"/>
  <c r="DE51" i="12"/>
  <c r="DU51" i="12"/>
  <c r="T52" i="12"/>
  <c r="AJ52" i="12"/>
  <c r="AZ52" i="12"/>
  <c r="BP52" i="12"/>
  <c r="CF52" i="12"/>
  <c r="CV52" i="12"/>
  <c r="DL52" i="12"/>
  <c r="K53" i="12"/>
  <c r="AA53" i="12"/>
  <c r="AQ53" i="12"/>
  <c r="BG53" i="12"/>
  <c r="BW53" i="12"/>
  <c r="CM53" i="12"/>
  <c r="DC53" i="12"/>
  <c r="DS53" i="12"/>
  <c r="R54" i="12"/>
  <c r="AH54" i="12"/>
  <c r="AX54" i="12"/>
  <c r="BN54" i="12"/>
  <c r="CD54" i="12"/>
  <c r="CT54" i="12"/>
  <c r="DJ54" i="12"/>
  <c r="DZ54" i="12"/>
  <c r="Y55" i="12"/>
  <c r="AO55" i="12"/>
  <c r="BE55" i="12"/>
  <c r="BU55" i="12"/>
  <c r="CK55" i="12"/>
  <c r="DA55" i="12"/>
  <c r="DQ55" i="12"/>
  <c r="P56" i="12"/>
  <c r="AF56" i="12"/>
  <c r="AV56" i="12"/>
  <c r="BL56" i="12"/>
  <c r="CB56" i="12"/>
  <c r="CR56" i="12"/>
  <c r="DH56" i="12"/>
  <c r="DX56" i="12"/>
  <c r="W57" i="12"/>
  <c r="AM57" i="12"/>
  <c r="BC57" i="12"/>
  <c r="BS57" i="12"/>
  <c r="CI57" i="12"/>
  <c r="CY57" i="12"/>
  <c r="DO57" i="12"/>
  <c r="N58" i="12"/>
  <c r="AD58" i="12"/>
  <c r="AT58" i="12"/>
  <c r="BJ58" i="12"/>
  <c r="BZ58" i="12"/>
  <c r="CP58" i="12"/>
  <c r="DF58" i="12"/>
  <c r="DV58" i="12"/>
  <c r="U59" i="12"/>
  <c r="AK59" i="12"/>
  <c r="BQ48" i="12"/>
  <c r="CG48" i="12"/>
  <c r="CW48" i="12"/>
  <c r="DM48" i="12"/>
  <c r="L49" i="12"/>
  <c r="AB49" i="12"/>
  <c r="AR49" i="12"/>
  <c r="BH49" i="12"/>
  <c r="BX49" i="12"/>
  <c r="CN49" i="12"/>
  <c r="DD49" i="12"/>
  <c r="DT49" i="12"/>
  <c r="S50" i="12"/>
  <c r="AI50" i="12"/>
  <c r="AY50" i="12"/>
  <c r="BO50" i="12"/>
  <c r="CE50" i="12"/>
  <c r="CU50" i="12"/>
  <c r="DK50" i="12"/>
  <c r="EA50" i="12"/>
  <c r="Z51" i="12"/>
  <c r="AP51" i="12"/>
  <c r="BF51" i="12"/>
  <c r="BV51" i="12"/>
  <c r="CL51" i="12"/>
  <c r="DB51" i="12"/>
  <c r="DR51" i="12"/>
  <c r="Q52" i="12"/>
  <c r="AG52" i="12"/>
  <c r="AW52" i="12"/>
  <c r="BM52" i="12"/>
  <c r="CC52" i="12"/>
  <c r="CS52" i="12"/>
  <c r="DI52" i="12"/>
  <c r="DY52" i="12"/>
  <c r="X53" i="12"/>
  <c r="AN53" i="12"/>
  <c r="BD53" i="12"/>
  <c r="BT53" i="12"/>
  <c r="CJ53" i="12"/>
  <c r="CZ53" i="12"/>
  <c r="DP53" i="12"/>
  <c r="O54" i="12"/>
  <c r="AE54" i="12"/>
  <c r="AU54" i="12"/>
  <c r="BK54" i="12"/>
  <c r="CA54" i="12"/>
  <c r="CQ54" i="12"/>
  <c r="DG54" i="12"/>
  <c r="DW54" i="12"/>
  <c r="V55" i="12"/>
  <c r="AL55" i="12"/>
  <c r="BU46" i="12"/>
  <c r="P47" i="12"/>
  <c r="CB47" i="12"/>
  <c r="DX47" i="12"/>
  <c r="AM48" i="12"/>
  <c r="AA42" i="12"/>
  <c r="DD42" i="12"/>
  <c r="AM43" i="12"/>
  <c r="CD43" i="12"/>
  <c r="DU43" i="12"/>
  <c r="AR44" i="12"/>
  <c r="BL44" i="12"/>
  <c r="CJ44" i="12"/>
  <c r="DD44" i="12"/>
  <c r="DX44" i="12"/>
  <c r="AE45" i="12"/>
  <c r="AY45" i="12"/>
  <c r="BS45" i="12"/>
  <c r="CQ45" i="12"/>
  <c r="DK45" i="12"/>
  <c r="N46" i="12"/>
  <c r="AL46" i="12"/>
  <c r="BB46" i="12"/>
  <c r="BR46" i="12"/>
  <c r="CH46" i="12"/>
  <c r="CX46" i="12"/>
  <c r="DN46" i="12"/>
  <c r="M47" i="12"/>
  <c r="AC47" i="12"/>
  <c r="AS47" i="12"/>
  <c r="BI47" i="12"/>
  <c r="BY47" i="12"/>
  <c r="CO47" i="12"/>
  <c r="DE47" i="12"/>
  <c r="DU47" i="12"/>
  <c r="T48" i="12"/>
  <c r="AJ48" i="12"/>
  <c r="AZ48" i="12"/>
  <c r="DA41" i="12"/>
  <c r="AV42" i="12"/>
  <c r="CI42" i="12"/>
  <c r="DO42" i="12"/>
  <c r="Y43" i="12"/>
  <c r="AT43" i="12"/>
  <c r="BO43" i="12"/>
  <c r="CK43" i="12"/>
  <c r="DF43" i="12"/>
  <c r="EA43" i="12"/>
  <c r="AF44" i="12"/>
  <c r="AW44" i="12"/>
  <c r="BM44" i="12"/>
  <c r="CC44" i="12"/>
  <c r="CS44" i="12"/>
  <c r="DI44" i="12"/>
  <c r="DY44" i="12"/>
  <c r="X45" i="12"/>
  <c r="AN45" i="12"/>
  <c r="BD45" i="12"/>
  <c r="BT45" i="12"/>
  <c r="CJ45" i="12"/>
  <c r="CZ45" i="12"/>
  <c r="DP45" i="12"/>
  <c r="O46" i="12"/>
  <c r="AE46" i="12"/>
  <c r="AU46" i="12"/>
  <c r="BK46" i="12"/>
  <c r="CA46" i="12"/>
  <c r="CQ46" i="12"/>
  <c r="DG46" i="12"/>
  <c r="DW46" i="12"/>
  <c r="V47" i="12"/>
  <c r="AL47" i="12"/>
  <c r="BB47" i="12"/>
  <c r="BR47" i="12"/>
  <c r="CH47" i="12"/>
  <c r="CX47" i="12"/>
  <c r="DN47" i="12"/>
  <c r="M48" i="12"/>
  <c r="AC48" i="12"/>
  <c r="AS48" i="12"/>
  <c r="DD41" i="12"/>
  <c r="AY42" i="12"/>
  <c r="CJ42" i="12"/>
  <c r="DP42" i="12"/>
  <c r="Z43" i="12"/>
  <c r="AU43" i="12"/>
  <c r="BQ43" i="12"/>
  <c r="CL43" i="12"/>
  <c r="DG43" i="12"/>
  <c r="L44" i="12"/>
  <c r="AG44" i="12"/>
  <c r="AX44" i="12"/>
  <c r="BN44" i="12"/>
  <c r="CD44" i="12"/>
  <c r="CT44" i="12"/>
  <c r="DJ44" i="12"/>
  <c r="DZ44" i="12"/>
  <c r="Y45" i="12"/>
  <c r="AO45" i="12"/>
  <c r="BE45" i="12"/>
  <c r="BU45" i="12"/>
  <c r="CK45" i="12"/>
  <c r="DA45" i="12"/>
  <c r="DQ45" i="12"/>
  <c r="P46" i="12"/>
  <c r="AF46" i="12"/>
  <c r="AV46" i="12"/>
  <c r="BL46" i="12"/>
  <c r="CB46" i="12"/>
  <c r="CR46" i="12"/>
  <c r="DH46" i="12"/>
  <c r="DX46" i="12"/>
  <c r="W47" i="12"/>
  <c r="AM47" i="12"/>
  <c r="BC47" i="12"/>
  <c r="BS47" i="12"/>
  <c r="CI47" i="12"/>
  <c r="CY47" i="12"/>
  <c r="DO47" i="12"/>
  <c r="N48" i="12"/>
  <c r="AD48" i="12"/>
  <c r="AT48" i="12"/>
  <c r="BJ48" i="12"/>
  <c r="BS48" i="12"/>
  <c r="CI48" i="12"/>
  <c r="CY48" i="12"/>
  <c r="DO48" i="12"/>
  <c r="N49" i="12"/>
  <c r="AD49" i="12"/>
  <c r="AT49" i="12"/>
  <c r="BJ49" i="12"/>
  <c r="BZ49" i="12"/>
  <c r="CP49" i="12"/>
  <c r="DF49" i="12"/>
  <c r="DV49" i="12"/>
  <c r="U50" i="12"/>
  <c r="AK50" i="12"/>
  <c r="BA50" i="12"/>
  <c r="BQ50" i="12"/>
  <c r="CG50" i="12"/>
  <c r="CW50" i="12"/>
  <c r="DM50" i="12"/>
  <c r="L51" i="12"/>
  <c r="AB51" i="12"/>
  <c r="AR51" i="12"/>
  <c r="BH51" i="12"/>
  <c r="BX51" i="12"/>
  <c r="CN51" i="12"/>
  <c r="DD51" i="12"/>
  <c r="DT51" i="12"/>
  <c r="S52" i="12"/>
  <c r="AI52" i="12"/>
  <c r="AY52" i="12"/>
  <c r="BO52" i="12"/>
  <c r="CE52" i="12"/>
  <c r="CU52" i="12"/>
  <c r="DK52" i="12"/>
  <c r="EA52" i="12"/>
  <c r="Z53" i="12"/>
  <c r="AP53" i="12"/>
  <c r="BF53" i="12"/>
  <c r="BV53" i="12"/>
  <c r="CL53" i="12"/>
  <c r="DB53" i="12"/>
  <c r="DR53" i="12"/>
  <c r="Q54" i="12"/>
  <c r="AG54" i="12"/>
  <c r="AW54" i="12"/>
  <c r="BM54" i="12"/>
  <c r="CC54" i="12"/>
  <c r="CS54" i="12"/>
  <c r="DI54" i="12"/>
  <c r="DY54" i="12"/>
  <c r="X55" i="12"/>
  <c r="AN55" i="12"/>
  <c r="BD55" i="12"/>
  <c r="BT55" i="12"/>
  <c r="CJ55" i="12"/>
  <c r="CZ55" i="12"/>
  <c r="DP55" i="12"/>
  <c r="O56" i="12"/>
  <c r="AE56" i="12"/>
  <c r="AU56" i="12"/>
  <c r="BK56" i="12"/>
  <c r="CA56" i="12"/>
  <c r="CQ56" i="12"/>
  <c r="DG56" i="12"/>
  <c r="DW56" i="12"/>
  <c r="V57" i="12"/>
  <c r="AL57" i="12"/>
  <c r="BB57" i="12"/>
  <c r="BR57" i="12"/>
  <c r="CH57" i="12"/>
  <c r="CX57" i="12"/>
  <c r="DN57" i="12"/>
  <c r="M58" i="12"/>
  <c r="AC58" i="12"/>
  <c r="AS58" i="12"/>
  <c r="BI58" i="12"/>
  <c r="BY58" i="12"/>
  <c r="CO58" i="12"/>
  <c r="DE58" i="12"/>
  <c r="DU58" i="12"/>
  <c r="T59" i="12"/>
  <c r="AJ59" i="12"/>
  <c r="AZ59" i="12"/>
  <c r="BP59" i="12"/>
  <c r="BE48" i="12"/>
  <c r="BX48" i="12"/>
  <c r="CN48" i="12"/>
  <c r="DD48" i="12"/>
  <c r="DT48" i="12"/>
  <c r="S49" i="12"/>
  <c r="AI49" i="12"/>
  <c r="AY49" i="12"/>
  <c r="BO49" i="12"/>
  <c r="CE49" i="12"/>
  <c r="CU49" i="12"/>
  <c r="DK49" i="12"/>
  <c r="EA49" i="12"/>
  <c r="Z50" i="12"/>
  <c r="AP50" i="12"/>
  <c r="BF50" i="12"/>
  <c r="BV50" i="12"/>
  <c r="CL50" i="12"/>
  <c r="DB50" i="12"/>
  <c r="DR50" i="12"/>
  <c r="Q51" i="12"/>
  <c r="AG51" i="12"/>
  <c r="AW51" i="12"/>
  <c r="BM51" i="12"/>
  <c r="CC51" i="12"/>
  <c r="CS51" i="12"/>
  <c r="DI51" i="12"/>
  <c r="DY51" i="12"/>
  <c r="X52" i="12"/>
  <c r="AN52" i="12"/>
  <c r="BD52" i="12"/>
  <c r="BT52" i="12"/>
  <c r="CJ52" i="12"/>
  <c r="CZ52" i="12"/>
  <c r="DP52" i="12"/>
  <c r="O53" i="12"/>
  <c r="AE53" i="12"/>
  <c r="AU53" i="12"/>
  <c r="BK53" i="12"/>
  <c r="CA53" i="12"/>
  <c r="CQ53" i="12"/>
  <c r="DG53" i="12"/>
  <c r="DW53" i="12"/>
  <c r="V54" i="12"/>
  <c r="AL54" i="12"/>
  <c r="BB54" i="12"/>
  <c r="BR54" i="12"/>
  <c r="CH54" i="12"/>
  <c r="CX54" i="12"/>
  <c r="DN54" i="12"/>
  <c r="M55" i="12"/>
  <c r="AC55" i="12"/>
  <c r="AS55" i="12"/>
  <c r="BI55" i="12"/>
  <c r="BY55" i="12"/>
  <c r="CO55" i="12"/>
  <c r="DE55" i="12"/>
  <c r="DU55" i="12"/>
  <c r="T56" i="12"/>
  <c r="AJ56" i="12"/>
  <c r="AZ56" i="12"/>
  <c r="BP56" i="12"/>
  <c r="CF56" i="12"/>
  <c r="CV56" i="12"/>
  <c r="DL56" i="12"/>
  <c r="K57" i="12"/>
  <c r="AA57" i="12"/>
  <c r="AQ57" i="12"/>
  <c r="BG57" i="12"/>
  <c r="BW57" i="12"/>
  <c r="CM57" i="12"/>
  <c r="DC57" i="12"/>
  <c r="DS57" i="12"/>
  <c r="R58" i="12"/>
  <c r="AH58" i="12"/>
  <c r="AX58" i="12"/>
  <c r="BN58" i="12"/>
  <c r="CD58" i="12"/>
  <c r="CT58" i="12"/>
  <c r="DJ58" i="12"/>
  <c r="DZ58" i="12"/>
  <c r="Y59" i="12"/>
  <c r="AO59" i="12"/>
  <c r="BU48" i="12"/>
  <c r="CK48" i="12"/>
  <c r="DA48" i="12"/>
  <c r="DQ48" i="12"/>
  <c r="P49" i="12"/>
  <c r="AF49" i="12"/>
  <c r="AV49" i="12"/>
  <c r="BL49" i="12"/>
  <c r="CB49" i="12"/>
  <c r="CR49" i="12"/>
  <c r="DH49" i="12"/>
  <c r="DX49" i="12"/>
  <c r="W50" i="12"/>
  <c r="AM50" i="12"/>
  <c r="BC50" i="12"/>
  <c r="BS50" i="12"/>
  <c r="CI50" i="12"/>
  <c r="CY50" i="12"/>
  <c r="DO50" i="12"/>
  <c r="N51" i="12"/>
  <c r="AD51" i="12"/>
  <c r="AT51" i="12"/>
  <c r="BJ51" i="12"/>
  <c r="BZ51" i="12"/>
  <c r="CP51" i="12"/>
  <c r="DF51" i="12"/>
  <c r="DV51" i="12"/>
  <c r="U52" i="12"/>
  <c r="AK52" i="12"/>
  <c r="BA52" i="12"/>
  <c r="BQ52" i="12"/>
  <c r="CG52" i="12"/>
  <c r="CW52" i="12"/>
  <c r="DM52" i="12"/>
  <c r="L53" i="12"/>
  <c r="AB53" i="12"/>
  <c r="AR53" i="12"/>
  <c r="BH53" i="12"/>
  <c r="BX53" i="12"/>
  <c r="CN53" i="12"/>
  <c r="DD53" i="12"/>
  <c r="DT53" i="12"/>
  <c r="S54" i="12"/>
  <c r="AI54" i="12"/>
  <c r="AY54" i="12"/>
  <c r="BO54" i="12"/>
  <c r="CE54" i="12"/>
  <c r="CU54" i="12"/>
  <c r="DK54" i="12"/>
  <c r="EA54" i="12"/>
  <c r="Z55" i="12"/>
  <c r="AP55" i="12"/>
  <c r="BF55" i="12"/>
  <c r="BV55" i="12"/>
  <c r="CL55" i="12"/>
  <c r="DB55" i="12"/>
  <c r="DR55" i="12"/>
  <c r="Q56" i="12"/>
  <c r="AG56" i="12"/>
  <c r="AW56" i="12"/>
  <c r="BM56" i="12"/>
  <c r="CC56" i="12"/>
  <c r="CS56" i="12"/>
  <c r="DI56" i="12"/>
  <c r="DY56" i="12"/>
  <c r="X57" i="12"/>
  <c r="AN57" i="12"/>
  <c r="AZ53" i="12"/>
  <c r="CV53" i="12"/>
  <c r="K54" i="12"/>
  <c r="AQ54" i="12"/>
  <c r="BW54" i="12"/>
  <c r="DC54" i="12"/>
  <c r="R55" i="12"/>
  <c r="AX55" i="12"/>
  <c r="BR55" i="12"/>
  <c r="CP55" i="12"/>
  <c r="DJ55" i="12"/>
  <c r="M56" i="12"/>
  <c r="AK56" i="12"/>
  <c r="BE56" i="12"/>
  <c r="BY56" i="12"/>
  <c r="CW56" i="12"/>
  <c r="DQ56" i="12"/>
  <c r="T57" i="12"/>
  <c r="AR57" i="12"/>
  <c r="BH57" i="12"/>
  <c r="BX57" i="12"/>
  <c r="CN57" i="12"/>
  <c r="DD57" i="12"/>
  <c r="DT57" i="12"/>
  <c r="S58" i="12"/>
  <c r="AI58" i="12"/>
  <c r="AY58" i="12"/>
  <c r="BO58" i="12"/>
  <c r="CE58" i="12"/>
  <c r="CU58" i="12"/>
  <c r="DK58" i="12"/>
  <c r="EA58" i="12"/>
  <c r="Z59" i="12"/>
  <c r="AP59" i="12"/>
  <c r="BF59" i="12"/>
  <c r="BV59" i="12"/>
  <c r="CL59" i="12"/>
  <c r="BV48" i="12"/>
  <c r="CL48" i="12"/>
  <c r="DB48" i="12"/>
  <c r="DR48" i="12"/>
  <c r="Q49" i="12"/>
  <c r="AG49" i="12"/>
  <c r="AW49" i="12"/>
  <c r="BM49" i="12"/>
  <c r="CC49" i="12"/>
  <c r="CS49" i="12"/>
  <c r="DI49" i="12"/>
  <c r="DY49" i="12"/>
  <c r="X50" i="12"/>
  <c r="AN50" i="12"/>
  <c r="BD50" i="12"/>
  <c r="BT50" i="12"/>
  <c r="CJ50" i="12"/>
  <c r="CZ50" i="12"/>
  <c r="DP50" i="12"/>
  <c r="O51" i="12"/>
  <c r="AE51" i="12"/>
  <c r="AU51" i="12"/>
  <c r="BK51" i="12"/>
  <c r="CA51" i="12"/>
  <c r="CQ51" i="12"/>
  <c r="DG51" i="12"/>
  <c r="DW51" i="12"/>
  <c r="V52" i="12"/>
  <c r="AL52" i="12"/>
  <c r="BB52" i="12"/>
  <c r="BR52" i="12"/>
  <c r="CH52" i="12"/>
  <c r="CX52" i="12"/>
  <c r="DN52" i="12"/>
  <c r="M53" i="12"/>
  <c r="AC53" i="12"/>
  <c r="AS53" i="12"/>
  <c r="BI53" i="12"/>
  <c r="BY53" i="12"/>
  <c r="CO53" i="12"/>
  <c r="DE53" i="12"/>
  <c r="DU53" i="12"/>
  <c r="T54" i="12"/>
  <c r="AJ54" i="12"/>
  <c r="AZ54" i="12"/>
  <c r="BP54" i="12"/>
  <c r="CF54" i="12"/>
  <c r="CV54" i="12"/>
  <c r="DL54" i="12"/>
  <c r="K55" i="12"/>
  <c r="AA55" i="12"/>
  <c r="AQ55" i="12"/>
  <c r="BG55" i="12"/>
  <c r="BW55" i="12"/>
  <c r="CM55" i="12"/>
  <c r="DC55" i="12"/>
  <c r="DS55" i="12"/>
  <c r="R56" i="12"/>
  <c r="AH56" i="12"/>
  <c r="AX56" i="12"/>
  <c r="BN56" i="12"/>
  <c r="CD56" i="12"/>
  <c r="CT56" i="12"/>
  <c r="DJ56" i="12"/>
  <c r="DZ56" i="12"/>
  <c r="Y57" i="12"/>
  <c r="AO57" i="12"/>
  <c r="BE57" i="12"/>
  <c r="BU57" i="12"/>
  <c r="CK57" i="12"/>
  <c r="DA57" i="12"/>
  <c r="DQ57" i="12"/>
  <c r="P58" i="12"/>
  <c r="AF58" i="12"/>
  <c r="AV58" i="12"/>
  <c r="BL58" i="12"/>
  <c r="CB58" i="12"/>
  <c r="CR58" i="12"/>
  <c r="DH58" i="12"/>
  <c r="DX58" i="12"/>
  <c r="W59" i="12"/>
  <c r="AM59" i="12"/>
  <c r="BC59" i="12"/>
  <c r="BQ59" i="12"/>
  <c r="CP59" i="12"/>
  <c r="DF59" i="12"/>
  <c r="DV59" i="12"/>
  <c r="U60" i="12"/>
  <c r="AK60" i="12"/>
  <c r="BA60" i="12"/>
  <c r="BQ60" i="12"/>
  <c r="CG60" i="12"/>
  <c r="CW60" i="12"/>
  <c r="DM60" i="12"/>
  <c r="L61" i="12"/>
  <c r="AB61" i="12"/>
  <c r="AR61" i="12"/>
  <c r="BH61" i="12"/>
  <c r="BX61" i="12"/>
  <c r="CN61" i="12"/>
  <c r="DD61" i="12"/>
  <c r="DT61" i="12"/>
  <c r="S62" i="12"/>
  <c r="AI62" i="12"/>
  <c r="AY62" i="12"/>
  <c r="BO62" i="12"/>
  <c r="CE62" i="12"/>
  <c r="CU62" i="12"/>
  <c r="DK62" i="12"/>
  <c r="EA62" i="12"/>
  <c r="Z63" i="12"/>
  <c r="AP63" i="12"/>
  <c r="BF63" i="12"/>
  <c r="BV63" i="12"/>
  <c r="CL63" i="12"/>
  <c r="DB63" i="12"/>
  <c r="DR63" i="12"/>
  <c r="Q64" i="12"/>
  <c r="AG64" i="12"/>
  <c r="AW64" i="12"/>
  <c r="BM64" i="12"/>
  <c r="CC64" i="12"/>
  <c r="CS64" i="12"/>
  <c r="DI64" i="12"/>
  <c r="DY64" i="12"/>
  <c r="X65" i="12"/>
  <c r="AN65" i="12"/>
  <c r="BD65" i="12"/>
  <c r="BT65" i="12"/>
  <c r="CJ65" i="12"/>
  <c r="CZ65" i="12"/>
  <c r="DP65" i="12"/>
  <c r="O66" i="12"/>
  <c r="AE66" i="12"/>
  <c r="AU66" i="12"/>
  <c r="BK66" i="12"/>
  <c r="CA66" i="12"/>
  <c r="CQ66" i="12"/>
  <c r="DG66" i="12"/>
  <c r="DW66" i="12"/>
  <c r="V67" i="12"/>
  <c r="AL67" i="12"/>
  <c r="BB67" i="12"/>
  <c r="BR67" i="12"/>
  <c r="CH67" i="12"/>
  <c r="CX67" i="12"/>
  <c r="DN67" i="12"/>
  <c r="M68" i="12"/>
  <c r="AC68" i="12"/>
  <c r="AS68" i="12"/>
  <c r="BI68" i="12"/>
  <c r="BY68" i="12"/>
  <c r="CO68" i="12"/>
  <c r="DE68" i="12"/>
  <c r="DU68" i="12"/>
  <c r="T69" i="12"/>
  <c r="AJ69" i="12"/>
  <c r="AZ69" i="12"/>
  <c r="BP69" i="12"/>
  <c r="CF69" i="12"/>
  <c r="CV69" i="12"/>
  <c r="CA59" i="12"/>
  <c r="CU59" i="12"/>
  <c r="DK59" i="12"/>
  <c r="EA59" i="12"/>
  <c r="Z60" i="12"/>
  <c r="AP60" i="12"/>
  <c r="BF60" i="12"/>
  <c r="BV60" i="12"/>
  <c r="CL60" i="12"/>
  <c r="DB60" i="12"/>
  <c r="DR60" i="12"/>
  <c r="Q61" i="12"/>
  <c r="AG61" i="12"/>
  <c r="AW61" i="12"/>
  <c r="BM61" i="12"/>
  <c r="CC61" i="12"/>
  <c r="CS61" i="12"/>
  <c r="DI61" i="12"/>
  <c r="DY61" i="12"/>
  <c r="X62" i="12"/>
  <c r="AN62" i="12"/>
  <c r="BD62" i="12"/>
  <c r="BT62" i="12"/>
  <c r="CJ62" i="12"/>
  <c r="CZ62" i="12"/>
  <c r="DP62" i="12"/>
  <c r="O63" i="12"/>
  <c r="AE63" i="12"/>
  <c r="AU63" i="12"/>
  <c r="BK63" i="12"/>
  <c r="CA63" i="12"/>
  <c r="CQ63" i="12"/>
  <c r="DG63" i="12"/>
  <c r="DW63" i="12"/>
  <c r="V64" i="12"/>
  <c r="AL64" i="12"/>
  <c r="BB64" i="12"/>
  <c r="BR64" i="12"/>
  <c r="CH64" i="12"/>
  <c r="CX64" i="12"/>
  <c r="DN64" i="12"/>
  <c r="M65" i="12"/>
  <c r="AC65" i="12"/>
  <c r="AS65" i="12"/>
  <c r="BI65" i="12"/>
  <c r="BY65" i="12"/>
  <c r="CO65" i="12"/>
  <c r="DE65" i="12"/>
  <c r="DU65" i="12"/>
  <c r="T66" i="12"/>
  <c r="AJ66" i="12"/>
  <c r="AZ66" i="12"/>
  <c r="BP66" i="12"/>
  <c r="CF66" i="12"/>
  <c r="CV66" i="12"/>
  <c r="DL66" i="12"/>
  <c r="K67" i="12"/>
  <c r="AA67" i="12"/>
  <c r="AQ67" i="12"/>
  <c r="BG67" i="12"/>
  <c r="BW67" i="12"/>
  <c r="CM67" i="12"/>
  <c r="DC67" i="12"/>
  <c r="DS67" i="12"/>
  <c r="R68" i="12"/>
  <c r="AH68" i="12"/>
  <c r="AX68" i="12"/>
  <c r="BN68" i="12"/>
  <c r="CD68" i="12"/>
  <c r="CT68" i="12"/>
  <c r="DJ68" i="12"/>
  <c r="DZ68" i="12"/>
  <c r="Y69" i="12"/>
  <c r="AO69" i="12"/>
  <c r="BE69" i="12"/>
  <c r="BU69" i="12"/>
  <c r="CK69" i="12"/>
  <c r="DA69" i="12"/>
  <c r="DQ69" i="12"/>
  <c r="P70" i="12"/>
  <c r="BM59" i="12"/>
  <c r="CN59" i="12"/>
  <c r="DD59" i="12"/>
  <c r="DT59" i="12"/>
  <c r="S60" i="12"/>
  <c r="AI60" i="12"/>
  <c r="AY60" i="12"/>
  <c r="BO60" i="12"/>
  <c r="CE60" i="12"/>
  <c r="CU60" i="12"/>
  <c r="DK60" i="12"/>
  <c r="EA60" i="12"/>
  <c r="Z61" i="12"/>
  <c r="AP61" i="12"/>
  <c r="BF61" i="12"/>
  <c r="BV61" i="12"/>
  <c r="CL61" i="12"/>
  <c r="DB61" i="12"/>
  <c r="DR61" i="12"/>
  <c r="Q62" i="12"/>
  <c r="AG62" i="12"/>
  <c r="AW62" i="12"/>
  <c r="BM62" i="12"/>
  <c r="CC62" i="12"/>
  <c r="CS62" i="12"/>
  <c r="DI62" i="12"/>
  <c r="DY62" i="12"/>
  <c r="X63" i="12"/>
  <c r="AN63" i="12"/>
  <c r="BD63" i="12"/>
  <c r="BT63" i="12"/>
  <c r="CJ63" i="12"/>
  <c r="CZ63" i="12"/>
  <c r="DP63" i="12"/>
  <c r="O64" i="12"/>
  <c r="AE64" i="12"/>
  <c r="AU64" i="12"/>
  <c r="BK64" i="12"/>
  <c r="CA64" i="12"/>
  <c r="CQ64" i="12"/>
  <c r="DG64" i="12"/>
  <c r="DW64" i="12"/>
  <c r="V65" i="12"/>
  <c r="AL65" i="12"/>
  <c r="BB65" i="12"/>
  <c r="BR65" i="12"/>
  <c r="CH65" i="12"/>
  <c r="CX65" i="12"/>
  <c r="DN65" i="12"/>
  <c r="M66" i="12"/>
  <c r="AC66" i="12"/>
  <c r="AS66" i="12"/>
  <c r="BI66" i="12"/>
  <c r="BY66" i="12"/>
  <c r="CO66" i="12"/>
  <c r="DE66" i="12"/>
  <c r="DU66" i="12"/>
  <c r="T67" i="12"/>
  <c r="AJ67" i="12"/>
  <c r="AZ67" i="12"/>
  <c r="BP67" i="12"/>
  <c r="CF67" i="12"/>
  <c r="CV67" i="12"/>
  <c r="BP53" i="12"/>
  <c r="DH53" i="12"/>
  <c r="W54" i="12"/>
  <c r="BC54" i="12"/>
  <c r="CI54" i="12"/>
  <c r="DO54" i="12"/>
  <c r="AD55" i="12"/>
  <c r="BB55" i="12"/>
  <c r="BZ55" i="12"/>
  <c r="CT55" i="12"/>
  <c r="DN55" i="12"/>
  <c r="U56" i="12"/>
  <c r="AO56" i="12"/>
  <c r="BI56" i="12"/>
  <c r="CG56" i="12"/>
  <c r="DA56" i="12"/>
  <c r="DU56" i="12"/>
  <c r="AB57" i="12"/>
  <c r="AV57" i="12"/>
  <c r="BL57" i="12"/>
  <c r="CB57" i="12"/>
  <c r="CR57" i="12"/>
  <c r="DH57" i="12"/>
  <c r="DX57" i="12"/>
  <c r="W58" i="12"/>
  <c r="AM58" i="12"/>
  <c r="BC58" i="12"/>
  <c r="BS58" i="12"/>
  <c r="CI58" i="12"/>
  <c r="CY58" i="12"/>
  <c r="DO58" i="12"/>
  <c r="N59" i="12"/>
  <c r="AD59" i="12"/>
  <c r="AT59" i="12"/>
  <c r="BJ59" i="12"/>
  <c r="BZ59" i="12"/>
  <c r="BI48" i="12"/>
  <c r="BZ48" i="12"/>
  <c r="CP48" i="12"/>
  <c r="DF48" i="12"/>
  <c r="DV48" i="12"/>
  <c r="U49" i="12"/>
  <c r="AK49" i="12"/>
  <c r="BA49" i="12"/>
  <c r="BQ49" i="12"/>
  <c r="CG49" i="12"/>
  <c r="CW49" i="12"/>
  <c r="DM49" i="12"/>
  <c r="L50" i="12"/>
  <c r="AB50" i="12"/>
  <c r="AR50" i="12"/>
  <c r="BH50" i="12"/>
  <c r="BX50" i="12"/>
  <c r="CN50" i="12"/>
  <c r="DD50" i="12"/>
  <c r="DT50" i="12"/>
  <c r="S51" i="12"/>
  <c r="AI51" i="12"/>
  <c r="AY51" i="12"/>
  <c r="BO51" i="12"/>
  <c r="CE51" i="12"/>
  <c r="CU51" i="12"/>
  <c r="DK51" i="12"/>
  <c r="EA51" i="12"/>
  <c r="Z52" i="12"/>
  <c r="AP52" i="12"/>
  <c r="BF52" i="12"/>
  <c r="BV52" i="12"/>
  <c r="CL52" i="12"/>
  <c r="DB52" i="12"/>
  <c r="DR52" i="12"/>
  <c r="Q53" i="12"/>
  <c r="AG53" i="12"/>
  <c r="AW53" i="12"/>
  <c r="BM53" i="12"/>
  <c r="CC53" i="12"/>
  <c r="CS53" i="12"/>
  <c r="DI53" i="12"/>
  <c r="DY53" i="12"/>
  <c r="X54" i="12"/>
  <c r="AN54" i="12"/>
  <c r="BD54" i="12"/>
  <c r="BT54" i="12"/>
  <c r="CJ54" i="12"/>
  <c r="CZ54" i="12"/>
  <c r="DP54" i="12"/>
  <c r="O55" i="12"/>
  <c r="AE55" i="12"/>
  <c r="AU55" i="12"/>
  <c r="BK55" i="12"/>
  <c r="CA55" i="12"/>
  <c r="CQ55" i="12"/>
  <c r="DG55" i="12"/>
  <c r="DW55" i="12"/>
  <c r="V56" i="12"/>
  <c r="AL56" i="12"/>
  <c r="BB56" i="12"/>
  <c r="BR56" i="12"/>
  <c r="CH56" i="12"/>
  <c r="CX56" i="12"/>
  <c r="DN56" i="12"/>
  <c r="M57" i="12"/>
  <c r="AC57" i="12"/>
  <c r="AS57" i="12"/>
  <c r="BI57" i="12"/>
  <c r="BY57" i="12"/>
  <c r="CO57" i="12"/>
  <c r="DE57" i="12"/>
  <c r="DU57" i="12"/>
  <c r="T58" i="12"/>
  <c r="AJ58" i="12"/>
  <c r="AZ58" i="12"/>
  <c r="BP58" i="12"/>
  <c r="CF58" i="12"/>
  <c r="CV58" i="12"/>
  <c r="DL58" i="12"/>
  <c r="K59" i="12"/>
  <c r="AA59" i="12"/>
  <c r="AQ59" i="12"/>
  <c r="BG59" i="12"/>
  <c r="BY59" i="12"/>
  <c r="CT59" i="12"/>
  <c r="DJ59" i="12"/>
  <c r="DZ59" i="12"/>
  <c r="Y60" i="12"/>
  <c r="AO60" i="12"/>
  <c r="BE60" i="12"/>
  <c r="BU60" i="12"/>
  <c r="CK60" i="12"/>
  <c r="DA60" i="12"/>
  <c r="DQ60" i="12"/>
  <c r="P61" i="12"/>
  <c r="AF61" i="12"/>
  <c r="AV61" i="12"/>
  <c r="BL61" i="12"/>
  <c r="CB61" i="12"/>
  <c r="CR61" i="12"/>
  <c r="DH61" i="12"/>
  <c r="DX61" i="12"/>
  <c r="W62" i="12"/>
  <c r="AM62" i="12"/>
  <c r="BC62" i="12"/>
  <c r="BS62" i="12"/>
  <c r="CI62" i="12"/>
  <c r="CY62" i="12"/>
  <c r="DO62" i="12"/>
  <c r="N63" i="12"/>
  <c r="AD63" i="12"/>
  <c r="AT63" i="12"/>
  <c r="BJ63" i="12"/>
  <c r="BZ63" i="12"/>
  <c r="CP63" i="12"/>
  <c r="DF63" i="12"/>
  <c r="DV63" i="12"/>
  <c r="U64" i="12"/>
  <c r="AK64" i="12"/>
  <c r="BA64" i="12"/>
  <c r="BQ64" i="12"/>
  <c r="CG64" i="12"/>
  <c r="CW64" i="12"/>
  <c r="DM64" i="12"/>
  <c r="L65" i="12"/>
  <c r="AB65" i="12"/>
  <c r="AR65" i="12"/>
  <c r="BH65" i="12"/>
  <c r="BX65" i="12"/>
  <c r="CN65" i="12"/>
  <c r="DD65" i="12"/>
  <c r="DT65" i="12"/>
  <c r="S66" i="12"/>
  <c r="AI66" i="12"/>
  <c r="AY66" i="12"/>
  <c r="BO66" i="12"/>
  <c r="CE66" i="12"/>
  <c r="CU66" i="12"/>
  <c r="DK66" i="12"/>
  <c r="EA66" i="12"/>
  <c r="Z67" i="12"/>
  <c r="AP67" i="12"/>
  <c r="BF67" i="12"/>
  <c r="BV67" i="12"/>
  <c r="CL67" i="12"/>
  <c r="DB67" i="12"/>
  <c r="DR67" i="12"/>
  <c r="Q68" i="12"/>
  <c r="AG68" i="12"/>
  <c r="AW68" i="12"/>
  <c r="BM68" i="12"/>
  <c r="CC68" i="12"/>
  <c r="CS68" i="12"/>
  <c r="DI68" i="12"/>
  <c r="DY68" i="12"/>
  <c r="X69" i="12"/>
  <c r="AN69" i="12"/>
  <c r="BD69" i="12"/>
  <c r="BT69" i="12"/>
  <c r="CJ69" i="12"/>
  <c r="AW59" i="12"/>
  <c r="CG59" i="12"/>
  <c r="CY59" i="12"/>
  <c r="DO59" i="12"/>
  <c r="N60" i="12"/>
  <c r="AD60" i="12"/>
  <c r="AT60" i="12"/>
  <c r="BJ60" i="12"/>
  <c r="BZ60" i="12"/>
  <c r="CP60" i="12"/>
  <c r="DF60" i="12"/>
  <c r="DV60" i="12"/>
  <c r="U61" i="12"/>
  <c r="AK61" i="12"/>
  <c r="BA61" i="12"/>
  <c r="BQ61" i="12"/>
  <c r="CG61" i="12"/>
  <c r="CW61" i="12"/>
  <c r="DM61" i="12"/>
  <c r="L62" i="12"/>
  <c r="AB62" i="12"/>
  <c r="AR62" i="12"/>
  <c r="BH62" i="12"/>
  <c r="BX62" i="12"/>
  <c r="CN62" i="12"/>
  <c r="DD62" i="12"/>
  <c r="DT62" i="12"/>
  <c r="S63" i="12"/>
  <c r="AI63" i="12"/>
  <c r="AY63" i="12"/>
  <c r="BO63" i="12"/>
  <c r="CE63" i="12"/>
  <c r="CU63" i="12"/>
  <c r="DK63" i="12"/>
  <c r="EA63" i="12"/>
  <c r="Z64" i="12"/>
  <c r="AP64" i="12"/>
  <c r="BF64" i="12"/>
  <c r="BV64" i="12"/>
  <c r="CL64" i="12"/>
  <c r="DB64" i="12"/>
  <c r="DR64" i="12"/>
  <c r="Q65" i="12"/>
  <c r="AG65" i="12"/>
  <c r="AW65" i="12"/>
  <c r="BM65" i="12"/>
  <c r="CC65" i="12"/>
  <c r="CS65" i="12"/>
  <c r="DI65" i="12"/>
  <c r="DY65" i="12"/>
  <c r="X66" i="12"/>
  <c r="AN66" i="12"/>
  <c r="BD66" i="12"/>
  <c r="BT66" i="12"/>
  <c r="CJ66" i="12"/>
  <c r="CZ66" i="12"/>
  <c r="DP66" i="12"/>
  <c r="O67" i="12"/>
  <c r="AE67" i="12"/>
  <c r="AU67" i="12"/>
  <c r="BK67" i="12"/>
  <c r="CA67" i="12"/>
  <c r="CQ67" i="12"/>
  <c r="DG67" i="12"/>
  <c r="DW67" i="12"/>
  <c r="V68" i="12"/>
  <c r="AL68" i="12"/>
  <c r="BB68" i="12"/>
  <c r="BR68" i="12"/>
  <c r="CH68" i="12"/>
  <c r="CX68" i="12"/>
  <c r="DN68" i="12"/>
  <c r="M69" i="12"/>
  <c r="AC69" i="12"/>
  <c r="AS69" i="12"/>
  <c r="BI69" i="12"/>
  <c r="BY69" i="12"/>
  <c r="CO69" i="12"/>
  <c r="DE69" i="12"/>
  <c r="DU69" i="12"/>
  <c r="T70" i="12"/>
  <c r="BU59" i="12"/>
  <c r="CR59" i="12"/>
  <c r="DH59" i="12"/>
  <c r="DX59" i="12"/>
  <c r="W60" i="12"/>
  <c r="AM60" i="12"/>
  <c r="BC60" i="12"/>
  <c r="BS60" i="12"/>
  <c r="CI60" i="12"/>
  <c r="CF53" i="12"/>
  <c r="DL53" i="12"/>
  <c r="AA54" i="12"/>
  <c r="BG54" i="12"/>
  <c r="CM54" i="12"/>
  <c r="DS54" i="12"/>
  <c r="AH55" i="12"/>
  <c r="BJ55" i="12"/>
  <c r="CD55" i="12"/>
  <c r="CX55" i="12"/>
  <c r="DV55" i="12"/>
  <c r="Y56" i="12"/>
  <c r="AS56" i="12"/>
  <c r="BQ56" i="12"/>
  <c r="CK56" i="12"/>
  <c r="DE56" i="12"/>
  <c r="L57" i="12"/>
  <c r="AF57" i="12"/>
  <c r="AZ57" i="12"/>
  <c r="BP57" i="12"/>
  <c r="CF57" i="12"/>
  <c r="CV57" i="12"/>
  <c r="DL57" i="12"/>
  <c r="K58" i="12"/>
  <c r="AA58" i="12"/>
  <c r="AQ58" i="12"/>
  <c r="BG58" i="12"/>
  <c r="BW58" i="12"/>
  <c r="CM58" i="12"/>
  <c r="DC58" i="12"/>
  <c r="DS58" i="12"/>
  <c r="R59" i="12"/>
  <c r="AH59" i="12"/>
  <c r="AX59" i="12"/>
  <c r="BN59" i="12"/>
  <c r="CD59" i="12"/>
  <c r="BN48" i="12"/>
  <c r="CD48" i="12"/>
  <c r="CT48" i="12"/>
  <c r="DJ48" i="12"/>
  <c r="DZ48" i="12"/>
  <c r="Y49" i="12"/>
  <c r="AO49" i="12"/>
  <c r="BE49" i="12"/>
  <c r="BU49" i="12"/>
  <c r="CK49" i="12"/>
  <c r="DA49" i="12"/>
  <c r="DQ49" i="12"/>
  <c r="P50" i="12"/>
  <c r="AF50" i="12"/>
  <c r="AV50" i="12"/>
  <c r="BL50" i="12"/>
  <c r="CB50" i="12"/>
  <c r="CR50" i="12"/>
  <c r="DH50" i="12"/>
  <c r="DX50" i="12"/>
  <c r="W51" i="12"/>
  <c r="AM51" i="12"/>
  <c r="BC51" i="12"/>
  <c r="BS51" i="12"/>
  <c r="CI51" i="12"/>
  <c r="CY51" i="12"/>
  <c r="DO51" i="12"/>
  <c r="N52" i="12"/>
  <c r="AD52" i="12"/>
  <c r="AT52" i="12"/>
  <c r="BJ52" i="12"/>
  <c r="BZ52" i="12"/>
  <c r="CP52" i="12"/>
  <c r="DF52" i="12"/>
  <c r="DV52" i="12"/>
  <c r="U53" i="12"/>
  <c r="AK53" i="12"/>
  <c r="BA53" i="12"/>
  <c r="BQ53" i="12"/>
  <c r="CG53" i="12"/>
  <c r="CW53" i="12"/>
  <c r="DM53" i="12"/>
  <c r="L54" i="12"/>
  <c r="AB54" i="12"/>
  <c r="AR54" i="12"/>
  <c r="BH54" i="12"/>
  <c r="BX54" i="12"/>
  <c r="CN54" i="12"/>
  <c r="DD54" i="12"/>
  <c r="DT54" i="12"/>
  <c r="S55" i="12"/>
  <c r="AI55" i="12"/>
  <c r="AY55" i="12"/>
  <c r="BO55" i="12"/>
  <c r="CE55" i="12"/>
  <c r="CU55" i="12"/>
  <c r="DK55" i="12"/>
  <c r="EA55" i="12"/>
  <c r="Z56" i="12"/>
  <c r="AP56" i="12"/>
  <c r="BF56" i="12"/>
  <c r="BV56" i="12"/>
  <c r="CL56" i="12"/>
  <c r="DB56" i="12"/>
  <c r="DR56" i="12"/>
  <c r="Q57" i="12"/>
  <c r="AG57" i="12"/>
  <c r="AW57" i="12"/>
  <c r="BM57" i="12"/>
  <c r="CC57" i="12"/>
  <c r="CS57" i="12"/>
  <c r="DI57" i="12"/>
  <c r="DY57" i="12"/>
  <c r="X58" i="12"/>
  <c r="AN58" i="12"/>
  <c r="BD58" i="12"/>
  <c r="BT58" i="12"/>
  <c r="CJ58" i="12"/>
  <c r="CZ58" i="12"/>
  <c r="DP58" i="12"/>
  <c r="O59" i="12"/>
  <c r="AE59" i="12"/>
  <c r="AU59" i="12"/>
  <c r="AS59" i="12"/>
  <c r="CF59" i="12"/>
  <c r="CX59" i="12"/>
  <c r="DN59" i="12"/>
  <c r="M60" i="12"/>
  <c r="AC60" i="12"/>
  <c r="AS60" i="12"/>
  <c r="BI60" i="12"/>
  <c r="BY60" i="12"/>
  <c r="CO60" i="12"/>
  <c r="DE60" i="12"/>
  <c r="DU60" i="12"/>
  <c r="T61" i="12"/>
  <c r="AJ61" i="12"/>
  <c r="AZ61" i="12"/>
  <c r="BP61" i="12"/>
  <c r="CF61" i="12"/>
  <c r="CV61" i="12"/>
  <c r="DL61" i="12"/>
  <c r="K62" i="12"/>
  <c r="AA62" i="12"/>
  <c r="AQ62" i="12"/>
  <c r="BG62" i="12"/>
  <c r="BW62" i="12"/>
  <c r="CM62" i="12"/>
  <c r="DC62" i="12"/>
  <c r="DS62" i="12"/>
  <c r="R63" i="12"/>
  <c r="AH63" i="12"/>
  <c r="AX63" i="12"/>
  <c r="BN63" i="12"/>
  <c r="CD63" i="12"/>
  <c r="CT63" i="12"/>
  <c r="DJ63" i="12"/>
  <c r="DZ63" i="12"/>
  <c r="Y64" i="12"/>
  <c r="AO64" i="12"/>
  <c r="BE64" i="12"/>
  <c r="BU64" i="12"/>
  <c r="CK64" i="12"/>
  <c r="DA64" i="12"/>
  <c r="DQ64" i="12"/>
  <c r="P65" i="12"/>
  <c r="AF65" i="12"/>
  <c r="AV65" i="12"/>
  <c r="BL65" i="12"/>
  <c r="CB65" i="12"/>
  <c r="CR65" i="12"/>
  <c r="DH65" i="12"/>
  <c r="DX65" i="12"/>
  <c r="W66" i="12"/>
  <c r="AM66" i="12"/>
  <c r="BC66" i="12"/>
  <c r="BS66" i="12"/>
  <c r="CI66" i="12"/>
  <c r="CY66" i="12"/>
  <c r="DO66" i="12"/>
  <c r="N67" i="12"/>
  <c r="AD67" i="12"/>
  <c r="AT67" i="12"/>
  <c r="BJ67" i="12"/>
  <c r="BZ67" i="12"/>
  <c r="CP67" i="12"/>
  <c r="DF67" i="12"/>
  <c r="DV67" i="12"/>
  <c r="U68" i="12"/>
  <c r="AK68" i="12"/>
  <c r="BA68" i="12"/>
  <c r="BQ68" i="12"/>
  <c r="CG68" i="12"/>
  <c r="CW68" i="12"/>
  <c r="DM68" i="12"/>
  <c r="L69" i="12"/>
  <c r="AB69" i="12"/>
  <c r="AR69" i="12"/>
  <c r="BH69" i="12"/>
  <c r="BX69" i="12"/>
  <c r="CN69" i="12"/>
  <c r="BK59" i="12"/>
  <c r="CM59" i="12"/>
  <c r="DC59" i="12"/>
  <c r="DS59" i="12"/>
  <c r="R60" i="12"/>
  <c r="AH60" i="12"/>
  <c r="AX60" i="12"/>
  <c r="BN60" i="12"/>
  <c r="CD60" i="12"/>
  <c r="CT60" i="12"/>
  <c r="DJ60" i="12"/>
  <c r="DZ60" i="12"/>
  <c r="Y61" i="12"/>
  <c r="AO61" i="12"/>
  <c r="BE61" i="12"/>
  <c r="BU61" i="12"/>
  <c r="CK61" i="12"/>
  <c r="DA61" i="12"/>
  <c r="DQ61" i="12"/>
  <c r="P62" i="12"/>
  <c r="AF62" i="12"/>
  <c r="AV62" i="12"/>
  <c r="BL62" i="12"/>
  <c r="CB62" i="12"/>
  <c r="CR62" i="12"/>
  <c r="DH62" i="12"/>
  <c r="DX62" i="12"/>
  <c r="W63" i="12"/>
  <c r="AM63" i="12"/>
  <c r="BC63" i="12"/>
  <c r="BS63" i="12"/>
  <c r="CI63" i="12"/>
  <c r="CY63" i="12"/>
  <c r="DO63" i="12"/>
  <c r="N64" i="12"/>
  <c r="AD64" i="12"/>
  <c r="AT64" i="12"/>
  <c r="BJ64" i="12"/>
  <c r="BZ64" i="12"/>
  <c r="CP64" i="12"/>
  <c r="DF64" i="12"/>
  <c r="DV64" i="12"/>
  <c r="U65" i="12"/>
  <c r="AK65" i="12"/>
  <c r="BA65" i="12"/>
  <c r="BQ65" i="12"/>
  <c r="CG65" i="12"/>
  <c r="CW65" i="12"/>
  <c r="DM65" i="12"/>
  <c r="L66" i="12"/>
  <c r="AB66" i="12"/>
  <c r="AR66" i="12"/>
  <c r="BH66" i="12"/>
  <c r="BX66" i="12"/>
  <c r="CN66" i="12"/>
  <c r="DD66" i="12"/>
  <c r="DT66" i="12"/>
  <c r="S67" i="12"/>
  <c r="AI67" i="12"/>
  <c r="AY67" i="12"/>
  <c r="BO67" i="12"/>
  <c r="CE67" i="12"/>
  <c r="CU67" i="12"/>
  <c r="DK67" i="12"/>
  <c r="EA67" i="12"/>
  <c r="Z68" i="12"/>
  <c r="AP68" i="12"/>
  <c r="BF68" i="12"/>
  <c r="BV68" i="12"/>
  <c r="CL68" i="12"/>
  <c r="DB68" i="12"/>
  <c r="DR68" i="12"/>
  <c r="Q69" i="12"/>
  <c r="AG69" i="12"/>
  <c r="AW69" i="12"/>
  <c r="BM69" i="12"/>
  <c r="CC69" i="12"/>
  <c r="CS69" i="12"/>
  <c r="DI69" i="12"/>
  <c r="DY69" i="12"/>
  <c r="X70" i="12"/>
  <c r="CC59" i="12"/>
  <c r="CV59" i="12"/>
  <c r="DL59" i="12"/>
  <c r="K60" i="12"/>
  <c r="AA60" i="12"/>
  <c r="AQ60" i="12"/>
  <c r="BG60" i="12"/>
  <c r="BW60" i="12"/>
  <c r="CM60" i="12"/>
  <c r="DC60" i="12"/>
  <c r="DS60" i="12"/>
  <c r="R61" i="12"/>
  <c r="AH61" i="12"/>
  <c r="AX61" i="12"/>
  <c r="BN61" i="12"/>
  <c r="CD61" i="12"/>
  <c r="CT61" i="12"/>
  <c r="DJ61" i="12"/>
  <c r="DZ61" i="12"/>
  <c r="Y62" i="12"/>
  <c r="AO62" i="12"/>
  <c r="BE62" i="12"/>
  <c r="BU62" i="12"/>
  <c r="CK62" i="12"/>
  <c r="DA62" i="12"/>
  <c r="DQ62" i="12"/>
  <c r="P63" i="12"/>
  <c r="AF63" i="12"/>
  <c r="AV63" i="12"/>
  <c r="BL63" i="12"/>
  <c r="CB63" i="12"/>
  <c r="CR63" i="12"/>
  <c r="DH63" i="12"/>
  <c r="DX63" i="12"/>
  <c r="W64" i="12"/>
  <c r="AM64" i="12"/>
  <c r="BC64" i="12"/>
  <c r="BS64" i="12"/>
  <c r="CI64" i="12"/>
  <c r="CY64" i="12"/>
  <c r="DO64" i="12"/>
  <c r="N65" i="12"/>
  <c r="AD65" i="12"/>
  <c r="AT65" i="12"/>
  <c r="BJ65" i="12"/>
  <c r="BZ65" i="12"/>
  <c r="CP65" i="12"/>
  <c r="DF65" i="12"/>
  <c r="DV65" i="12"/>
  <c r="U66" i="12"/>
  <c r="AK66" i="12"/>
  <c r="BA66" i="12"/>
  <c r="BQ66" i="12"/>
  <c r="CG66" i="12"/>
  <c r="CW66" i="12"/>
  <c r="DM66" i="12"/>
  <c r="L67" i="12"/>
  <c r="AB67" i="12"/>
  <c r="AR67" i="12"/>
  <c r="BH67" i="12"/>
  <c r="BX67" i="12"/>
  <c r="CN67" i="12"/>
  <c r="DD67" i="12"/>
  <c r="DT67" i="12"/>
  <c r="S68" i="12"/>
  <c r="AI68" i="12"/>
  <c r="AY68" i="12"/>
  <c r="BO68" i="12"/>
  <c r="CE68" i="12"/>
  <c r="CU68" i="12"/>
  <c r="DK68" i="12"/>
  <c r="EA68" i="12"/>
  <c r="Z69" i="12"/>
  <c r="AP69" i="12"/>
  <c r="BF69" i="12"/>
  <c r="BV69" i="12"/>
  <c r="CL69" i="12"/>
  <c r="DB69" i="12"/>
  <c r="AJ53" i="12"/>
  <c r="CR53" i="12"/>
  <c r="DX53" i="12"/>
  <c r="AM54" i="12"/>
  <c r="BS54" i="12"/>
  <c r="CY54" i="12"/>
  <c r="N55" i="12"/>
  <c r="AT55" i="12"/>
  <c r="BN55" i="12"/>
  <c r="CH55" i="12"/>
  <c r="DF55" i="12"/>
  <c r="DZ55" i="12"/>
  <c r="AC56" i="12"/>
  <c r="BA56" i="12"/>
  <c r="BU56" i="12"/>
  <c r="CO56" i="12"/>
  <c r="DM56" i="12"/>
  <c r="P57" i="12"/>
  <c r="AJ57" i="12"/>
  <c r="BD57" i="12"/>
  <c r="BT57" i="12"/>
  <c r="CJ57" i="12"/>
  <c r="CZ57" i="12"/>
  <c r="DP57" i="12"/>
  <c r="O58" i="12"/>
  <c r="AE58" i="12"/>
  <c r="AU58" i="12"/>
  <c r="BK58" i="12"/>
  <c r="CA58" i="12"/>
  <c r="CQ58" i="12"/>
  <c r="DG58" i="12"/>
  <c r="DW58" i="12"/>
  <c r="V59" i="12"/>
  <c r="AL59" i="12"/>
  <c r="BB59" i="12"/>
  <c r="BR59" i="12"/>
  <c r="CH59" i="12"/>
  <c r="BR48" i="12"/>
  <c r="CH48" i="12"/>
  <c r="CX48" i="12"/>
  <c r="DN48" i="12"/>
  <c r="M49" i="12"/>
  <c r="AC49" i="12"/>
  <c r="AS49" i="12"/>
  <c r="BI49" i="12"/>
  <c r="BY49" i="12"/>
  <c r="CO49" i="12"/>
  <c r="DE49" i="12"/>
  <c r="DU49" i="12"/>
  <c r="T50" i="12"/>
  <c r="AJ50" i="12"/>
  <c r="AZ50" i="12"/>
  <c r="BP50" i="12"/>
  <c r="CF50" i="12"/>
  <c r="CV50" i="12"/>
  <c r="DL50" i="12"/>
  <c r="K51" i="12"/>
  <c r="AA51" i="12"/>
  <c r="AQ51" i="12"/>
  <c r="BG51" i="12"/>
  <c r="BW51" i="12"/>
  <c r="CM51" i="12"/>
  <c r="DC51" i="12"/>
  <c r="DS51" i="12"/>
  <c r="R52" i="12"/>
  <c r="AH52" i="12"/>
  <c r="AX52" i="12"/>
  <c r="BN52" i="12"/>
  <c r="CD52" i="12"/>
  <c r="CT52" i="12"/>
  <c r="DJ52" i="12"/>
  <c r="DZ52" i="12"/>
  <c r="Y53" i="12"/>
  <c r="AO53" i="12"/>
  <c r="BE53" i="12"/>
  <c r="BU53" i="12"/>
  <c r="CK53" i="12"/>
  <c r="DA53" i="12"/>
  <c r="DQ53" i="12"/>
  <c r="P54" i="12"/>
  <c r="AF54" i="12"/>
  <c r="AV54" i="12"/>
  <c r="BL54" i="12"/>
  <c r="CB54" i="12"/>
  <c r="CR54" i="12"/>
  <c r="DH54" i="12"/>
  <c r="DX54" i="12"/>
  <c r="W55" i="12"/>
  <c r="AM55" i="12"/>
  <c r="BC55" i="12"/>
  <c r="BS55" i="12"/>
  <c r="CI55" i="12"/>
  <c r="CY55" i="12"/>
  <c r="DO55" i="12"/>
  <c r="N56" i="12"/>
  <c r="AD56" i="12"/>
  <c r="AT56" i="12"/>
  <c r="BJ56" i="12"/>
  <c r="BZ56" i="12"/>
  <c r="CP56" i="12"/>
  <c r="DF56" i="12"/>
  <c r="DV56" i="12"/>
  <c r="U57" i="12"/>
  <c r="AK57" i="12"/>
  <c r="BA57" i="12"/>
  <c r="BQ57" i="12"/>
  <c r="CG57" i="12"/>
  <c r="CW57" i="12"/>
  <c r="DM57" i="12"/>
  <c r="L58" i="12"/>
  <c r="AB58" i="12"/>
  <c r="AR58" i="12"/>
  <c r="BH58" i="12"/>
  <c r="BX58" i="12"/>
  <c r="CN58" i="12"/>
  <c r="DD58" i="12"/>
  <c r="DT58" i="12"/>
  <c r="S59" i="12"/>
  <c r="AI59" i="12"/>
  <c r="AY59" i="12"/>
  <c r="BI59" i="12"/>
  <c r="CK59" i="12"/>
  <c r="DB59" i="12"/>
  <c r="DR59" i="12"/>
  <c r="Q60" i="12"/>
  <c r="AG60" i="12"/>
  <c r="AW60" i="12"/>
  <c r="BM60" i="12"/>
  <c r="CC60" i="12"/>
  <c r="CS60" i="12"/>
  <c r="DI60" i="12"/>
  <c r="DY60" i="12"/>
  <c r="X61" i="12"/>
  <c r="AN61" i="12"/>
  <c r="BD61" i="12"/>
  <c r="BT61" i="12"/>
  <c r="CJ61" i="12"/>
  <c r="CZ61" i="12"/>
  <c r="DP61" i="12"/>
  <c r="O62" i="12"/>
  <c r="AE62" i="12"/>
  <c r="AU62" i="12"/>
  <c r="BK62" i="12"/>
  <c r="CA62" i="12"/>
  <c r="CQ62" i="12"/>
  <c r="DG62" i="12"/>
  <c r="DW62" i="12"/>
  <c r="V63" i="12"/>
  <c r="AL63" i="12"/>
  <c r="BB63" i="12"/>
  <c r="BR63" i="12"/>
  <c r="CH63" i="12"/>
  <c r="CX63" i="12"/>
  <c r="DN63" i="12"/>
  <c r="M64" i="12"/>
  <c r="AC64" i="12"/>
  <c r="AS64" i="12"/>
  <c r="BI64" i="12"/>
  <c r="BY64" i="12"/>
  <c r="CO64" i="12"/>
  <c r="DE64" i="12"/>
  <c r="DU64" i="12"/>
  <c r="T65" i="12"/>
  <c r="AJ65" i="12"/>
  <c r="AZ65" i="12"/>
  <c r="BP65" i="12"/>
  <c r="CF65" i="12"/>
  <c r="CV65" i="12"/>
  <c r="DL65" i="12"/>
  <c r="K66" i="12"/>
  <c r="AA66" i="12"/>
  <c r="AQ66" i="12"/>
  <c r="BG66" i="12"/>
  <c r="BW66" i="12"/>
  <c r="CM66" i="12"/>
  <c r="DC66" i="12"/>
  <c r="DS66" i="12"/>
  <c r="R67" i="12"/>
  <c r="AH67" i="12"/>
  <c r="AX67" i="12"/>
  <c r="BN67" i="12"/>
  <c r="CD67" i="12"/>
  <c r="CT67" i="12"/>
  <c r="DJ67" i="12"/>
  <c r="DZ67" i="12"/>
  <c r="Y68" i="12"/>
  <c r="AO68" i="12"/>
  <c r="BE68" i="12"/>
  <c r="BU68" i="12"/>
  <c r="CK68" i="12"/>
  <c r="DA68" i="12"/>
  <c r="DQ68" i="12"/>
  <c r="P69" i="12"/>
  <c r="AF69" i="12"/>
  <c r="AV69" i="12"/>
  <c r="BL69" i="12"/>
  <c r="CB69" i="12"/>
  <c r="CR69" i="12"/>
  <c r="BS59" i="12"/>
  <c r="CQ59" i="12"/>
  <c r="DG59" i="12"/>
  <c r="DW59" i="12"/>
  <c r="V60" i="12"/>
  <c r="AL60" i="12"/>
  <c r="BB60" i="12"/>
  <c r="BR60" i="12"/>
  <c r="CH60" i="12"/>
  <c r="CX60" i="12"/>
  <c r="DN60" i="12"/>
  <c r="M61" i="12"/>
  <c r="AC61" i="12"/>
  <c r="AS61" i="12"/>
  <c r="BI61" i="12"/>
  <c r="BY61" i="12"/>
  <c r="CO61" i="12"/>
  <c r="DE61" i="12"/>
  <c r="DU61" i="12"/>
  <c r="T62" i="12"/>
  <c r="AJ62" i="12"/>
  <c r="AZ62" i="12"/>
  <c r="BP62" i="12"/>
  <c r="CF62" i="12"/>
  <c r="CV62" i="12"/>
  <c r="DL62" i="12"/>
  <c r="K63" i="12"/>
  <c r="AA63" i="12"/>
  <c r="AQ63" i="12"/>
  <c r="BG63" i="12"/>
  <c r="BW63" i="12"/>
  <c r="CM63" i="12"/>
  <c r="DC63" i="12"/>
  <c r="DS63" i="12"/>
  <c r="R64" i="12"/>
  <c r="AH64" i="12"/>
  <c r="AX64" i="12"/>
  <c r="BN64" i="12"/>
  <c r="CD64" i="12"/>
  <c r="CT64" i="12"/>
  <c r="DJ64" i="12"/>
  <c r="DZ64" i="12"/>
  <c r="Y65" i="12"/>
  <c r="AO65" i="12"/>
  <c r="BE65" i="12"/>
  <c r="BU65" i="12"/>
  <c r="CK65" i="12"/>
  <c r="DA65" i="12"/>
  <c r="DQ65" i="12"/>
  <c r="P66" i="12"/>
  <c r="AF66" i="12"/>
  <c r="AV66" i="12"/>
  <c r="BL66" i="12"/>
  <c r="CB66" i="12"/>
  <c r="CR66" i="12"/>
  <c r="DH66" i="12"/>
  <c r="DX66" i="12"/>
  <c r="W67" i="12"/>
  <c r="AM67" i="12"/>
  <c r="BC67" i="12"/>
  <c r="BS67" i="12"/>
  <c r="CI67" i="12"/>
  <c r="CY67" i="12"/>
  <c r="DO67" i="12"/>
  <c r="N68" i="12"/>
  <c r="AD68" i="12"/>
  <c r="AT68" i="12"/>
  <c r="BJ68" i="12"/>
  <c r="BZ68" i="12"/>
  <c r="CP68" i="12"/>
  <c r="DF68" i="12"/>
  <c r="DV68" i="12"/>
  <c r="U69" i="12"/>
  <c r="AK69" i="12"/>
  <c r="BA69" i="12"/>
  <c r="BQ69" i="12"/>
  <c r="CG69" i="12"/>
  <c r="CW69" i="12"/>
  <c r="DM69" i="12"/>
  <c r="L70" i="12"/>
  <c r="BA59" i="12"/>
  <c r="CI59" i="12"/>
  <c r="CZ59" i="12"/>
  <c r="DP59" i="12"/>
  <c r="O60" i="12"/>
  <c r="AE60" i="12"/>
  <c r="AU60" i="12"/>
  <c r="BK60" i="12"/>
  <c r="CA60" i="12"/>
  <c r="CQ60" i="12"/>
  <c r="DG60" i="12"/>
  <c r="DW60" i="12"/>
  <c r="V61" i="12"/>
  <c r="AL61" i="12"/>
  <c r="BB61" i="12"/>
  <c r="BR61" i="12"/>
  <c r="CH61" i="12"/>
  <c r="CX61" i="12"/>
  <c r="DN61" i="12"/>
  <c r="M62" i="12"/>
  <c r="AC62" i="12"/>
  <c r="AS62" i="12"/>
  <c r="BI62" i="12"/>
  <c r="BY62" i="12"/>
  <c r="CO62" i="12"/>
  <c r="DE62" i="12"/>
  <c r="DU62" i="12"/>
  <c r="T63" i="12"/>
  <c r="AJ63" i="12"/>
  <c r="AZ63" i="12"/>
  <c r="BP63" i="12"/>
  <c r="CF63" i="12"/>
  <c r="CV63" i="12"/>
  <c r="DL63" i="12"/>
  <c r="K64" i="12"/>
  <c r="AA64" i="12"/>
  <c r="AQ64" i="12"/>
  <c r="BG64" i="12"/>
  <c r="BW64" i="12"/>
  <c r="CM64" i="12"/>
  <c r="DC64" i="12"/>
  <c r="DS64" i="12"/>
  <c r="R65" i="12"/>
  <c r="AH65" i="12"/>
  <c r="AX65" i="12"/>
  <c r="BN65" i="12"/>
  <c r="CD65" i="12"/>
  <c r="CT65" i="12"/>
  <c r="DJ65" i="12"/>
  <c r="DZ65" i="12"/>
  <c r="Y66" i="12"/>
  <c r="AO66" i="12"/>
  <c r="BE66" i="12"/>
  <c r="BU66" i="12"/>
  <c r="CK66" i="12"/>
  <c r="DA66" i="12"/>
  <c r="DQ66" i="12"/>
  <c r="P67" i="12"/>
  <c r="AF67" i="12"/>
  <c r="AV67" i="12"/>
  <c r="BL67" i="12"/>
  <c r="CB67" i="12"/>
  <c r="CR67" i="12"/>
  <c r="DH67" i="12"/>
  <c r="DX67" i="12"/>
  <c r="W68" i="12"/>
  <c r="AM68" i="12"/>
  <c r="BC68" i="12"/>
  <c r="BS68" i="12"/>
  <c r="CI68" i="12"/>
  <c r="CY68" i="12"/>
  <c r="DO68" i="12"/>
  <c r="N69" i="12"/>
  <c r="AD69" i="12"/>
  <c r="AT69" i="12"/>
  <c r="BJ69" i="12"/>
  <c r="BZ69" i="12"/>
  <c r="CP69" i="12"/>
  <c r="DF69" i="12"/>
  <c r="DV69" i="12"/>
  <c r="CE59" i="12"/>
  <c r="CW59" i="12"/>
  <c r="DM59" i="12"/>
  <c r="L60" i="12"/>
  <c r="AB60" i="12"/>
  <c r="AR60" i="12"/>
  <c r="DO60" i="12"/>
  <c r="BJ61" i="12"/>
  <c r="DV61" i="12"/>
  <c r="BQ62" i="12"/>
  <c r="L63" i="12"/>
  <c r="BX63" i="12"/>
  <c r="S64" i="12"/>
  <c r="CE64" i="12"/>
  <c r="Z65" i="12"/>
  <c r="CL65" i="12"/>
  <c r="AG66" i="12"/>
  <c r="CS66" i="12"/>
  <c r="AN67" i="12"/>
  <c r="CZ67" i="12"/>
  <c r="O68" i="12"/>
  <c r="AU68" i="12"/>
  <c r="CA68" i="12"/>
  <c r="DG68" i="12"/>
  <c r="V69" i="12"/>
  <c r="BB69" i="12"/>
  <c r="CH69" i="12"/>
  <c r="DN69" i="12"/>
  <c r="BW59" i="12"/>
  <c r="DA59" i="12"/>
  <c r="DU59" i="12"/>
  <c r="X60" i="12"/>
  <c r="AV60" i="12"/>
  <c r="BL60" i="12"/>
  <c r="CB60" i="12"/>
  <c r="CR60" i="12"/>
  <c r="DH60" i="12"/>
  <c r="DX60" i="12"/>
  <c r="W61" i="12"/>
  <c r="AM61" i="12"/>
  <c r="BC61" i="12"/>
  <c r="BS61" i="12"/>
  <c r="CI61" i="12"/>
  <c r="CY61" i="12"/>
  <c r="DO61" i="12"/>
  <c r="N62" i="12"/>
  <c r="AD62" i="12"/>
  <c r="AT62" i="12"/>
  <c r="BJ62" i="12"/>
  <c r="BZ62" i="12"/>
  <c r="CP62" i="12"/>
  <c r="DF62" i="12"/>
  <c r="DV62" i="12"/>
  <c r="U63" i="12"/>
  <c r="AK63" i="12"/>
  <c r="BA63" i="12"/>
  <c r="BQ63" i="12"/>
  <c r="CG63" i="12"/>
  <c r="CW63" i="12"/>
  <c r="DM63" i="12"/>
  <c r="L64" i="12"/>
  <c r="AB64" i="12"/>
  <c r="AR64" i="12"/>
  <c r="BH64" i="12"/>
  <c r="BX64" i="12"/>
  <c r="CN64" i="12"/>
  <c r="DD64" i="12"/>
  <c r="DT64" i="12"/>
  <c r="S65" i="12"/>
  <c r="AI65" i="12"/>
  <c r="AY65" i="12"/>
  <c r="BO65" i="12"/>
  <c r="CE65" i="12"/>
  <c r="CU65" i="12"/>
  <c r="DK65" i="12"/>
  <c r="EA65" i="12"/>
  <c r="Z66" i="12"/>
  <c r="AP66" i="12"/>
  <c r="BF66" i="12"/>
  <c r="BV66" i="12"/>
  <c r="CL66" i="12"/>
  <c r="DB66" i="12"/>
  <c r="DR66" i="12"/>
  <c r="Q67" i="12"/>
  <c r="AG67" i="12"/>
  <c r="AW67" i="12"/>
  <c r="BM67" i="12"/>
  <c r="CC67" i="12"/>
  <c r="CS67" i="12"/>
  <c r="DI67" i="12"/>
  <c r="DY67" i="12"/>
  <c r="X68" i="12"/>
  <c r="AN68" i="12"/>
  <c r="BD68" i="12"/>
  <c r="BT68" i="12"/>
  <c r="CJ68" i="12"/>
  <c r="CZ68" i="12"/>
  <c r="DP68" i="12"/>
  <c r="O69" i="12"/>
  <c r="AE69" i="12"/>
  <c r="AU69" i="12"/>
  <c r="BK69" i="12"/>
  <c r="CA69" i="12"/>
  <c r="CQ69" i="12"/>
  <c r="DG69" i="12"/>
  <c r="DW69" i="12"/>
  <c r="V70" i="12"/>
  <c r="AL70" i="12"/>
  <c r="BB70" i="12"/>
  <c r="BR70" i="12"/>
  <c r="CH70" i="12"/>
  <c r="CX70" i="12"/>
  <c r="S70" i="12"/>
  <c r="AQ70" i="12"/>
  <c r="BL70" i="12"/>
  <c r="CG70" i="12"/>
  <c r="DB70" i="12"/>
  <c r="DR70" i="12"/>
  <c r="Q71" i="12"/>
  <c r="AG71" i="12"/>
  <c r="AW71" i="12"/>
  <c r="BM71" i="12"/>
  <c r="CC71" i="12"/>
  <c r="CS71" i="12"/>
  <c r="DI71" i="12"/>
  <c r="DY71" i="12"/>
  <c r="X72" i="12"/>
  <c r="AN72" i="12"/>
  <c r="BD72" i="12"/>
  <c r="BT72" i="12"/>
  <c r="CJ72" i="12"/>
  <c r="CZ72" i="12"/>
  <c r="DP72" i="12"/>
  <c r="O73" i="12"/>
  <c r="AE73" i="12"/>
  <c r="AU73" i="12"/>
  <c r="BK73" i="12"/>
  <c r="CA73" i="12"/>
  <c r="CQ73" i="12"/>
  <c r="DG73" i="12"/>
  <c r="DW73" i="12"/>
  <c r="V74" i="12"/>
  <c r="AL74" i="12"/>
  <c r="BB74" i="12"/>
  <c r="BR74" i="12"/>
  <c r="CH74" i="12"/>
  <c r="CX74" i="12"/>
  <c r="DN74" i="12"/>
  <c r="M75" i="12"/>
  <c r="AC75" i="12"/>
  <c r="AS75" i="12"/>
  <c r="BI75" i="12"/>
  <c r="BY75" i="12"/>
  <c r="CO75" i="12"/>
  <c r="DE75" i="12"/>
  <c r="DU75" i="12"/>
  <c r="T76" i="12"/>
  <c r="AJ76" i="12"/>
  <c r="AZ76" i="12"/>
  <c r="BP76" i="12"/>
  <c r="CF76" i="12"/>
  <c r="CV76" i="12"/>
  <c r="DL76" i="12"/>
  <c r="K77" i="12"/>
  <c r="AA77" i="12"/>
  <c r="AQ77" i="12"/>
  <c r="BG77" i="12"/>
  <c r="BW77" i="12"/>
  <c r="CM77" i="12"/>
  <c r="DC77" i="12"/>
  <c r="DS77" i="12"/>
  <c r="R78" i="12"/>
  <c r="AH78" i="12"/>
  <c r="AX78" i="12"/>
  <c r="BN78" i="12"/>
  <c r="CD78" i="12"/>
  <c r="CT78" i="12"/>
  <c r="DJ78" i="12"/>
  <c r="DZ78" i="12"/>
  <c r="Y79" i="12"/>
  <c r="AO79" i="12"/>
  <c r="BE79" i="12"/>
  <c r="BU79" i="12"/>
  <c r="CK79" i="12"/>
  <c r="DA79" i="12"/>
  <c r="DQ79" i="12"/>
  <c r="P80" i="12"/>
  <c r="AF80" i="12"/>
  <c r="AV80" i="12"/>
  <c r="BL80" i="12"/>
  <c r="CB80" i="12"/>
  <c r="CR80" i="12"/>
  <c r="DH80" i="12"/>
  <c r="DX80" i="12"/>
  <c r="W81" i="12"/>
  <c r="AM81" i="12"/>
  <c r="BC81" i="12"/>
  <c r="BS81" i="12"/>
  <c r="CI81" i="12"/>
  <c r="CY81" i="12"/>
  <c r="DO81" i="12"/>
  <c r="N82" i="12"/>
  <c r="AD82" i="12"/>
  <c r="AT82" i="12"/>
  <c r="BJ82" i="12"/>
  <c r="BZ82" i="12"/>
  <c r="CP82" i="12"/>
  <c r="DF82" i="12"/>
  <c r="DV82" i="12"/>
  <c r="U83" i="12"/>
  <c r="AK83" i="12"/>
  <c r="BA83" i="12"/>
  <c r="BQ83" i="12"/>
  <c r="CG83" i="12"/>
  <c r="CW83" i="12"/>
  <c r="DM83" i="12"/>
  <c r="L84" i="12"/>
  <c r="AB84" i="12"/>
  <c r="AR84" i="12"/>
  <c r="BH84" i="12"/>
  <c r="BX84" i="12"/>
  <c r="CN84" i="12"/>
  <c r="DD84" i="12"/>
  <c r="DT84" i="12"/>
  <c r="S85" i="12"/>
  <c r="AI85" i="12"/>
  <c r="AY85" i="12"/>
  <c r="BO85" i="12"/>
  <c r="CE85" i="12"/>
  <c r="CU85" i="12"/>
  <c r="DK85" i="12"/>
  <c r="EA85" i="12"/>
  <c r="Z86" i="12"/>
  <c r="AP86" i="12"/>
  <c r="BF86" i="12"/>
  <c r="BV86" i="12"/>
  <c r="CL86" i="12"/>
  <c r="DB86" i="12"/>
  <c r="DR86" i="12"/>
  <c r="Q87" i="12"/>
  <c r="AG87" i="12"/>
  <c r="AW87" i="12"/>
  <c r="BM87" i="12"/>
  <c r="CC87" i="12"/>
  <c r="CS87" i="12"/>
  <c r="DI87" i="12"/>
  <c r="DY87" i="12"/>
  <c r="X88" i="12"/>
  <c r="AN88" i="12"/>
  <c r="BD88" i="12"/>
  <c r="BT88" i="12"/>
  <c r="CJ88" i="12"/>
  <c r="CZ88" i="12"/>
  <c r="DP88" i="12"/>
  <c r="O89" i="12"/>
  <c r="AE89" i="12"/>
  <c r="AU89" i="12"/>
  <c r="BK89" i="12"/>
  <c r="CA89" i="12"/>
  <c r="CQ89" i="12"/>
  <c r="DG89" i="12"/>
  <c r="DW89" i="12"/>
  <c r="V90" i="12"/>
  <c r="AL90" i="12"/>
  <c r="BB90" i="12"/>
  <c r="BR90" i="12"/>
  <c r="CH90" i="12"/>
  <c r="CX90" i="12"/>
  <c r="DN90" i="12"/>
  <c r="M91" i="12"/>
  <c r="AC91" i="12"/>
  <c r="AS91" i="12"/>
  <c r="BI91" i="12"/>
  <c r="BY91" i="12"/>
  <c r="CO91" i="12"/>
  <c r="DT69" i="12"/>
  <c r="AG70" i="12"/>
  <c r="BC70" i="12"/>
  <c r="BX70" i="12"/>
  <c r="CS70" i="12"/>
  <c r="DK70" i="12"/>
  <c r="EA70" i="12"/>
  <c r="Z71" i="12"/>
  <c r="AP71" i="12"/>
  <c r="BF71" i="12"/>
  <c r="BV71" i="12"/>
  <c r="CL71" i="12"/>
  <c r="DB71" i="12"/>
  <c r="DR71" i="12"/>
  <c r="Q72" i="12"/>
  <c r="AG72" i="12"/>
  <c r="AW72" i="12"/>
  <c r="BM72" i="12"/>
  <c r="CC72" i="12"/>
  <c r="CS72" i="12"/>
  <c r="DI72" i="12"/>
  <c r="DY72" i="12"/>
  <c r="X73" i="12"/>
  <c r="AN73" i="12"/>
  <c r="BD73" i="12"/>
  <c r="BT73" i="12"/>
  <c r="CJ73" i="12"/>
  <c r="CZ73" i="12"/>
  <c r="DP73" i="12"/>
  <c r="O74" i="12"/>
  <c r="AE74" i="12"/>
  <c r="AU74" i="12"/>
  <c r="BK74" i="12"/>
  <c r="CA74" i="12"/>
  <c r="CQ74" i="12"/>
  <c r="DG74" i="12"/>
  <c r="DW74" i="12"/>
  <c r="V75" i="12"/>
  <c r="AL75" i="12"/>
  <c r="BB75" i="12"/>
  <c r="BR75" i="12"/>
  <c r="CH75" i="12"/>
  <c r="CX75" i="12"/>
  <c r="DN75" i="12"/>
  <c r="M76" i="12"/>
  <c r="AC76" i="12"/>
  <c r="AS76" i="12"/>
  <c r="BI76" i="12"/>
  <c r="BY76" i="12"/>
  <c r="CO76" i="12"/>
  <c r="DE76" i="12"/>
  <c r="DU76" i="12"/>
  <c r="T77" i="12"/>
  <c r="AJ77" i="12"/>
  <c r="AZ77" i="12"/>
  <c r="BP77" i="12"/>
  <c r="CF77" i="12"/>
  <c r="CV77" i="12"/>
  <c r="DL77" i="12"/>
  <c r="K78" i="12"/>
  <c r="AA78" i="12"/>
  <c r="AQ78" i="12"/>
  <c r="BG78" i="12"/>
  <c r="BW78" i="12"/>
  <c r="CM78" i="12"/>
  <c r="DC78" i="12"/>
  <c r="DS78" i="12"/>
  <c r="R79" i="12"/>
  <c r="AH79" i="12"/>
  <c r="AX79" i="12"/>
  <c r="BN79" i="12"/>
  <c r="CD79" i="12"/>
  <c r="CT79" i="12"/>
  <c r="DJ79" i="12"/>
  <c r="DZ79" i="12"/>
  <c r="Y80" i="12"/>
  <c r="AO80" i="12"/>
  <c r="BE80" i="12"/>
  <c r="BU80" i="12"/>
  <c r="CK80" i="12"/>
  <c r="N61" i="12"/>
  <c r="BZ61" i="12"/>
  <c r="U62" i="12"/>
  <c r="CG62" i="12"/>
  <c r="AB63" i="12"/>
  <c r="CN63" i="12"/>
  <c r="AI64" i="12"/>
  <c r="CU64" i="12"/>
  <c r="AP65" i="12"/>
  <c r="DB65" i="12"/>
  <c r="AW66" i="12"/>
  <c r="DI66" i="12"/>
  <c r="BD67" i="12"/>
  <c r="DL67" i="12"/>
  <c r="AA68" i="12"/>
  <c r="BG68" i="12"/>
  <c r="CM68" i="12"/>
  <c r="DS68" i="12"/>
  <c r="AH69" i="12"/>
  <c r="BN69" i="12"/>
  <c r="CT69" i="12"/>
  <c r="DR69" i="12"/>
  <c r="CJ59" i="12"/>
  <c r="DE59" i="12"/>
  <c r="DY59" i="12"/>
  <c r="AF60" i="12"/>
  <c r="AZ60" i="12"/>
  <c r="BP60" i="12"/>
  <c r="CF60" i="12"/>
  <c r="CV60" i="12"/>
  <c r="DL60" i="12"/>
  <c r="K61" i="12"/>
  <c r="AA61" i="12"/>
  <c r="AQ61" i="12"/>
  <c r="BG61" i="12"/>
  <c r="BW61" i="12"/>
  <c r="CM61" i="12"/>
  <c r="DC61" i="12"/>
  <c r="DS61" i="12"/>
  <c r="R62" i="12"/>
  <c r="AH62" i="12"/>
  <c r="AX62" i="12"/>
  <c r="BN62" i="12"/>
  <c r="CD62" i="12"/>
  <c r="CT62" i="12"/>
  <c r="DJ62" i="12"/>
  <c r="DZ62" i="12"/>
  <c r="Y63" i="12"/>
  <c r="AO63" i="12"/>
  <c r="BE63" i="12"/>
  <c r="BU63" i="12"/>
  <c r="CK63" i="12"/>
  <c r="DA63" i="12"/>
  <c r="DQ63" i="12"/>
  <c r="P64" i="12"/>
  <c r="AF64" i="12"/>
  <c r="AV64" i="12"/>
  <c r="BL64" i="12"/>
  <c r="CB64" i="12"/>
  <c r="CR64" i="12"/>
  <c r="DH64" i="12"/>
  <c r="DX64" i="12"/>
  <c r="W65" i="12"/>
  <c r="AM65" i="12"/>
  <c r="BC65" i="12"/>
  <c r="BS65" i="12"/>
  <c r="CI65" i="12"/>
  <c r="CY65" i="12"/>
  <c r="DO65" i="12"/>
  <c r="N66" i="12"/>
  <c r="AD66" i="12"/>
  <c r="AT66" i="12"/>
  <c r="BJ66" i="12"/>
  <c r="BZ66" i="12"/>
  <c r="CP66" i="12"/>
  <c r="DF66" i="12"/>
  <c r="DV66" i="12"/>
  <c r="U67" i="12"/>
  <c r="AK67" i="12"/>
  <c r="BA67" i="12"/>
  <c r="BQ67" i="12"/>
  <c r="CG67" i="12"/>
  <c r="CW67" i="12"/>
  <c r="DM67" i="12"/>
  <c r="L68" i="12"/>
  <c r="AB68" i="12"/>
  <c r="AR68" i="12"/>
  <c r="BH68" i="12"/>
  <c r="BX68" i="12"/>
  <c r="CN68" i="12"/>
  <c r="DD68" i="12"/>
  <c r="DT68" i="12"/>
  <c r="S69" i="12"/>
  <c r="AI69" i="12"/>
  <c r="AY69" i="12"/>
  <c r="BO69" i="12"/>
  <c r="CE69" i="12"/>
  <c r="CU69" i="12"/>
  <c r="DK69" i="12"/>
  <c r="EA69" i="12"/>
  <c r="Z70" i="12"/>
  <c r="AP70" i="12"/>
  <c r="BF70" i="12"/>
  <c r="BV70" i="12"/>
  <c r="CL70" i="12"/>
  <c r="CZ69" i="12"/>
  <c r="AA70" i="12"/>
  <c r="AV70" i="12"/>
  <c r="BQ70" i="12"/>
  <c r="CM70" i="12"/>
  <c r="DF70" i="12"/>
  <c r="DV70" i="12"/>
  <c r="U71" i="12"/>
  <c r="AK71" i="12"/>
  <c r="BA71" i="12"/>
  <c r="BQ71" i="12"/>
  <c r="CG71" i="12"/>
  <c r="CW71" i="12"/>
  <c r="DM71" i="12"/>
  <c r="L72" i="12"/>
  <c r="AB72" i="12"/>
  <c r="AR72" i="12"/>
  <c r="BH72" i="12"/>
  <c r="BX72" i="12"/>
  <c r="CN72" i="12"/>
  <c r="DD72" i="12"/>
  <c r="DT72" i="12"/>
  <c r="S73" i="12"/>
  <c r="AI73" i="12"/>
  <c r="AY73" i="12"/>
  <c r="BO73" i="12"/>
  <c r="CE73" i="12"/>
  <c r="CU73" i="12"/>
  <c r="DK73" i="12"/>
  <c r="EA73" i="12"/>
  <c r="Z74" i="12"/>
  <c r="AP74" i="12"/>
  <c r="BF74" i="12"/>
  <c r="BV74" i="12"/>
  <c r="CL74" i="12"/>
  <c r="DB74" i="12"/>
  <c r="DR74" i="12"/>
  <c r="Q75" i="12"/>
  <c r="AG75" i="12"/>
  <c r="AW75" i="12"/>
  <c r="BM75" i="12"/>
  <c r="CC75" i="12"/>
  <c r="CS75" i="12"/>
  <c r="DI75" i="12"/>
  <c r="DY75" i="12"/>
  <c r="X76" i="12"/>
  <c r="AN76" i="12"/>
  <c r="BD76" i="12"/>
  <c r="BT76" i="12"/>
  <c r="CJ76" i="12"/>
  <c r="CZ76" i="12"/>
  <c r="DP76" i="12"/>
  <c r="O77" i="12"/>
  <c r="AE77" i="12"/>
  <c r="AU77" i="12"/>
  <c r="BK77" i="12"/>
  <c r="CA77" i="12"/>
  <c r="CQ77" i="12"/>
  <c r="DG77" i="12"/>
  <c r="DW77" i="12"/>
  <c r="V78" i="12"/>
  <c r="AL78" i="12"/>
  <c r="BB78" i="12"/>
  <c r="BR78" i="12"/>
  <c r="CH78" i="12"/>
  <c r="CX78" i="12"/>
  <c r="DN78" i="12"/>
  <c r="M79" i="12"/>
  <c r="AC79" i="12"/>
  <c r="AS79" i="12"/>
  <c r="BI79" i="12"/>
  <c r="BY79" i="12"/>
  <c r="CO79" i="12"/>
  <c r="DE79" i="12"/>
  <c r="DU79" i="12"/>
  <c r="T80" i="12"/>
  <c r="AJ80" i="12"/>
  <c r="AZ80" i="12"/>
  <c r="BP80" i="12"/>
  <c r="CF80" i="12"/>
  <c r="CV80" i="12"/>
  <c r="DL80" i="12"/>
  <c r="K81" i="12"/>
  <c r="AA81" i="12"/>
  <c r="AQ81" i="12"/>
  <c r="BG81" i="12"/>
  <c r="BW81" i="12"/>
  <c r="CM81" i="12"/>
  <c r="DC81" i="12"/>
  <c r="DS81" i="12"/>
  <c r="R82" i="12"/>
  <c r="AH82" i="12"/>
  <c r="AX82" i="12"/>
  <c r="BN82" i="12"/>
  <c r="CD82" i="12"/>
  <c r="CT82" i="12"/>
  <c r="DJ82" i="12"/>
  <c r="DZ82" i="12"/>
  <c r="Y83" i="12"/>
  <c r="AO83" i="12"/>
  <c r="BE83" i="12"/>
  <c r="BU83" i="12"/>
  <c r="CK83" i="12"/>
  <c r="DA83" i="12"/>
  <c r="DQ83" i="12"/>
  <c r="P84" i="12"/>
  <c r="AF84" i="12"/>
  <c r="AV84" i="12"/>
  <c r="BL84" i="12"/>
  <c r="CB84" i="12"/>
  <c r="CR84" i="12"/>
  <c r="DH84" i="12"/>
  <c r="DX84" i="12"/>
  <c r="W85" i="12"/>
  <c r="AM85" i="12"/>
  <c r="BC85" i="12"/>
  <c r="BS85" i="12"/>
  <c r="CI85" i="12"/>
  <c r="CY85" i="12"/>
  <c r="DO85" i="12"/>
  <c r="N86" i="12"/>
  <c r="AD86" i="12"/>
  <c r="AT86" i="12"/>
  <c r="BJ86" i="12"/>
  <c r="BZ86" i="12"/>
  <c r="CP86" i="12"/>
  <c r="DF86" i="12"/>
  <c r="DV86" i="12"/>
  <c r="U87" i="12"/>
  <c r="AK87" i="12"/>
  <c r="BA87" i="12"/>
  <c r="BQ87" i="12"/>
  <c r="CG87" i="12"/>
  <c r="CW87" i="12"/>
  <c r="DM87" i="12"/>
  <c r="L88" i="12"/>
  <c r="AB88" i="12"/>
  <c r="AR88" i="12"/>
  <c r="BH88" i="12"/>
  <c r="BX88" i="12"/>
  <c r="CN88" i="12"/>
  <c r="DD88" i="12"/>
  <c r="DT88" i="12"/>
  <c r="S89" i="12"/>
  <c r="AI89" i="12"/>
  <c r="AY89" i="12"/>
  <c r="BO89" i="12"/>
  <c r="CE89" i="12"/>
  <c r="CU89" i="12"/>
  <c r="DK89" i="12"/>
  <c r="EA89" i="12"/>
  <c r="Z90" i="12"/>
  <c r="AP90" i="12"/>
  <c r="BF90" i="12"/>
  <c r="BV90" i="12"/>
  <c r="CL90" i="12"/>
  <c r="DB90" i="12"/>
  <c r="DR90" i="12"/>
  <c r="Q91" i="12"/>
  <c r="AG91" i="12"/>
  <c r="AW91" i="12"/>
  <c r="BM91" i="12"/>
  <c r="CC91" i="12"/>
  <c r="CS91" i="12"/>
  <c r="M70" i="12"/>
  <c r="AM70" i="12"/>
  <c r="BH70" i="12"/>
  <c r="CC70" i="12"/>
  <c r="CY70" i="12"/>
  <c r="DO70" i="12"/>
  <c r="N71" i="12"/>
  <c r="AD71" i="12"/>
  <c r="AT71" i="12"/>
  <c r="BJ71" i="12"/>
  <c r="BZ71" i="12"/>
  <c r="CP71" i="12"/>
  <c r="DF71" i="12"/>
  <c r="DV71" i="12"/>
  <c r="U72" i="12"/>
  <c r="AK72" i="12"/>
  <c r="BA72" i="12"/>
  <c r="BQ72" i="12"/>
  <c r="CG72" i="12"/>
  <c r="CW72" i="12"/>
  <c r="DM72" i="12"/>
  <c r="L73" i="12"/>
  <c r="AB73" i="12"/>
  <c r="AR73" i="12"/>
  <c r="BH73" i="12"/>
  <c r="BX73" i="12"/>
  <c r="CN73" i="12"/>
  <c r="DD73" i="12"/>
  <c r="DT73" i="12"/>
  <c r="S74" i="12"/>
  <c r="AI74" i="12"/>
  <c r="AY74" i="12"/>
  <c r="BO74" i="12"/>
  <c r="CE74" i="12"/>
  <c r="CU74" i="12"/>
  <c r="DK74" i="12"/>
  <c r="EA74" i="12"/>
  <c r="Z75" i="12"/>
  <c r="AP75" i="12"/>
  <c r="BF75" i="12"/>
  <c r="BV75" i="12"/>
  <c r="CL75" i="12"/>
  <c r="DB75" i="12"/>
  <c r="DR75" i="12"/>
  <c r="Q76" i="12"/>
  <c r="AG76" i="12"/>
  <c r="AW76" i="12"/>
  <c r="BM76" i="12"/>
  <c r="CC76" i="12"/>
  <c r="CS76" i="12"/>
  <c r="DI76" i="12"/>
  <c r="DY76" i="12"/>
  <c r="X77" i="12"/>
  <c r="AN77" i="12"/>
  <c r="BD77" i="12"/>
  <c r="BT77" i="12"/>
  <c r="CJ77" i="12"/>
  <c r="CZ77" i="12"/>
  <c r="DP77" i="12"/>
  <c r="O78" i="12"/>
  <c r="AE78" i="12"/>
  <c r="AU78" i="12"/>
  <c r="BK78" i="12"/>
  <c r="CA78" i="12"/>
  <c r="CQ78" i="12"/>
  <c r="DG78" i="12"/>
  <c r="DW78" i="12"/>
  <c r="V79" i="12"/>
  <c r="AL79" i="12"/>
  <c r="BB79" i="12"/>
  <c r="BR79" i="12"/>
  <c r="CH79" i="12"/>
  <c r="AD61" i="12"/>
  <c r="CP61" i="12"/>
  <c r="AK62" i="12"/>
  <c r="CW62" i="12"/>
  <c r="AR63" i="12"/>
  <c r="DD63" i="12"/>
  <c r="AY64" i="12"/>
  <c r="DK64" i="12"/>
  <c r="BF65" i="12"/>
  <c r="DR65" i="12"/>
  <c r="BM66" i="12"/>
  <c r="DY66" i="12"/>
  <c r="BT67" i="12"/>
  <c r="DP67" i="12"/>
  <c r="AE68" i="12"/>
  <c r="BK68" i="12"/>
  <c r="CQ68" i="12"/>
  <c r="DW68" i="12"/>
  <c r="AL69" i="12"/>
  <c r="BR69" i="12"/>
  <c r="CX69" i="12"/>
  <c r="BE59" i="12"/>
  <c r="CO59" i="12"/>
  <c r="DI59" i="12"/>
  <c r="P60" i="12"/>
  <c r="AJ60" i="12"/>
  <c r="BD60" i="12"/>
  <c r="BT60" i="12"/>
  <c r="CJ60" i="12"/>
  <c r="CZ60" i="12"/>
  <c r="DP60" i="12"/>
  <c r="O61" i="12"/>
  <c r="AE61" i="12"/>
  <c r="AU61" i="12"/>
  <c r="BK61" i="12"/>
  <c r="CA61" i="12"/>
  <c r="CQ61" i="12"/>
  <c r="DG61" i="12"/>
  <c r="DW61" i="12"/>
  <c r="V62" i="12"/>
  <c r="AL62" i="12"/>
  <c r="BB62" i="12"/>
  <c r="BR62" i="12"/>
  <c r="CH62" i="12"/>
  <c r="CX62" i="12"/>
  <c r="DN62" i="12"/>
  <c r="M63" i="12"/>
  <c r="AC63" i="12"/>
  <c r="AS63" i="12"/>
  <c r="BI63" i="12"/>
  <c r="BY63" i="12"/>
  <c r="CO63" i="12"/>
  <c r="DE63" i="12"/>
  <c r="DU63" i="12"/>
  <c r="T64" i="12"/>
  <c r="AJ64" i="12"/>
  <c r="AZ64" i="12"/>
  <c r="BP64" i="12"/>
  <c r="CF64" i="12"/>
  <c r="CV64" i="12"/>
  <c r="DL64" i="12"/>
  <c r="K65" i="12"/>
  <c r="AA65" i="12"/>
  <c r="AQ65" i="12"/>
  <c r="BG65" i="12"/>
  <c r="BW65" i="12"/>
  <c r="CM65" i="12"/>
  <c r="DC65" i="12"/>
  <c r="DS65" i="12"/>
  <c r="R66" i="12"/>
  <c r="AH66" i="12"/>
  <c r="AX66" i="12"/>
  <c r="BN66" i="12"/>
  <c r="CD66" i="12"/>
  <c r="CT66" i="12"/>
  <c r="DJ66" i="12"/>
  <c r="DZ66" i="12"/>
  <c r="Y67" i="12"/>
  <c r="AO67" i="12"/>
  <c r="BE67" i="12"/>
  <c r="BU67" i="12"/>
  <c r="CK67" i="12"/>
  <c r="DA67" i="12"/>
  <c r="DQ67" i="12"/>
  <c r="P68" i="12"/>
  <c r="AF68" i="12"/>
  <c r="AV68" i="12"/>
  <c r="BL68" i="12"/>
  <c r="CB68" i="12"/>
  <c r="CR68" i="12"/>
  <c r="DH68" i="12"/>
  <c r="DX68" i="12"/>
  <c r="W69" i="12"/>
  <c r="AM69" i="12"/>
  <c r="BC69" i="12"/>
  <c r="BS69" i="12"/>
  <c r="CI69" i="12"/>
  <c r="CY69" i="12"/>
  <c r="DO69" i="12"/>
  <c r="N70" i="12"/>
  <c r="AD70" i="12"/>
  <c r="AT70" i="12"/>
  <c r="BJ70" i="12"/>
  <c r="BZ70" i="12"/>
  <c r="CP70" i="12"/>
  <c r="DP69" i="12"/>
  <c r="AF70" i="12"/>
  <c r="BA70" i="12"/>
  <c r="BW70" i="12"/>
  <c r="CR70" i="12"/>
  <c r="DJ70" i="12"/>
  <c r="DZ70" i="12"/>
  <c r="Y71" i="12"/>
  <c r="AO71" i="12"/>
  <c r="BE71" i="12"/>
  <c r="BU71" i="12"/>
  <c r="CK71" i="12"/>
  <c r="DA71" i="12"/>
  <c r="DQ71" i="12"/>
  <c r="P72" i="12"/>
  <c r="AF72" i="12"/>
  <c r="AV72" i="12"/>
  <c r="BL72" i="12"/>
  <c r="CB72" i="12"/>
  <c r="CR72" i="12"/>
  <c r="DH72" i="12"/>
  <c r="DX72" i="12"/>
  <c r="W73" i="12"/>
  <c r="AM73" i="12"/>
  <c r="BC73" i="12"/>
  <c r="BS73" i="12"/>
  <c r="CI73" i="12"/>
  <c r="CY73" i="12"/>
  <c r="DO73" i="12"/>
  <c r="N74" i="12"/>
  <c r="AD74" i="12"/>
  <c r="AT74" i="12"/>
  <c r="BJ74" i="12"/>
  <c r="BZ74" i="12"/>
  <c r="CP74" i="12"/>
  <c r="DF74" i="12"/>
  <c r="DV74" i="12"/>
  <c r="U75" i="12"/>
  <c r="AK75" i="12"/>
  <c r="BA75" i="12"/>
  <c r="BQ75" i="12"/>
  <c r="CG75" i="12"/>
  <c r="CW75" i="12"/>
  <c r="DM75" i="12"/>
  <c r="L76" i="12"/>
  <c r="AB76" i="12"/>
  <c r="AR76" i="12"/>
  <c r="BH76" i="12"/>
  <c r="BX76" i="12"/>
  <c r="CN76" i="12"/>
  <c r="DD76" i="12"/>
  <c r="DT76" i="12"/>
  <c r="S77" i="12"/>
  <c r="AI77" i="12"/>
  <c r="AY77" i="12"/>
  <c r="BO77" i="12"/>
  <c r="CE77" i="12"/>
  <c r="CU77" i="12"/>
  <c r="DK77" i="12"/>
  <c r="EA77" i="12"/>
  <c r="Z78" i="12"/>
  <c r="AP78" i="12"/>
  <c r="BF78" i="12"/>
  <c r="BV78" i="12"/>
  <c r="CL78" i="12"/>
  <c r="DB78" i="12"/>
  <c r="DR78" i="12"/>
  <c r="Q79" i="12"/>
  <c r="AG79" i="12"/>
  <c r="AW79" i="12"/>
  <c r="BM79" i="12"/>
  <c r="CC79" i="12"/>
  <c r="CS79" i="12"/>
  <c r="DI79" i="12"/>
  <c r="DY79" i="12"/>
  <c r="X80" i="12"/>
  <c r="AN80" i="12"/>
  <c r="BD80" i="12"/>
  <c r="BT80" i="12"/>
  <c r="CJ80" i="12"/>
  <c r="CZ80" i="12"/>
  <c r="DP80" i="12"/>
  <c r="O81" i="12"/>
  <c r="AE81" i="12"/>
  <c r="AU81" i="12"/>
  <c r="BK81" i="12"/>
  <c r="CA81" i="12"/>
  <c r="CQ81" i="12"/>
  <c r="DG81" i="12"/>
  <c r="DW81" i="12"/>
  <c r="V82" i="12"/>
  <c r="AL82" i="12"/>
  <c r="BB82" i="12"/>
  <c r="BR82" i="12"/>
  <c r="CH82" i="12"/>
  <c r="CX82" i="12"/>
  <c r="DN82" i="12"/>
  <c r="M83" i="12"/>
  <c r="AC83" i="12"/>
  <c r="AS83" i="12"/>
  <c r="BI83" i="12"/>
  <c r="BY83" i="12"/>
  <c r="CO83" i="12"/>
  <c r="DE83" i="12"/>
  <c r="DU83" i="12"/>
  <c r="T84" i="12"/>
  <c r="AJ84" i="12"/>
  <c r="AZ84" i="12"/>
  <c r="BP84" i="12"/>
  <c r="CF84" i="12"/>
  <c r="CV84" i="12"/>
  <c r="DL84" i="12"/>
  <c r="K85" i="12"/>
  <c r="AA85" i="12"/>
  <c r="AQ85" i="12"/>
  <c r="BG85" i="12"/>
  <c r="BW85" i="12"/>
  <c r="CM85" i="12"/>
  <c r="DC85" i="12"/>
  <c r="DS85" i="12"/>
  <c r="R86" i="12"/>
  <c r="AH86" i="12"/>
  <c r="AX86" i="12"/>
  <c r="BN86" i="12"/>
  <c r="CD86" i="12"/>
  <c r="CT86" i="12"/>
  <c r="DJ86" i="12"/>
  <c r="DZ86" i="12"/>
  <c r="Y87" i="12"/>
  <c r="AO87" i="12"/>
  <c r="BE87" i="12"/>
  <c r="BU87" i="12"/>
  <c r="CK87" i="12"/>
  <c r="DA87" i="12"/>
  <c r="DQ87" i="12"/>
  <c r="P88" i="12"/>
  <c r="AF88" i="12"/>
  <c r="AV88" i="12"/>
  <c r="BL88" i="12"/>
  <c r="CB88" i="12"/>
  <c r="CR88" i="12"/>
  <c r="DH88" i="12"/>
  <c r="DX88" i="12"/>
  <c r="W89" i="12"/>
  <c r="AM89" i="12"/>
  <c r="BC89" i="12"/>
  <c r="BS89" i="12"/>
  <c r="CI89" i="12"/>
  <c r="CY89" i="12"/>
  <c r="DO89" i="12"/>
  <c r="N90" i="12"/>
  <c r="AD90" i="12"/>
  <c r="AT90" i="12"/>
  <c r="BJ90" i="12"/>
  <c r="BZ90" i="12"/>
  <c r="CP90" i="12"/>
  <c r="DF90" i="12"/>
  <c r="DV90" i="12"/>
  <c r="U91" i="12"/>
  <c r="AK91" i="12"/>
  <c r="BA91" i="12"/>
  <c r="BQ91" i="12"/>
  <c r="CG91" i="12"/>
  <c r="CW91" i="12"/>
  <c r="U70" i="12"/>
  <c r="AR70" i="12"/>
  <c r="BM70" i="12"/>
  <c r="CI70" i="12"/>
  <c r="DC70" i="12"/>
  <c r="DS70" i="12"/>
  <c r="R71" i="12"/>
  <c r="AH71" i="12"/>
  <c r="AX71" i="12"/>
  <c r="BN71" i="12"/>
  <c r="CD71" i="12"/>
  <c r="CT71" i="12"/>
  <c r="DJ71" i="12"/>
  <c r="DZ71" i="12"/>
  <c r="Y72" i="12"/>
  <c r="AO72" i="12"/>
  <c r="BE72" i="12"/>
  <c r="BU72" i="12"/>
  <c r="CK72" i="12"/>
  <c r="DA72" i="12"/>
  <c r="DQ72" i="12"/>
  <c r="P73" i="12"/>
  <c r="AF73" i="12"/>
  <c r="AV73" i="12"/>
  <c r="BL73" i="12"/>
  <c r="CB73" i="12"/>
  <c r="CR73" i="12"/>
  <c r="DH73" i="12"/>
  <c r="DX73" i="12"/>
  <c r="W74" i="12"/>
  <c r="AM74" i="12"/>
  <c r="BC74" i="12"/>
  <c r="BS74" i="12"/>
  <c r="CI74" i="12"/>
  <c r="CY74" i="12"/>
  <c r="DO74" i="12"/>
  <c r="N75" i="12"/>
  <c r="AD75" i="12"/>
  <c r="AT75" i="12"/>
  <c r="BJ75" i="12"/>
  <c r="BZ75" i="12"/>
  <c r="CP75" i="12"/>
  <c r="DF75" i="12"/>
  <c r="DV75" i="12"/>
  <c r="U76" i="12"/>
  <c r="AK76" i="12"/>
  <c r="BA76" i="12"/>
  <c r="BQ76" i="12"/>
  <c r="CG76" i="12"/>
  <c r="CW76" i="12"/>
  <c r="DM76" i="12"/>
  <c r="L77" i="12"/>
  <c r="AB77" i="12"/>
  <c r="AR77" i="12"/>
  <c r="BH77" i="12"/>
  <c r="BX77" i="12"/>
  <c r="CN77" i="12"/>
  <c r="DD77" i="12"/>
  <c r="DT77" i="12"/>
  <c r="S78" i="12"/>
  <c r="AI78" i="12"/>
  <c r="AY78" i="12"/>
  <c r="BO78" i="12"/>
  <c r="CE78" i="12"/>
  <c r="CU78" i="12"/>
  <c r="DK78" i="12"/>
  <c r="EA78" i="12"/>
  <c r="Z79" i="12"/>
  <c r="AP79" i="12"/>
  <c r="BF79" i="12"/>
  <c r="BV79" i="12"/>
  <c r="CL79" i="12"/>
  <c r="DB79" i="12"/>
  <c r="DR79" i="12"/>
  <c r="Q80" i="12"/>
  <c r="AG80" i="12"/>
  <c r="AW80" i="12"/>
  <c r="BM80" i="12"/>
  <c r="CC80" i="12"/>
  <c r="CS80" i="12"/>
  <c r="DI80" i="12"/>
  <c r="CY60" i="12"/>
  <c r="AT61" i="12"/>
  <c r="DF61" i="12"/>
  <c r="BA62" i="12"/>
  <c r="DM62" i="12"/>
  <c r="BH63" i="12"/>
  <c r="DT63" i="12"/>
  <c r="BO64" i="12"/>
  <c r="EA64" i="12"/>
  <c r="BV65" i="12"/>
  <c r="Q66" i="12"/>
  <c r="CC66" i="12"/>
  <c r="X67" i="12"/>
  <c r="CJ67" i="12"/>
  <c r="K68" i="12"/>
  <c r="AQ68" i="12"/>
  <c r="BW68" i="12"/>
  <c r="DC68" i="12"/>
  <c r="R69" i="12"/>
  <c r="AX69" i="12"/>
  <c r="CD69" i="12"/>
  <c r="DJ69" i="12"/>
  <c r="BO59" i="12"/>
  <c r="CS59" i="12"/>
  <c r="DQ59" i="12"/>
  <c r="T60" i="12"/>
  <c r="AN60" i="12"/>
  <c r="BH60" i="12"/>
  <c r="BX60" i="12"/>
  <c r="CN60" i="12"/>
  <c r="DD60" i="12"/>
  <c r="DT60" i="12"/>
  <c r="S61" i="12"/>
  <c r="AI61" i="12"/>
  <c r="AY61" i="12"/>
  <c r="BO61" i="12"/>
  <c r="CE61" i="12"/>
  <c r="CU61" i="12"/>
  <c r="DK61" i="12"/>
  <c r="EA61" i="12"/>
  <c r="Z62" i="12"/>
  <c r="AP62" i="12"/>
  <c r="BF62" i="12"/>
  <c r="BV62" i="12"/>
  <c r="CL62" i="12"/>
  <c r="DB62" i="12"/>
  <c r="DR62" i="12"/>
  <c r="Q63" i="12"/>
  <c r="AG63" i="12"/>
  <c r="AW63" i="12"/>
  <c r="BM63" i="12"/>
  <c r="CC63" i="12"/>
  <c r="CS63" i="12"/>
  <c r="DI63" i="12"/>
  <c r="DY63" i="12"/>
  <c r="X64" i="12"/>
  <c r="AN64" i="12"/>
  <c r="BD64" i="12"/>
  <c r="BT64" i="12"/>
  <c r="CJ64" i="12"/>
  <c r="CZ64" i="12"/>
  <c r="DP64" i="12"/>
  <c r="O65" i="12"/>
  <c r="AE65" i="12"/>
  <c r="AU65" i="12"/>
  <c r="BK65" i="12"/>
  <c r="CA65" i="12"/>
  <c r="CQ65" i="12"/>
  <c r="DG65" i="12"/>
  <c r="DW65" i="12"/>
  <c r="V66" i="12"/>
  <c r="AL66" i="12"/>
  <c r="BB66" i="12"/>
  <c r="BR66" i="12"/>
  <c r="CH66" i="12"/>
  <c r="CX66" i="12"/>
  <c r="DN66" i="12"/>
  <c r="M67" i="12"/>
  <c r="AC67" i="12"/>
  <c r="AS67" i="12"/>
  <c r="BI67" i="12"/>
  <c r="BY67" i="12"/>
  <c r="CO67" i="12"/>
  <c r="DE67" i="12"/>
  <c r="DU67" i="12"/>
  <c r="T68" i="12"/>
  <c r="AJ68" i="12"/>
  <c r="AZ68" i="12"/>
  <c r="BP68" i="12"/>
  <c r="CF68" i="12"/>
  <c r="CV68" i="12"/>
  <c r="DL68" i="12"/>
  <c r="K69" i="12"/>
  <c r="AA69" i="12"/>
  <c r="AQ69" i="12"/>
  <c r="BG69" i="12"/>
  <c r="BW69" i="12"/>
  <c r="CM69" i="12"/>
  <c r="DC69" i="12"/>
  <c r="DS69" i="12"/>
  <c r="R70" i="12"/>
  <c r="AH70" i="12"/>
  <c r="AX70" i="12"/>
  <c r="BN70" i="12"/>
  <c r="CD70" i="12"/>
  <c r="CT70" i="12"/>
  <c r="K70" i="12"/>
  <c r="AK70" i="12"/>
  <c r="BG70" i="12"/>
  <c r="CB70" i="12"/>
  <c r="CW70" i="12"/>
  <c r="DN70" i="12"/>
  <c r="M71" i="12"/>
  <c r="AC71" i="12"/>
  <c r="AS71" i="12"/>
  <c r="BI71" i="12"/>
  <c r="BY71" i="12"/>
  <c r="CO71" i="12"/>
  <c r="DE71" i="12"/>
  <c r="DU71" i="12"/>
  <c r="T72" i="12"/>
  <c r="AJ72" i="12"/>
  <c r="AZ72" i="12"/>
  <c r="BP72" i="12"/>
  <c r="CF72" i="12"/>
  <c r="CV72" i="12"/>
  <c r="DL72" i="12"/>
  <c r="K73" i="12"/>
  <c r="AA73" i="12"/>
  <c r="AQ73" i="12"/>
  <c r="BG73" i="12"/>
  <c r="BW73" i="12"/>
  <c r="CM73" i="12"/>
  <c r="DC73" i="12"/>
  <c r="DS73" i="12"/>
  <c r="R74" i="12"/>
  <c r="AH74" i="12"/>
  <c r="AX74" i="12"/>
  <c r="BN74" i="12"/>
  <c r="CD74" i="12"/>
  <c r="CT74" i="12"/>
  <c r="DJ74" i="12"/>
  <c r="DZ74" i="12"/>
  <c r="Y75" i="12"/>
  <c r="AO75" i="12"/>
  <c r="BE75" i="12"/>
  <c r="BU75" i="12"/>
  <c r="CK75" i="12"/>
  <c r="DA75" i="12"/>
  <c r="DQ75" i="12"/>
  <c r="P76" i="12"/>
  <c r="AF76" i="12"/>
  <c r="AV76" i="12"/>
  <c r="BL76" i="12"/>
  <c r="CB76" i="12"/>
  <c r="CR76" i="12"/>
  <c r="DH76" i="12"/>
  <c r="DX76" i="12"/>
  <c r="W77" i="12"/>
  <c r="AM77" i="12"/>
  <c r="BC77" i="12"/>
  <c r="BS77" i="12"/>
  <c r="CI77" i="12"/>
  <c r="CY77" i="12"/>
  <c r="DO77" i="12"/>
  <c r="N78" i="12"/>
  <c r="AD78" i="12"/>
  <c r="AT78" i="12"/>
  <c r="BJ78" i="12"/>
  <c r="BZ78" i="12"/>
  <c r="CP78" i="12"/>
  <c r="DF78" i="12"/>
  <c r="DV78" i="12"/>
  <c r="U79" i="12"/>
  <c r="AK79" i="12"/>
  <c r="BA79" i="12"/>
  <c r="BQ79" i="12"/>
  <c r="CG79" i="12"/>
  <c r="CW79" i="12"/>
  <c r="DM79" i="12"/>
  <c r="L80" i="12"/>
  <c r="AB80" i="12"/>
  <c r="AR80" i="12"/>
  <c r="BH80" i="12"/>
  <c r="BX80" i="12"/>
  <c r="CN80" i="12"/>
  <c r="DD80" i="12"/>
  <c r="DT80" i="12"/>
  <c r="S81" i="12"/>
  <c r="AI81" i="12"/>
  <c r="AY81" i="12"/>
  <c r="BO81" i="12"/>
  <c r="CE81" i="12"/>
  <c r="CU81" i="12"/>
  <c r="DK81" i="12"/>
  <c r="EA81" i="12"/>
  <c r="Z82" i="12"/>
  <c r="AP82" i="12"/>
  <c r="BF82" i="12"/>
  <c r="BV82" i="12"/>
  <c r="CL82" i="12"/>
  <c r="DB82" i="12"/>
  <c r="DR82" i="12"/>
  <c r="Q83" i="12"/>
  <c r="AG83" i="12"/>
  <c r="AW83" i="12"/>
  <c r="BM83" i="12"/>
  <c r="CC83" i="12"/>
  <c r="CS83" i="12"/>
  <c r="DI83" i="12"/>
  <c r="DY83" i="12"/>
  <c r="X84" i="12"/>
  <c r="AN84" i="12"/>
  <c r="BD84" i="12"/>
  <c r="BT84" i="12"/>
  <c r="CJ84" i="12"/>
  <c r="CZ84" i="12"/>
  <c r="DP84" i="12"/>
  <c r="O85" i="12"/>
  <c r="AE85" i="12"/>
  <c r="AU85" i="12"/>
  <c r="BK85" i="12"/>
  <c r="CA85" i="12"/>
  <c r="CQ85" i="12"/>
  <c r="DG85" i="12"/>
  <c r="DW85" i="12"/>
  <c r="V86" i="12"/>
  <c r="AL86" i="12"/>
  <c r="BB86" i="12"/>
  <c r="BR86" i="12"/>
  <c r="CH86" i="12"/>
  <c r="CX86" i="12"/>
  <c r="DN86" i="12"/>
  <c r="M87" i="12"/>
  <c r="AC87" i="12"/>
  <c r="AS87" i="12"/>
  <c r="BI87" i="12"/>
  <c r="BY87" i="12"/>
  <c r="CO87" i="12"/>
  <c r="DE87" i="12"/>
  <c r="DU87" i="12"/>
  <c r="T88" i="12"/>
  <c r="AJ88" i="12"/>
  <c r="AZ88" i="12"/>
  <c r="BP88" i="12"/>
  <c r="CF88" i="12"/>
  <c r="CV88" i="12"/>
  <c r="DL88" i="12"/>
  <c r="K89" i="12"/>
  <c r="AA89" i="12"/>
  <c r="AQ89" i="12"/>
  <c r="BG89" i="12"/>
  <c r="BW89" i="12"/>
  <c r="CM89" i="12"/>
  <c r="DC89" i="12"/>
  <c r="DS89" i="12"/>
  <c r="R90" i="12"/>
  <c r="AH90" i="12"/>
  <c r="AX90" i="12"/>
  <c r="BN90" i="12"/>
  <c r="CD90" i="12"/>
  <c r="CT90" i="12"/>
  <c r="DJ90" i="12"/>
  <c r="DZ90" i="12"/>
  <c r="Y91" i="12"/>
  <c r="AO91" i="12"/>
  <c r="BE91" i="12"/>
  <c r="BU91" i="12"/>
  <c r="CK91" i="12"/>
  <c r="DD69" i="12"/>
  <c r="AB70" i="12"/>
  <c r="AW70" i="12"/>
  <c r="BS70" i="12"/>
  <c r="CN70" i="12"/>
  <c r="DG70" i="12"/>
  <c r="DW70" i="12"/>
  <c r="V71" i="12"/>
  <c r="AL71" i="12"/>
  <c r="BB71" i="12"/>
  <c r="BR71" i="12"/>
  <c r="CH71" i="12"/>
  <c r="CX71" i="12"/>
  <c r="DN71" i="12"/>
  <c r="M72" i="12"/>
  <c r="AC72" i="12"/>
  <c r="AS72" i="12"/>
  <c r="BI72" i="12"/>
  <c r="BY72" i="12"/>
  <c r="CO72" i="12"/>
  <c r="DE72" i="12"/>
  <c r="DU72" i="12"/>
  <c r="T73" i="12"/>
  <c r="AJ73" i="12"/>
  <c r="AZ73" i="12"/>
  <c r="BP73" i="12"/>
  <c r="CF73" i="12"/>
  <c r="CV73" i="12"/>
  <c r="DL73" i="12"/>
  <c r="K74" i="12"/>
  <c r="AA74" i="12"/>
  <c r="AQ74" i="12"/>
  <c r="BG74" i="12"/>
  <c r="BW74" i="12"/>
  <c r="CM74" i="12"/>
  <c r="DC74" i="12"/>
  <c r="DS74" i="12"/>
  <c r="R75" i="12"/>
  <c r="AH75" i="12"/>
  <c r="AX75" i="12"/>
  <c r="BN75" i="12"/>
  <c r="CD75" i="12"/>
  <c r="CT75" i="12"/>
  <c r="DJ75" i="12"/>
  <c r="DZ75" i="12"/>
  <c r="Y76" i="12"/>
  <c r="AO76" i="12"/>
  <c r="BE76" i="12"/>
  <c r="BU76" i="12"/>
  <c r="CK76" i="12"/>
  <c r="DA76" i="12"/>
  <c r="DQ76" i="12"/>
  <c r="P77" i="12"/>
  <c r="AF77" i="12"/>
  <c r="AV77" i="12"/>
  <c r="BL77" i="12"/>
  <c r="CB77" i="12"/>
  <c r="CR77" i="12"/>
  <c r="DH77" i="12"/>
  <c r="DX77" i="12"/>
  <c r="W78" i="12"/>
  <c r="AM78" i="12"/>
  <c r="BC78" i="12"/>
  <c r="BS78" i="12"/>
  <c r="CI78" i="12"/>
  <c r="CY78" i="12"/>
  <c r="DO78" i="12"/>
  <c r="N79" i="12"/>
  <c r="AD79" i="12"/>
  <c r="AT79" i="12"/>
  <c r="BJ79" i="12"/>
  <c r="CP79" i="12"/>
  <c r="DV79" i="12"/>
  <c r="AK80" i="12"/>
  <c r="BQ80" i="12"/>
  <c r="CW80" i="12"/>
  <c r="DQ80" i="12"/>
  <c r="P81" i="12"/>
  <c r="AF81" i="12"/>
  <c r="AV81" i="12"/>
  <c r="BL81" i="12"/>
  <c r="CB81" i="12"/>
  <c r="CR81" i="12"/>
  <c r="DH81" i="12"/>
  <c r="DX81" i="12"/>
  <c r="W82" i="12"/>
  <c r="AM82" i="12"/>
  <c r="BC82" i="12"/>
  <c r="BS82" i="12"/>
  <c r="CI82" i="12"/>
  <c r="CY82" i="12"/>
  <c r="DO82" i="12"/>
  <c r="N83" i="12"/>
  <c r="AD83" i="12"/>
  <c r="AT83" i="12"/>
  <c r="BJ83" i="12"/>
  <c r="BZ83" i="12"/>
  <c r="CP83" i="12"/>
  <c r="DF83" i="12"/>
  <c r="DV83" i="12"/>
  <c r="U84" i="12"/>
  <c r="AK84" i="12"/>
  <c r="BA84" i="12"/>
  <c r="BQ84" i="12"/>
  <c r="CG84" i="12"/>
  <c r="CW84" i="12"/>
  <c r="DM84" i="12"/>
  <c r="L85" i="12"/>
  <c r="AB85" i="12"/>
  <c r="AR85" i="12"/>
  <c r="BH85" i="12"/>
  <c r="BX85" i="12"/>
  <c r="CN85" i="12"/>
  <c r="DD85" i="12"/>
  <c r="DT85" i="12"/>
  <c r="S86" i="12"/>
  <c r="AI86" i="12"/>
  <c r="AY86" i="12"/>
  <c r="BO86" i="12"/>
  <c r="CE86" i="12"/>
  <c r="CU86" i="12"/>
  <c r="DK86" i="12"/>
  <c r="EA86" i="12"/>
  <c r="Z87" i="12"/>
  <c r="AP87" i="12"/>
  <c r="BF87" i="12"/>
  <c r="BV87" i="12"/>
  <c r="CL87" i="12"/>
  <c r="DB87" i="12"/>
  <c r="DR87" i="12"/>
  <c r="Q88" i="12"/>
  <c r="AG88" i="12"/>
  <c r="AW88" i="12"/>
  <c r="BM88" i="12"/>
  <c r="CC88" i="12"/>
  <c r="CS88" i="12"/>
  <c r="DI88" i="12"/>
  <c r="DY88" i="12"/>
  <c r="X89" i="12"/>
  <c r="AN89" i="12"/>
  <c r="BD89" i="12"/>
  <c r="BT89" i="12"/>
  <c r="CJ89" i="12"/>
  <c r="CZ89" i="12"/>
  <c r="DP89" i="12"/>
  <c r="O90" i="12"/>
  <c r="AE90" i="12"/>
  <c r="AU90" i="12"/>
  <c r="BK90" i="12"/>
  <c r="CA90" i="12"/>
  <c r="CQ90" i="12"/>
  <c r="DG90" i="12"/>
  <c r="DW90" i="12"/>
  <c r="V91" i="12"/>
  <c r="AL91" i="12"/>
  <c r="DH69" i="12"/>
  <c r="AC70" i="12"/>
  <c r="AY70" i="12"/>
  <c r="BT70" i="12"/>
  <c r="CO70" i="12"/>
  <c r="DH70" i="12"/>
  <c r="DX70" i="12"/>
  <c r="W71" i="12"/>
  <c r="AM71" i="12"/>
  <c r="BC71" i="12"/>
  <c r="BS71" i="12"/>
  <c r="CI71" i="12"/>
  <c r="CY71" i="12"/>
  <c r="DO71" i="12"/>
  <c r="N72" i="12"/>
  <c r="AD72" i="12"/>
  <c r="AT72" i="12"/>
  <c r="BJ72" i="12"/>
  <c r="BZ72" i="12"/>
  <c r="CP72" i="12"/>
  <c r="DF72" i="12"/>
  <c r="DV72" i="12"/>
  <c r="U73" i="12"/>
  <c r="AK73" i="12"/>
  <c r="BA73" i="12"/>
  <c r="BQ73" i="12"/>
  <c r="CG73" i="12"/>
  <c r="CW73" i="12"/>
  <c r="DM73" i="12"/>
  <c r="L74" i="12"/>
  <c r="AB74" i="12"/>
  <c r="AR74" i="12"/>
  <c r="BH74" i="12"/>
  <c r="BX74" i="12"/>
  <c r="CN74" i="12"/>
  <c r="DD74" i="12"/>
  <c r="DT74" i="12"/>
  <c r="S75" i="12"/>
  <c r="AI75" i="12"/>
  <c r="AY75" i="12"/>
  <c r="BO75" i="12"/>
  <c r="CE75" i="12"/>
  <c r="CU75" i="12"/>
  <c r="DK75" i="12"/>
  <c r="EA75" i="12"/>
  <c r="Z76" i="12"/>
  <c r="AP76" i="12"/>
  <c r="BF76" i="12"/>
  <c r="BV76" i="12"/>
  <c r="CL76" i="12"/>
  <c r="DB76" i="12"/>
  <c r="DR76" i="12"/>
  <c r="Q77" i="12"/>
  <c r="AG77" i="12"/>
  <c r="AW77" i="12"/>
  <c r="BM77" i="12"/>
  <c r="CC77" i="12"/>
  <c r="CS77" i="12"/>
  <c r="DI77" i="12"/>
  <c r="DY77" i="12"/>
  <c r="X78" i="12"/>
  <c r="AN78" i="12"/>
  <c r="BD78" i="12"/>
  <c r="BT78" i="12"/>
  <c r="CJ78" i="12"/>
  <c r="CZ78" i="12"/>
  <c r="DP78" i="12"/>
  <c r="O79" i="12"/>
  <c r="AE79" i="12"/>
  <c r="AU79" i="12"/>
  <c r="BK79" i="12"/>
  <c r="CA79" i="12"/>
  <c r="CQ79" i="12"/>
  <c r="DG79" i="12"/>
  <c r="DW79" i="12"/>
  <c r="V80" i="12"/>
  <c r="AL80" i="12"/>
  <c r="BB80" i="12"/>
  <c r="BR80" i="12"/>
  <c r="CH80" i="12"/>
  <c r="CX80" i="12"/>
  <c r="DN80" i="12"/>
  <c r="M81" i="12"/>
  <c r="AC81" i="12"/>
  <c r="AS81" i="12"/>
  <c r="BI81" i="12"/>
  <c r="BY81" i="12"/>
  <c r="CO81" i="12"/>
  <c r="DE81" i="12"/>
  <c r="DU81" i="12"/>
  <c r="T82" i="12"/>
  <c r="AJ82" i="12"/>
  <c r="AZ82" i="12"/>
  <c r="BP82" i="12"/>
  <c r="CF82" i="12"/>
  <c r="CV82" i="12"/>
  <c r="DL82" i="12"/>
  <c r="K83" i="12"/>
  <c r="AA83" i="12"/>
  <c r="AQ83" i="12"/>
  <c r="BG83" i="12"/>
  <c r="BW83" i="12"/>
  <c r="CM83" i="12"/>
  <c r="DC83" i="12"/>
  <c r="DS83" i="12"/>
  <c r="R84" i="12"/>
  <c r="AH84" i="12"/>
  <c r="AX84" i="12"/>
  <c r="BN84" i="12"/>
  <c r="CD84" i="12"/>
  <c r="CT84" i="12"/>
  <c r="DJ84" i="12"/>
  <c r="DZ84" i="12"/>
  <c r="Y85" i="12"/>
  <c r="AO85" i="12"/>
  <c r="BE85" i="12"/>
  <c r="BU85" i="12"/>
  <c r="CK85" i="12"/>
  <c r="DA85" i="12"/>
  <c r="DQ85" i="12"/>
  <c r="P86" i="12"/>
  <c r="AF86" i="12"/>
  <c r="AV86" i="12"/>
  <c r="BL86" i="12"/>
  <c r="CB86" i="12"/>
  <c r="CR86" i="12"/>
  <c r="DH86" i="12"/>
  <c r="DX86" i="12"/>
  <c r="W87" i="12"/>
  <c r="AM87" i="12"/>
  <c r="BC87" i="12"/>
  <c r="BS87" i="12"/>
  <c r="CI87" i="12"/>
  <c r="CY87" i="12"/>
  <c r="DO87" i="12"/>
  <c r="N88" i="12"/>
  <c r="AD88" i="12"/>
  <c r="AT88" i="12"/>
  <c r="BJ88" i="12"/>
  <c r="BZ88" i="12"/>
  <c r="CP88" i="12"/>
  <c r="DF88" i="12"/>
  <c r="DV88" i="12"/>
  <c r="U89" i="12"/>
  <c r="AK89" i="12"/>
  <c r="BA89" i="12"/>
  <c r="BQ89" i="12"/>
  <c r="CG89" i="12"/>
  <c r="CW89" i="12"/>
  <c r="DM89" i="12"/>
  <c r="L90" i="12"/>
  <c r="AB90" i="12"/>
  <c r="AR90" i="12"/>
  <c r="BH90" i="12"/>
  <c r="BX90" i="12"/>
  <c r="CN90" i="12"/>
  <c r="DD90" i="12"/>
  <c r="DT90" i="12"/>
  <c r="S91" i="12"/>
  <c r="AI91" i="12"/>
  <c r="AY91" i="12"/>
  <c r="BO91" i="12"/>
  <c r="CE91" i="12"/>
  <c r="CU91" i="12"/>
  <c r="DK91" i="12"/>
  <c r="DL69" i="12"/>
  <c r="AE70" i="12"/>
  <c r="AZ70" i="12"/>
  <c r="BU70" i="12"/>
  <c r="CQ70" i="12"/>
  <c r="DI70" i="12"/>
  <c r="DY70" i="12"/>
  <c r="X71" i="12"/>
  <c r="AN71" i="12"/>
  <c r="BD71" i="12"/>
  <c r="BT71" i="12"/>
  <c r="CJ71" i="12"/>
  <c r="CZ71" i="12"/>
  <c r="DP71" i="12"/>
  <c r="O72" i="12"/>
  <c r="AE72" i="12"/>
  <c r="AU72" i="12"/>
  <c r="BK72" i="12"/>
  <c r="CA72" i="12"/>
  <c r="CQ72" i="12"/>
  <c r="DG72" i="12"/>
  <c r="DW72" i="12"/>
  <c r="V73" i="12"/>
  <c r="AL73" i="12"/>
  <c r="BB73" i="12"/>
  <c r="BR73" i="12"/>
  <c r="CH73" i="12"/>
  <c r="CX73" i="12"/>
  <c r="DN73" i="12"/>
  <c r="M74" i="12"/>
  <c r="AC74" i="12"/>
  <c r="AS74" i="12"/>
  <c r="BI74" i="12"/>
  <c r="BY74" i="12"/>
  <c r="CO74" i="12"/>
  <c r="DE74" i="12"/>
  <c r="DU74" i="12"/>
  <c r="T75" i="12"/>
  <c r="AJ75" i="12"/>
  <c r="AZ75" i="12"/>
  <c r="BP75" i="12"/>
  <c r="CF75" i="12"/>
  <c r="CV75" i="12"/>
  <c r="DL75" i="12"/>
  <c r="K76" i="12"/>
  <c r="AA76" i="12"/>
  <c r="AQ76" i="12"/>
  <c r="BG76" i="12"/>
  <c r="BW76" i="12"/>
  <c r="CM76" i="12"/>
  <c r="DC76" i="12"/>
  <c r="DS76" i="12"/>
  <c r="R77" i="12"/>
  <c r="AH77" i="12"/>
  <c r="AX77" i="12"/>
  <c r="BN77" i="12"/>
  <c r="CD77" i="12"/>
  <c r="CT77" i="12"/>
  <c r="DJ77" i="12"/>
  <c r="DZ77" i="12"/>
  <c r="Y78" i="12"/>
  <c r="AO78" i="12"/>
  <c r="BE78" i="12"/>
  <c r="BU78" i="12"/>
  <c r="CK78" i="12"/>
  <c r="DA78" i="12"/>
  <c r="DQ78" i="12"/>
  <c r="P79" i="12"/>
  <c r="AF79" i="12"/>
  <c r="AV79" i="12"/>
  <c r="BL79" i="12"/>
  <c r="CB79" i="12"/>
  <c r="CR79" i="12"/>
  <c r="DH79" i="12"/>
  <c r="DX79" i="12"/>
  <c r="W80" i="12"/>
  <c r="AM80" i="12"/>
  <c r="BC80" i="12"/>
  <c r="BS80" i="12"/>
  <c r="CI80" i="12"/>
  <c r="CY80" i="12"/>
  <c r="DO80" i="12"/>
  <c r="N81" i="12"/>
  <c r="AD81" i="12"/>
  <c r="AT81" i="12"/>
  <c r="BJ81" i="12"/>
  <c r="BZ81" i="12"/>
  <c r="CP81" i="12"/>
  <c r="DF81" i="12"/>
  <c r="DV81" i="12"/>
  <c r="U82" i="12"/>
  <c r="AK82" i="12"/>
  <c r="BA82" i="12"/>
  <c r="BQ82" i="12"/>
  <c r="CG82" i="12"/>
  <c r="CW82" i="12"/>
  <c r="DM82" i="12"/>
  <c r="L83" i="12"/>
  <c r="AB83" i="12"/>
  <c r="AR83" i="12"/>
  <c r="BH83" i="12"/>
  <c r="BX83" i="12"/>
  <c r="CN83" i="12"/>
  <c r="DD83" i="12"/>
  <c r="DT83" i="12"/>
  <c r="S84" i="12"/>
  <c r="AI84" i="12"/>
  <c r="AY84" i="12"/>
  <c r="BO84" i="12"/>
  <c r="CE84" i="12"/>
  <c r="CU84" i="12"/>
  <c r="DK84" i="12"/>
  <c r="EA84" i="12"/>
  <c r="Z85" i="12"/>
  <c r="AP85" i="12"/>
  <c r="BF85" i="12"/>
  <c r="BV85" i="12"/>
  <c r="CL85" i="12"/>
  <c r="DB85" i="12"/>
  <c r="DR85" i="12"/>
  <c r="Q86" i="12"/>
  <c r="AG86" i="12"/>
  <c r="AW86" i="12"/>
  <c r="BM86" i="12"/>
  <c r="CC86" i="12"/>
  <c r="CS86" i="12"/>
  <c r="DI86" i="12"/>
  <c r="DY86" i="12"/>
  <c r="X87" i="12"/>
  <c r="AN87" i="12"/>
  <c r="BD87" i="12"/>
  <c r="BT87" i="12"/>
  <c r="CJ87" i="12"/>
  <c r="CZ87" i="12"/>
  <c r="DP87" i="12"/>
  <c r="O88" i="12"/>
  <c r="AE88" i="12"/>
  <c r="AU88" i="12"/>
  <c r="BK88" i="12"/>
  <c r="CA88" i="12"/>
  <c r="CQ88" i="12"/>
  <c r="DG88" i="12"/>
  <c r="DW88" i="12"/>
  <c r="V89" i="12"/>
  <c r="AL89" i="12"/>
  <c r="BB89" i="12"/>
  <c r="BR89" i="12"/>
  <c r="CH89" i="12"/>
  <c r="CX89" i="12"/>
  <c r="DN89" i="12"/>
  <c r="M90" i="12"/>
  <c r="AC90" i="12"/>
  <c r="AS90" i="12"/>
  <c r="BI90" i="12"/>
  <c r="BY90" i="12"/>
  <c r="CO90" i="12"/>
  <c r="DE90" i="12"/>
  <c r="DU90" i="12"/>
  <c r="T91" i="12"/>
  <c r="AJ91" i="12"/>
  <c r="AZ91" i="12"/>
  <c r="BP91" i="12"/>
  <c r="CF91" i="12"/>
  <c r="CV91" i="12"/>
  <c r="DL91" i="12"/>
  <c r="K92" i="12"/>
  <c r="AA92" i="12"/>
  <c r="AQ92" i="12"/>
  <c r="BG92" i="12"/>
  <c r="BW92" i="12"/>
  <c r="CM92" i="12"/>
  <c r="CH91" i="12"/>
  <c r="DV91" i="12"/>
  <c r="AB92" i="12"/>
  <c r="AW92" i="12"/>
  <c r="BR92" i="12"/>
  <c r="CN92" i="12"/>
  <c r="DE92" i="12"/>
  <c r="DU92" i="12"/>
  <c r="T93" i="12"/>
  <c r="AJ93" i="12"/>
  <c r="AZ93" i="12"/>
  <c r="BP93" i="12"/>
  <c r="CF93" i="12"/>
  <c r="CV93" i="12"/>
  <c r="DL93" i="12"/>
  <c r="K94" i="12"/>
  <c r="AA94" i="12"/>
  <c r="AQ94" i="12"/>
  <c r="BG94" i="12"/>
  <c r="BW94" i="12"/>
  <c r="CM94" i="12"/>
  <c r="DC94" i="12"/>
  <c r="DS94" i="12"/>
  <c r="R95" i="12"/>
  <c r="AH95" i="12"/>
  <c r="AX95" i="12"/>
  <c r="BN95" i="12"/>
  <c r="CD95" i="12"/>
  <c r="CT95" i="12"/>
  <c r="DJ95" i="12"/>
  <c r="DZ95" i="12"/>
  <c r="Y96" i="12"/>
  <c r="AO96" i="12"/>
  <c r="BE96" i="12"/>
  <c r="BU96" i="12"/>
  <c r="CK96" i="12"/>
  <c r="DA96" i="12"/>
  <c r="DQ96" i="12"/>
  <c r="P97" i="12"/>
  <c r="AF97" i="12"/>
  <c r="AV97" i="12"/>
  <c r="BL97" i="12"/>
  <c r="CB97" i="12"/>
  <c r="CR97" i="12"/>
  <c r="DH97" i="12"/>
  <c r="DX97" i="12"/>
  <c r="W98" i="12"/>
  <c r="AM98" i="12"/>
  <c r="BC98" i="12"/>
  <c r="BS98" i="12"/>
  <c r="CI98" i="12"/>
  <c r="CY98" i="12"/>
  <c r="DO98" i="12"/>
  <c r="N99" i="12"/>
  <c r="AD99" i="12"/>
  <c r="AT99" i="12"/>
  <c r="BJ99" i="12"/>
  <c r="BZ99" i="12"/>
  <c r="CP99" i="12"/>
  <c r="DF99" i="12"/>
  <c r="DV99" i="12"/>
  <c r="U100" i="12"/>
  <c r="AK100" i="12"/>
  <c r="BA100" i="12"/>
  <c r="BQ100" i="12"/>
  <c r="CG100" i="12"/>
  <c r="CW100" i="12"/>
  <c r="DM100" i="12"/>
  <c r="L101" i="12"/>
  <c r="AB101" i="12"/>
  <c r="AR101" i="12"/>
  <c r="BH101" i="12"/>
  <c r="BX101" i="12"/>
  <c r="CN101" i="12"/>
  <c r="DD101" i="12"/>
  <c r="DT101" i="12"/>
  <c r="S102" i="12"/>
  <c r="AI102" i="12"/>
  <c r="AY102" i="12"/>
  <c r="BO102" i="12"/>
  <c r="CE102" i="12"/>
  <c r="CU102" i="12"/>
  <c r="DK102" i="12"/>
  <c r="EA102" i="12"/>
  <c r="Z103" i="12"/>
  <c r="AP103" i="12"/>
  <c r="BF103" i="12"/>
  <c r="BV103" i="12"/>
  <c r="CL103" i="12"/>
  <c r="DB103" i="12"/>
  <c r="DR103" i="12"/>
  <c r="Q104" i="12"/>
  <c r="AG104" i="12"/>
  <c r="AW104" i="12"/>
  <c r="BM104" i="12"/>
  <c r="CC104" i="12"/>
  <c r="CS104" i="12"/>
  <c r="DI104" i="12"/>
  <c r="DY104" i="12"/>
  <c r="X105" i="12"/>
  <c r="AN105" i="12"/>
  <c r="BD105" i="12"/>
  <c r="BT105" i="12"/>
  <c r="CJ105" i="12"/>
  <c r="CZ105" i="12"/>
  <c r="DP105" i="12"/>
  <c r="O106" i="12"/>
  <c r="AE106" i="12"/>
  <c r="AU106" i="12"/>
  <c r="BK106" i="12"/>
  <c r="CA106" i="12"/>
  <c r="CQ106" i="12"/>
  <c r="DG106" i="12"/>
  <c r="DW106" i="12"/>
  <c r="V107" i="12"/>
  <c r="AL107" i="12"/>
  <c r="BB107" i="12"/>
  <c r="BR107" i="12"/>
  <c r="CH107" i="12"/>
  <c r="CX107" i="12"/>
  <c r="DN107" i="12"/>
  <c r="M108" i="12"/>
  <c r="AC108" i="12"/>
  <c r="AS108" i="12"/>
  <c r="BI108" i="12"/>
  <c r="BY108" i="12"/>
  <c r="CO108" i="12"/>
  <c r="DE108" i="12"/>
  <c r="DU108" i="12"/>
  <c r="T109" i="12"/>
  <c r="AJ109" i="12"/>
  <c r="AZ109" i="12"/>
  <c r="BP109" i="12"/>
  <c r="CF109" i="12"/>
  <c r="CV109" i="12"/>
  <c r="DL109" i="12"/>
  <c r="K110" i="12"/>
  <c r="AA110" i="12"/>
  <c r="AQ110" i="12"/>
  <c r="BG110" i="12"/>
  <c r="BW110" i="12"/>
  <c r="CM110" i="12"/>
  <c r="DC110" i="12"/>
  <c r="DS110" i="12"/>
  <c r="R111" i="12"/>
  <c r="AH111" i="12"/>
  <c r="AX111" i="12"/>
  <c r="BN111" i="12"/>
  <c r="CD111" i="12"/>
  <c r="CT111" i="12"/>
  <c r="DJ111" i="12"/>
  <c r="DZ111" i="12"/>
  <c r="Y112" i="12"/>
  <c r="AO112" i="12"/>
  <c r="BE112" i="12"/>
  <c r="BU112" i="12"/>
  <c r="CK112" i="12"/>
  <c r="DA112" i="12"/>
  <c r="DQ112" i="12"/>
  <c r="P113" i="12"/>
  <c r="AF113" i="12"/>
  <c r="AV113" i="12"/>
  <c r="BL113" i="12"/>
  <c r="CB113" i="12"/>
  <c r="CR113" i="12"/>
  <c r="DH113" i="12"/>
  <c r="DX113" i="12"/>
  <c r="W114" i="12"/>
  <c r="AM114" i="12"/>
  <c r="BC114" i="12"/>
  <c r="BF91" i="12"/>
  <c r="DI91" i="12"/>
  <c r="R92" i="12"/>
  <c r="AN92" i="12"/>
  <c r="BI92" i="12"/>
  <c r="CD92" i="12"/>
  <c r="CX92" i="12"/>
  <c r="DN92" i="12"/>
  <c r="M93" i="12"/>
  <c r="AC93" i="12"/>
  <c r="AS93" i="12"/>
  <c r="BI93" i="12"/>
  <c r="BY93" i="12"/>
  <c r="CO93" i="12"/>
  <c r="DE93" i="12"/>
  <c r="DU93" i="12"/>
  <c r="T94" i="12"/>
  <c r="AJ94" i="12"/>
  <c r="AZ94" i="12"/>
  <c r="BP94" i="12"/>
  <c r="CF94" i="12"/>
  <c r="CV94" i="12"/>
  <c r="DL94" i="12"/>
  <c r="K95" i="12"/>
  <c r="AA95" i="12"/>
  <c r="AQ95" i="12"/>
  <c r="BG95" i="12"/>
  <c r="BW95" i="12"/>
  <c r="CM95" i="12"/>
  <c r="DC95" i="12"/>
  <c r="DS95" i="12"/>
  <c r="R96" i="12"/>
  <c r="AH96" i="12"/>
  <c r="AX96" i="12"/>
  <c r="BN96" i="12"/>
  <c r="CD96" i="12"/>
  <c r="CT96" i="12"/>
  <c r="DJ96" i="12"/>
  <c r="DZ96" i="12"/>
  <c r="Y97" i="12"/>
  <c r="AO97" i="12"/>
  <c r="BE97" i="12"/>
  <c r="BU97" i="12"/>
  <c r="CK97" i="12"/>
  <c r="DA97" i="12"/>
  <c r="DQ97" i="12"/>
  <c r="P98" i="12"/>
  <c r="AF98" i="12"/>
  <c r="AV98" i="12"/>
  <c r="BL98" i="12"/>
  <c r="CB98" i="12"/>
  <c r="CR98" i="12"/>
  <c r="DH98" i="12"/>
  <c r="DX98" i="12"/>
  <c r="W99" i="12"/>
  <c r="AM99" i="12"/>
  <c r="BC99" i="12"/>
  <c r="BS99" i="12"/>
  <c r="CI99" i="12"/>
  <c r="CY99" i="12"/>
  <c r="DO99" i="12"/>
  <c r="N100" i="12"/>
  <c r="AD100" i="12"/>
  <c r="AT100" i="12"/>
  <c r="BJ100" i="12"/>
  <c r="BZ100" i="12"/>
  <c r="CP100" i="12"/>
  <c r="DF100" i="12"/>
  <c r="DV100" i="12"/>
  <c r="U101" i="12"/>
  <c r="AK101" i="12"/>
  <c r="BA101" i="12"/>
  <c r="BQ101" i="12"/>
  <c r="CG101" i="12"/>
  <c r="CW101" i="12"/>
  <c r="DM101" i="12"/>
  <c r="L102" i="12"/>
  <c r="AB102" i="12"/>
  <c r="AR102" i="12"/>
  <c r="BH102" i="12"/>
  <c r="BX102" i="12"/>
  <c r="CN102" i="12"/>
  <c r="DD102" i="12"/>
  <c r="DT102" i="12"/>
  <c r="S103" i="12"/>
  <c r="AI103" i="12"/>
  <c r="AY103" i="12"/>
  <c r="BO103" i="12"/>
  <c r="CE103" i="12"/>
  <c r="CU103" i="12"/>
  <c r="DK103" i="12"/>
  <c r="EA103" i="12"/>
  <c r="CX79" i="12"/>
  <c r="M80" i="12"/>
  <c r="AS80" i="12"/>
  <c r="BY80" i="12"/>
  <c r="DA80" i="12"/>
  <c r="DU80" i="12"/>
  <c r="T81" i="12"/>
  <c r="AJ81" i="12"/>
  <c r="AZ81" i="12"/>
  <c r="BP81" i="12"/>
  <c r="CF81" i="12"/>
  <c r="CV81" i="12"/>
  <c r="DL81" i="12"/>
  <c r="K82" i="12"/>
  <c r="AA82" i="12"/>
  <c r="AQ82" i="12"/>
  <c r="BG82" i="12"/>
  <c r="BW82" i="12"/>
  <c r="CM82" i="12"/>
  <c r="DC82" i="12"/>
  <c r="DS82" i="12"/>
  <c r="R83" i="12"/>
  <c r="AH83" i="12"/>
  <c r="AX83" i="12"/>
  <c r="BN83" i="12"/>
  <c r="CD83" i="12"/>
  <c r="CT83" i="12"/>
  <c r="DJ83" i="12"/>
  <c r="DZ83" i="12"/>
  <c r="Y84" i="12"/>
  <c r="AO84" i="12"/>
  <c r="BE84" i="12"/>
  <c r="BU84" i="12"/>
  <c r="CK84" i="12"/>
  <c r="DA84" i="12"/>
  <c r="DQ84" i="12"/>
  <c r="P85" i="12"/>
  <c r="AF85" i="12"/>
  <c r="AV85" i="12"/>
  <c r="BL85" i="12"/>
  <c r="CB85" i="12"/>
  <c r="CR85" i="12"/>
  <c r="DH85" i="12"/>
  <c r="DX85" i="12"/>
  <c r="W86" i="12"/>
  <c r="AM86" i="12"/>
  <c r="BC86" i="12"/>
  <c r="BS86" i="12"/>
  <c r="CI86" i="12"/>
  <c r="CY86" i="12"/>
  <c r="DO86" i="12"/>
  <c r="N87" i="12"/>
  <c r="AD87" i="12"/>
  <c r="AT87" i="12"/>
  <c r="BJ87" i="12"/>
  <c r="BZ87" i="12"/>
  <c r="CP87" i="12"/>
  <c r="DF87" i="12"/>
  <c r="DV87" i="12"/>
  <c r="U88" i="12"/>
  <c r="AK88" i="12"/>
  <c r="BA88" i="12"/>
  <c r="BQ88" i="12"/>
  <c r="CG88" i="12"/>
  <c r="CW88" i="12"/>
  <c r="DM88" i="12"/>
  <c r="L89" i="12"/>
  <c r="AB89" i="12"/>
  <c r="AR89" i="12"/>
  <c r="BH89" i="12"/>
  <c r="BX89" i="12"/>
  <c r="CN89" i="12"/>
  <c r="DD89" i="12"/>
  <c r="DT89" i="12"/>
  <c r="S90" i="12"/>
  <c r="AI90" i="12"/>
  <c r="AY90" i="12"/>
  <c r="BO90" i="12"/>
  <c r="CE90" i="12"/>
  <c r="CU90" i="12"/>
  <c r="DK90" i="12"/>
  <c r="EA90" i="12"/>
  <c r="Z91" i="12"/>
  <c r="AP91" i="12"/>
  <c r="DX69" i="12"/>
  <c r="AI70" i="12"/>
  <c r="BD70" i="12"/>
  <c r="BY70" i="12"/>
  <c r="CU70" i="12"/>
  <c r="DL70" i="12"/>
  <c r="K71" i="12"/>
  <c r="AA71" i="12"/>
  <c r="AQ71" i="12"/>
  <c r="BG71" i="12"/>
  <c r="BW71" i="12"/>
  <c r="CM71" i="12"/>
  <c r="DC71" i="12"/>
  <c r="DS71" i="12"/>
  <c r="R72" i="12"/>
  <c r="AH72" i="12"/>
  <c r="AX72" i="12"/>
  <c r="BN72" i="12"/>
  <c r="CD72" i="12"/>
  <c r="CT72" i="12"/>
  <c r="DJ72" i="12"/>
  <c r="DZ72" i="12"/>
  <c r="Y73" i="12"/>
  <c r="AO73" i="12"/>
  <c r="BE73" i="12"/>
  <c r="BU73" i="12"/>
  <c r="CK73" i="12"/>
  <c r="DA73" i="12"/>
  <c r="DQ73" i="12"/>
  <c r="P74" i="12"/>
  <c r="AF74" i="12"/>
  <c r="AV74" i="12"/>
  <c r="BL74" i="12"/>
  <c r="CB74" i="12"/>
  <c r="CR74" i="12"/>
  <c r="DH74" i="12"/>
  <c r="DX74" i="12"/>
  <c r="W75" i="12"/>
  <c r="AM75" i="12"/>
  <c r="BC75" i="12"/>
  <c r="BS75" i="12"/>
  <c r="CI75" i="12"/>
  <c r="CY75" i="12"/>
  <c r="DO75" i="12"/>
  <c r="N76" i="12"/>
  <c r="AD76" i="12"/>
  <c r="AT76" i="12"/>
  <c r="BJ76" i="12"/>
  <c r="BZ76" i="12"/>
  <c r="CP76" i="12"/>
  <c r="DF76" i="12"/>
  <c r="DV76" i="12"/>
  <c r="U77" i="12"/>
  <c r="AK77" i="12"/>
  <c r="BA77" i="12"/>
  <c r="BQ77" i="12"/>
  <c r="CG77" i="12"/>
  <c r="CW77" i="12"/>
  <c r="DM77" i="12"/>
  <c r="L78" i="12"/>
  <c r="AB78" i="12"/>
  <c r="AR78" i="12"/>
  <c r="BH78" i="12"/>
  <c r="BX78" i="12"/>
  <c r="CN78" i="12"/>
  <c r="DD78" i="12"/>
  <c r="DT78" i="12"/>
  <c r="S79" i="12"/>
  <c r="AI79" i="12"/>
  <c r="AY79" i="12"/>
  <c r="BO79" i="12"/>
  <c r="CE79" i="12"/>
  <c r="CU79" i="12"/>
  <c r="DK79" i="12"/>
  <c r="EA79" i="12"/>
  <c r="Z80" i="12"/>
  <c r="AP80" i="12"/>
  <c r="BF80" i="12"/>
  <c r="BV80" i="12"/>
  <c r="CL80" i="12"/>
  <c r="DB80" i="12"/>
  <c r="DR80" i="12"/>
  <c r="Q81" i="12"/>
  <c r="AG81" i="12"/>
  <c r="AW81" i="12"/>
  <c r="BM81" i="12"/>
  <c r="CC81" i="12"/>
  <c r="CS81" i="12"/>
  <c r="DI81" i="12"/>
  <c r="DY81" i="12"/>
  <c r="X82" i="12"/>
  <c r="AN82" i="12"/>
  <c r="BD82" i="12"/>
  <c r="BT82" i="12"/>
  <c r="CJ82" i="12"/>
  <c r="CZ82" i="12"/>
  <c r="DP82" i="12"/>
  <c r="O83" i="12"/>
  <c r="AE83" i="12"/>
  <c r="AU83" i="12"/>
  <c r="BK83" i="12"/>
  <c r="CA83" i="12"/>
  <c r="CQ83" i="12"/>
  <c r="DG83" i="12"/>
  <c r="DW83" i="12"/>
  <c r="V84" i="12"/>
  <c r="AL84" i="12"/>
  <c r="BB84" i="12"/>
  <c r="BR84" i="12"/>
  <c r="CH84" i="12"/>
  <c r="CX84" i="12"/>
  <c r="DN84" i="12"/>
  <c r="M85" i="12"/>
  <c r="AC85" i="12"/>
  <c r="AS85" i="12"/>
  <c r="BI85" i="12"/>
  <c r="BY85" i="12"/>
  <c r="CO85" i="12"/>
  <c r="DE85" i="12"/>
  <c r="DU85" i="12"/>
  <c r="T86" i="12"/>
  <c r="AJ86" i="12"/>
  <c r="AZ86" i="12"/>
  <c r="BP86" i="12"/>
  <c r="CF86" i="12"/>
  <c r="CV86" i="12"/>
  <c r="DL86" i="12"/>
  <c r="K87" i="12"/>
  <c r="AA87" i="12"/>
  <c r="AQ87" i="12"/>
  <c r="BG87" i="12"/>
  <c r="BW87" i="12"/>
  <c r="CM87" i="12"/>
  <c r="DC87" i="12"/>
  <c r="DS87" i="12"/>
  <c r="R88" i="12"/>
  <c r="AH88" i="12"/>
  <c r="AX88" i="12"/>
  <c r="BN88" i="12"/>
  <c r="CD88" i="12"/>
  <c r="CT88" i="12"/>
  <c r="DJ88" i="12"/>
  <c r="DZ88" i="12"/>
  <c r="Y89" i="12"/>
  <c r="AO89" i="12"/>
  <c r="BE89" i="12"/>
  <c r="BU89" i="12"/>
  <c r="CK89" i="12"/>
  <c r="DA89" i="12"/>
  <c r="DQ89" i="12"/>
  <c r="P90" i="12"/>
  <c r="AF90" i="12"/>
  <c r="AV90" i="12"/>
  <c r="BL90" i="12"/>
  <c r="CB90" i="12"/>
  <c r="CR90" i="12"/>
  <c r="DH90" i="12"/>
  <c r="DX90" i="12"/>
  <c r="W91" i="12"/>
  <c r="AM91" i="12"/>
  <c r="BC91" i="12"/>
  <c r="BS91" i="12"/>
  <c r="CI91" i="12"/>
  <c r="CY91" i="12"/>
  <c r="DO91" i="12"/>
  <c r="DZ69" i="12"/>
  <c r="AJ70" i="12"/>
  <c r="BE70" i="12"/>
  <c r="CA70" i="12"/>
  <c r="CV70" i="12"/>
  <c r="DM70" i="12"/>
  <c r="L71" i="12"/>
  <c r="AB71" i="12"/>
  <c r="AR71" i="12"/>
  <c r="BH71" i="12"/>
  <c r="BX71" i="12"/>
  <c r="CN71" i="12"/>
  <c r="DD71" i="12"/>
  <c r="DT71" i="12"/>
  <c r="S72" i="12"/>
  <c r="AI72" i="12"/>
  <c r="AY72" i="12"/>
  <c r="BO72" i="12"/>
  <c r="CE72" i="12"/>
  <c r="CU72" i="12"/>
  <c r="DK72" i="12"/>
  <c r="EA72" i="12"/>
  <c r="Z73" i="12"/>
  <c r="AP73" i="12"/>
  <c r="BF73" i="12"/>
  <c r="BV73" i="12"/>
  <c r="CL73" i="12"/>
  <c r="DB73" i="12"/>
  <c r="DR73" i="12"/>
  <c r="Q74" i="12"/>
  <c r="AG74" i="12"/>
  <c r="AW74" i="12"/>
  <c r="BM74" i="12"/>
  <c r="CC74" i="12"/>
  <c r="CS74" i="12"/>
  <c r="DI74" i="12"/>
  <c r="DY74" i="12"/>
  <c r="X75" i="12"/>
  <c r="AN75" i="12"/>
  <c r="BD75" i="12"/>
  <c r="BT75" i="12"/>
  <c r="CJ75" i="12"/>
  <c r="CZ75" i="12"/>
  <c r="DP75" i="12"/>
  <c r="O76" i="12"/>
  <c r="AE76" i="12"/>
  <c r="AU76" i="12"/>
  <c r="BK76" i="12"/>
  <c r="CA76" i="12"/>
  <c r="CQ76" i="12"/>
  <c r="DG76" i="12"/>
  <c r="DW76" i="12"/>
  <c r="V77" i="12"/>
  <c r="AL77" i="12"/>
  <c r="BB77" i="12"/>
  <c r="BR77" i="12"/>
  <c r="CH77" i="12"/>
  <c r="CX77" i="12"/>
  <c r="DN77" i="12"/>
  <c r="M78" i="12"/>
  <c r="AC78" i="12"/>
  <c r="AS78" i="12"/>
  <c r="BI78" i="12"/>
  <c r="BY78" i="12"/>
  <c r="CO78" i="12"/>
  <c r="DE78" i="12"/>
  <c r="DU78" i="12"/>
  <c r="T79" i="12"/>
  <c r="AJ79" i="12"/>
  <c r="AZ79" i="12"/>
  <c r="BP79" i="12"/>
  <c r="CF79" i="12"/>
  <c r="CV79" i="12"/>
  <c r="DL79" i="12"/>
  <c r="K80" i="12"/>
  <c r="AA80" i="12"/>
  <c r="AQ80" i="12"/>
  <c r="BG80" i="12"/>
  <c r="BW80" i="12"/>
  <c r="CM80" i="12"/>
  <c r="DC80" i="12"/>
  <c r="DS80" i="12"/>
  <c r="R81" i="12"/>
  <c r="AH81" i="12"/>
  <c r="AX81" i="12"/>
  <c r="BN81" i="12"/>
  <c r="CD81" i="12"/>
  <c r="CT81" i="12"/>
  <c r="DJ81" i="12"/>
  <c r="DZ81" i="12"/>
  <c r="Y82" i="12"/>
  <c r="AO82" i="12"/>
  <c r="BE82" i="12"/>
  <c r="BU82" i="12"/>
  <c r="CK82" i="12"/>
  <c r="DA82" i="12"/>
  <c r="DQ82" i="12"/>
  <c r="P83" i="12"/>
  <c r="AF83" i="12"/>
  <c r="AV83" i="12"/>
  <c r="BL83" i="12"/>
  <c r="CB83" i="12"/>
  <c r="CR83" i="12"/>
  <c r="DH83" i="12"/>
  <c r="DX83" i="12"/>
  <c r="W84" i="12"/>
  <c r="AM84" i="12"/>
  <c r="BC84" i="12"/>
  <c r="BS84" i="12"/>
  <c r="CI84" i="12"/>
  <c r="CY84" i="12"/>
  <c r="DO84" i="12"/>
  <c r="N85" i="12"/>
  <c r="AD85" i="12"/>
  <c r="AT85" i="12"/>
  <c r="BJ85" i="12"/>
  <c r="BZ85" i="12"/>
  <c r="CP85" i="12"/>
  <c r="DF85" i="12"/>
  <c r="DV85" i="12"/>
  <c r="U86" i="12"/>
  <c r="AK86" i="12"/>
  <c r="BA86" i="12"/>
  <c r="BQ86" i="12"/>
  <c r="CG86" i="12"/>
  <c r="CW86" i="12"/>
  <c r="DM86" i="12"/>
  <c r="L87" i="12"/>
  <c r="AB87" i="12"/>
  <c r="AR87" i="12"/>
  <c r="BH87" i="12"/>
  <c r="BX87" i="12"/>
  <c r="CN87" i="12"/>
  <c r="DD87" i="12"/>
  <c r="DT87" i="12"/>
  <c r="S88" i="12"/>
  <c r="AI88" i="12"/>
  <c r="AY88" i="12"/>
  <c r="BO88" i="12"/>
  <c r="CE88" i="12"/>
  <c r="CU88" i="12"/>
  <c r="DK88" i="12"/>
  <c r="EA88" i="12"/>
  <c r="Z89" i="12"/>
  <c r="AP89" i="12"/>
  <c r="BF89" i="12"/>
  <c r="BV89" i="12"/>
  <c r="CL89" i="12"/>
  <c r="DB89" i="12"/>
  <c r="DR89" i="12"/>
  <c r="Q90" i="12"/>
  <c r="AG90" i="12"/>
  <c r="AW90" i="12"/>
  <c r="BM90" i="12"/>
  <c r="CC90" i="12"/>
  <c r="CS90" i="12"/>
  <c r="DI90" i="12"/>
  <c r="DY90" i="12"/>
  <c r="X91" i="12"/>
  <c r="AN91" i="12"/>
  <c r="BD91" i="12"/>
  <c r="BT91" i="12"/>
  <c r="CJ91" i="12"/>
  <c r="CZ91" i="12"/>
  <c r="DP91" i="12"/>
  <c r="O92" i="12"/>
  <c r="AE92" i="12"/>
  <c r="AU92" i="12"/>
  <c r="BK92" i="12"/>
  <c r="CA92" i="12"/>
  <c r="CQ92" i="12"/>
  <c r="CX91" i="12"/>
  <c r="L92" i="12"/>
  <c r="AG92" i="12"/>
  <c r="BB92" i="12"/>
  <c r="BX92" i="12"/>
  <c r="CS92" i="12"/>
  <c r="DI92" i="12"/>
  <c r="DY92" i="12"/>
  <c r="X93" i="12"/>
  <c r="AN93" i="12"/>
  <c r="BD93" i="12"/>
  <c r="BT93" i="12"/>
  <c r="CJ93" i="12"/>
  <c r="CZ93" i="12"/>
  <c r="DP93" i="12"/>
  <c r="O94" i="12"/>
  <c r="AE94" i="12"/>
  <c r="AU94" i="12"/>
  <c r="BK94" i="12"/>
  <c r="CA94" i="12"/>
  <c r="CQ94" i="12"/>
  <c r="DG94" i="12"/>
  <c r="DW94" i="12"/>
  <c r="V95" i="12"/>
  <c r="AL95" i="12"/>
  <c r="BB95" i="12"/>
  <c r="BR95" i="12"/>
  <c r="CH95" i="12"/>
  <c r="CX95" i="12"/>
  <c r="DN95" i="12"/>
  <c r="M96" i="12"/>
  <c r="AC96" i="12"/>
  <c r="AS96" i="12"/>
  <c r="BI96" i="12"/>
  <c r="BY96" i="12"/>
  <c r="CO96" i="12"/>
  <c r="DE96" i="12"/>
  <c r="DU96" i="12"/>
  <c r="T97" i="12"/>
  <c r="AJ97" i="12"/>
  <c r="AZ97" i="12"/>
  <c r="BP97" i="12"/>
  <c r="CF97" i="12"/>
  <c r="CV97" i="12"/>
  <c r="DL97" i="12"/>
  <c r="K98" i="12"/>
  <c r="AA98" i="12"/>
  <c r="AQ98" i="12"/>
  <c r="BG98" i="12"/>
  <c r="BW98" i="12"/>
  <c r="CM98" i="12"/>
  <c r="DC98" i="12"/>
  <c r="DS98" i="12"/>
  <c r="R99" i="12"/>
  <c r="AH99" i="12"/>
  <c r="AX99" i="12"/>
  <c r="BN99" i="12"/>
  <c r="CD99" i="12"/>
  <c r="CT99" i="12"/>
  <c r="DJ99" i="12"/>
  <c r="DZ99" i="12"/>
  <c r="Y100" i="12"/>
  <c r="AO100" i="12"/>
  <c r="BE100" i="12"/>
  <c r="BU100" i="12"/>
  <c r="CK100" i="12"/>
  <c r="DA100" i="12"/>
  <c r="DQ100" i="12"/>
  <c r="P101" i="12"/>
  <c r="AF101" i="12"/>
  <c r="AV101" i="12"/>
  <c r="BL101" i="12"/>
  <c r="CB101" i="12"/>
  <c r="CR101" i="12"/>
  <c r="DH101" i="12"/>
  <c r="DX101" i="12"/>
  <c r="W102" i="12"/>
  <c r="AM102" i="12"/>
  <c r="BC102" i="12"/>
  <c r="BS102" i="12"/>
  <c r="CI102" i="12"/>
  <c r="CY102" i="12"/>
  <c r="DO102" i="12"/>
  <c r="N103" i="12"/>
  <c r="AD103" i="12"/>
  <c r="AT103" i="12"/>
  <c r="BJ103" i="12"/>
  <c r="BZ103" i="12"/>
  <c r="CP103" i="12"/>
  <c r="DF103" i="12"/>
  <c r="DV103" i="12"/>
  <c r="U104" i="12"/>
  <c r="AK104" i="12"/>
  <c r="BA104" i="12"/>
  <c r="BQ104" i="12"/>
  <c r="CG104" i="12"/>
  <c r="CW104" i="12"/>
  <c r="DM104" i="12"/>
  <c r="L105" i="12"/>
  <c r="AB105" i="12"/>
  <c r="AR105" i="12"/>
  <c r="BH105" i="12"/>
  <c r="BX105" i="12"/>
  <c r="CN105" i="12"/>
  <c r="DD105" i="12"/>
  <c r="DT105" i="12"/>
  <c r="S106" i="12"/>
  <c r="AI106" i="12"/>
  <c r="AY106" i="12"/>
  <c r="BO106" i="12"/>
  <c r="CE106" i="12"/>
  <c r="CU106" i="12"/>
  <c r="DK106" i="12"/>
  <c r="EA106" i="12"/>
  <c r="Z107" i="12"/>
  <c r="AP107" i="12"/>
  <c r="BF107" i="12"/>
  <c r="BV107" i="12"/>
  <c r="CL107" i="12"/>
  <c r="DB107" i="12"/>
  <c r="DR107" i="12"/>
  <c r="Q108" i="12"/>
  <c r="AG108" i="12"/>
  <c r="AW108" i="12"/>
  <c r="BM108" i="12"/>
  <c r="CC108" i="12"/>
  <c r="CS108" i="12"/>
  <c r="DI108" i="12"/>
  <c r="DY108" i="12"/>
  <c r="X109" i="12"/>
  <c r="AN109" i="12"/>
  <c r="BD109" i="12"/>
  <c r="BT109" i="12"/>
  <c r="CJ109" i="12"/>
  <c r="CZ109" i="12"/>
  <c r="DP109" i="12"/>
  <c r="O110" i="12"/>
  <c r="AE110" i="12"/>
  <c r="AU110" i="12"/>
  <c r="BK110" i="12"/>
  <c r="CA110" i="12"/>
  <c r="CQ110" i="12"/>
  <c r="DG110" i="12"/>
  <c r="DW110" i="12"/>
  <c r="V111" i="12"/>
  <c r="AL111" i="12"/>
  <c r="BB111" i="12"/>
  <c r="BR111" i="12"/>
  <c r="CH111" i="12"/>
  <c r="CX111" i="12"/>
  <c r="DN111" i="12"/>
  <c r="M112" i="12"/>
  <c r="AC112" i="12"/>
  <c r="AS112" i="12"/>
  <c r="BI112" i="12"/>
  <c r="BY112" i="12"/>
  <c r="CO112" i="12"/>
  <c r="DE112" i="12"/>
  <c r="DU112" i="12"/>
  <c r="T113" i="12"/>
  <c r="AJ113" i="12"/>
  <c r="AZ113" i="12"/>
  <c r="BP113" i="12"/>
  <c r="CF113" i="12"/>
  <c r="CV113" i="12"/>
  <c r="DL113" i="12"/>
  <c r="K114" i="12"/>
  <c r="AA114" i="12"/>
  <c r="AQ114" i="12"/>
  <c r="BG114" i="12"/>
  <c r="BV91" i="12"/>
  <c r="DQ91" i="12"/>
  <c r="X92" i="12"/>
  <c r="AS92" i="12"/>
  <c r="BN92" i="12"/>
  <c r="CJ92" i="12"/>
  <c r="DB92" i="12"/>
  <c r="DR92" i="12"/>
  <c r="Q93" i="12"/>
  <c r="AG93" i="12"/>
  <c r="AW93" i="12"/>
  <c r="BM93" i="12"/>
  <c r="CC93" i="12"/>
  <c r="CS93" i="12"/>
  <c r="DI93" i="12"/>
  <c r="DY93" i="12"/>
  <c r="X94" i="12"/>
  <c r="AN94" i="12"/>
  <c r="BD94" i="12"/>
  <c r="BT94" i="12"/>
  <c r="CJ94" i="12"/>
  <c r="CZ94" i="12"/>
  <c r="DP94" i="12"/>
  <c r="O95" i="12"/>
  <c r="AE95" i="12"/>
  <c r="AU95" i="12"/>
  <c r="BK95" i="12"/>
  <c r="CA95" i="12"/>
  <c r="CQ95" i="12"/>
  <c r="DG95" i="12"/>
  <c r="DW95" i="12"/>
  <c r="V96" i="12"/>
  <c r="AL96" i="12"/>
  <c r="BB96" i="12"/>
  <c r="BR96" i="12"/>
  <c r="CH96" i="12"/>
  <c r="CX96" i="12"/>
  <c r="DN96" i="12"/>
  <c r="M97" i="12"/>
  <c r="AC97" i="12"/>
  <c r="AS97" i="12"/>
  <c r="BI97" i="12"/>
  <c r="BY97" i="12"/>
  <c r="CO97" i="12"/>
  <c r="DE97" i="12"/>
  <c r="DU97" i="12"/>
  <c r="T98" i="12"/>
  <c r="AJ98" i="12"/>
  <c r="AZ98" i="12"/>
  <c r="BP98" i="12"/>
  <c r="CF98" i="12"/>
  <c r="CV98" i="12"/>
  <c r="DL98" i="12"/>
  <c r="K99" i="12"/>
  <c r="AA99" i="12"/>
  <c r="AQ99" i="12"/>
  <c r="BG99" i="12"/>
  <c r="BW99" i="12"/>
  <c r="CM99" i="12"/>
  <c r="DC99" i="12"/>
  <c r="DS99" i="12"/>
  <c r="R100" i="12"/>
  <c r="AH100" i="12"/>
  <c r="AX100" i="12"/>
  <c r="BN100" i="12"/>
  <c r="CD100" i="12"/>
  <c r="CT100" i="12"/>
  <c r="DJ100" i="12"/>
  <c r="DZ100" i="12"/>
  <c r="Y101" i="12"/>
  <c r="AO101" i="12"/>
  <c r="BE101" i="12"/>
  <c r="BU101" i="12"/>
  <c r="CK101" i="12"/>
  <c r="DA101" i="12"/>
  <c r="DQ101" i="12"/>
  <c r="P102" i="12"/>
  <c r="AF102" i="12"/>
  <c r="AV102" i="12"/>
  <c r="BL102" i="12"/>
  <c r="CB102" i="12"/>
  <c r="CR102" i="12"/>
  <c r="DH102" i="12"/>
  <c r="DX102" i="12"/>
  <c r="W103" i="12"/>
  <c r="AM103" i="12"/>
  <c r="DF79" i="12"/>
  <c r="U80" i="12"/>
  <c r="BA80" i="12"/>
  <c r="CG80" i="12"/>
  <c r="DE80" i="12"/>
  <c r="DY80" i="12"/>
  <c r="X81" i="12"/>
  <c r="AN81" i="12"/>
  <c r="BD81" i="12"/>
  <c r="BT81" i="12"/>
  <c r="CJ81" i="12"/>
  <c r="CZ81" i="12"/>
  <c r="DP81" i="12"/>
  <c r="O82" i="12"/>
  <c r="AE82" i="12"/>
  <c r="AU82" i="12"/>
  <c r="BK82" i="12"/>
  <c r="CA82" i="12"/>
  <c r="CQ82" i="12"/>
  <c r="DG82" i="12"/>
  <c r="DW82" i="12"/>
  <c r="V83" i="12"/>
  <c r="AL83" i="12"/>
  <c r="BB83" i="12"/>
  <c r="BR83" i="12"/>
  <c r="CH83" i="12"/>
  <c r="CX83" i="12"/>
  <c r="DN83" i="12"/>
  <c r="M84" i="12"/>
  <c r="AC84" i="12"/>
  <c r="AS84" i="12"/>
  <c r="BI84" i="12"/>
  <c r="BY84" i="12"/>
  <c r="CO84" i="12"/>
  <c r="DE84" i="12"/>
  <c r="DU84" i="12"/>
  <c r="T85" i="12"/>
  <c r="AJ85" i="12"/>
  <c r="AZ85" i="12"/>
  <c r="BP85" i="12"/>
  <c r="CF85" i="12"/>
  <c r="CV85" i="12"/>
  <c r="DL85" i="12"/>
  <c r="K86" i="12"/>
  <c r="AA86" i="12"/>
  <c r="AQ86" i="12"/>
  <c r="BG86" i="12"/>
  <c r="BW86" i="12"/>
  <c r="CM86" i="12"/>
  <c r="DC86" i="12"/>
  <c r="DS86" i="12"/>
  <c r="R87" i="12"/>
  <c r="AH87" i="12"/>
  <c r="AX87" i="12"/>
  <c r="BN87" i="12"/>
  <c r="CD87" i="12"/>
  <c r="CT87" i="12"/>
  <c r="DJ87" i="12"/>
  <c r="DZ87" i="12"/>
  <c r="Y88" i="12"/>
  <c r="AO88" i="12"/>
  <c r="BE88" i="12"/>
  <c r="BU88" i="12"/>
  <c r="CK88" i="12"/>
  <c r="DA88" i="12"/>
  <c r="DQ88" i="12"/>
  <c r="P89" i="12"/>
  <c r="AF89" i="12"/>
  <c r="AV89" i="12"/>
  <c r="BL89" i="12"/>
  <c r="CB89" i="12"/>
  <c r="CR89" i="12"/>
  <c r="DH89" i="12"/>
  <c r="DX89" i="12"/>
  <c r="W90" i="12"/>
  <c r="AM90" i="12"/>
  <c r="BC90" i="12"/>
  <c r="BS90" i="12"/>
  <c r="CI90" i="12"/>
  <c r="CY90" i="12"/>
  <c r="DO90" i="12"/>
  <c r="N91" i="12"/>
  <c r="AD91" i="12"/>
  <c r="AT91" i="12"/>
  <c r="O70" i="12"/>
  <c r="AN70" i="12"/>
  <c r="BI70" i="12"/>
  <c r="CE70" i="12"/>
  <c r="CZ70" i="12"/>
  <c r="DP70" i="12"/>
  <c r="O71" i="12"/>
  <c r="AE71" i="12"/>
  <c r="AU71" i="12"/>
  <c r="BK71" i="12"/>
  <c r="CA71" i="12"/>
  <c r="CQ71" i="12"/>
  <c r="DG71" i="12"/>
  <c r="DW71" i="12"/>
  <c r="V72" i="12"/>
  <c r="AL72" i="12"/>
  <c r="BB72" i="12"/>
  <c r="BR72" i="12"/>
  <c r="CH72" i="12"/>
  <c r="CX72" i="12"/>
  <c r="DN72" i="12"/>
  <c r="M73" i="12"/>
  <c r="AC73" i="12"/>
  <c r="AS73" i="12"/>
  <c r="BI73" i="12"/>
  <c r="BY73" i="12"/>
  <c r="CO73" i="12"/>
  <c r="DE73" i="12"/>
  <c r="DU73" i="12"/>
  <c r="T74" i="12"/>
  <c r="AJ74" i="12"/>
  <c r="AZ74" i="12"/>
  <c r="BP74" i="12"/>
  <c r="CF74" i="12"/>
  <c r="CV74" i="12"/>
  <c r="DL74" i="12"/>
  <c r="K75" i="12"/>
  <c r="AA75" i="12"/>
  <c r="AQ75" i="12"/>
  <c r="BG75" i="12"/>
  <c r="BW75" i="12"/>
  <c r="CM75" i="12"/>
  <c r="DC75" i="12"/>
  <c r="DS75" i="12"/>
  <c r="R76" i="12"/>
  <c r="AH76" i="12"/>
  <c r="AX76" i="12"/>
  <c r="BN76" i="12"/>
  <c r="CD76" i="12"/>
  <c r="CT76" i="12"/>
  <c r="DJ76" i="12"/>
  <c r="DZ76" i="12"/>
  <c r="Y77" i="12"/>
  <c r="AO77" i="12"/>
  <c r="BE77" i="12"/>
  <c r="BU77" i="12"/>
  <c r="CK77" i="12"/>
  <c r="DA77" i="12"/>
  <c r="DQ77" i="12"/>
  <c r="P78" i="12"/>
  <c r="AF78" i="12"/>
  <c r="AV78" i="12"/>
  <c r="BL78" i="12"/>
  <c r="CB78" i="12"/>
  <c r="CR78" i="12"/>
  <c r="DH78" i="12"/>
  <c r="DX78" i="12"/>
  <c r="W79" i="12"/>
  <c r="AM79" i="12"/>
  <c r="BC79" i="12"/>
  <c r="BS79" i="12"/>
  <c r="CI79" i="12"/>
  <c r="CY79" i="12"/>
  <c r="DO79" i="12"/>
  <c r="N80" i="12"/>
  <c r="AD80" i="12"/>
  <c r="AT80" i="12"/>
  <c r="BJ80" i="12"/>
  <c r="BZ80" i="12"/>
  <c r="CP80" i="12"/>
  <c r="DF80" i="12"/>
  <c r="DV80" i="12"/>
  <c r="U81" i="12"/>
  <c r="AK81" i="12"/>
  <c r="BA81" i="12"/>
  <c r="BQ81" i="12"/>
  <c r="CG81" i="12"/>
  <c r="CW81" i="12"/>
  <c r="DM81" i="12"/>
  <c r="L82" i="12"/>
  <c r="AB82" i="12"/>
  <c r="AR82" i="12"/>
  <c r="BH82" i="12"/>
  <c r="BX82" i="12"/>
  <c r="CN82" i="12"/>
  <c r="DD82" i="12"/>
  <c r="DT82" i="12"/>
  <c r="S83" i="12"/>
  <c r="AI83" i="12"/>
  <c r="AY83" i="12"/>
  <c r="BO83" i="12"/>
  <c r="CE83" i="12"/>
  <c r="CU83" i="12"/>
  <c r="DK83" i="12"/>
  <c r="EA83" i="12"/>
  <c r="Z84" i="12"/>
  <c r="AP84" i="12"/>
  <c r="BF84" i="12"/>
  <c r="BV84" i="12"/>
  <c r="CL84" i="12"/>
  <c r="DB84" i="12"/>
  <c r="DR84" i="12"/>
  <c r="Q85" i="12"/>
  <c r="AG85" i="12"/>
  <c r="AW85" i="12"/>
  <c r="BM85" i="12"/>
  <c r="CC85" i="12"/>
  <c r="CS85" i="12"/>
  <c r="DI85" i="12"/>
  <c r="DY85" i="12"/>
  <c r="X86" i="12"/>
  <c r="AN86" i="12"/>
  <c r="BD86" i="12"/>
  <c r="BT86" i="12"/>
  <c r="CJ86" i="12"/>
  <c r="CZ86" i="12"/>
  <c r="DP86" i="12"/>
  <c r="O87" i="12"/>
  <c r="AE87" i="12"/>
  <c r="AU87" i="12"/>
  <c r="BK87" i="12"/>
  <c r="CA87" i="12"/>
  <c r="CQ87" i="12"/>
  <c r="DG87" i="12"/>
  <c r="DW87" i="12"/>
  <c r="V88" i="12"/>
  <c r="AL88" i="12"/>
  <c r="BB88" i="12"/>
  <c r="BR88" i="12"/>
  <c r="CH88" i="12"/>
  <c r="CX88" i="12"/>
  <c r="DN88" i="12"/>
  <c r="M89" i="12"/>
  <c r="AC89" i="12"/>
  <c r="AS89" i="12"/>
  <c r="BI89" i="12"/>
  <c r="BY89" i="12"/>
  <c r="CO89" i="12"/>
  <c r="DE89" i="12"/>
  <c r="DU89" i="12"/>
  <c r="T90" i="12"/>
  <c r="AJ90" i="12"/>
  <c r="AZ90" i="12"/>
  <c r="BP90" i="12"/>
  <c r="CF90" i="12"/>
  <c r="CV90" i="12"/>
  <c r="DL90" i="12"/>
  <c r="K91" i="12"/>
  <c r="AA91" i="12"/>
  <c r="AQ91" i="12"/>
  <c r="BG91" i="12"/>
  <c r="BW91" i="12"/>
  <c r="CM91" i="12"/>
  <c r="DC91" i="12"/>
  <c r="DS91" i="12"/>
  <c r="Q70" i="12"/>
  <c r="AO70" i="12"/>
  <c r="BK70" i="12"/>
  <c r="CF70" i="12"/>
  <c r="DA70" i="12"/>
  <c r="DQ70" i="12"/>
  <c r="P71" i="12"/>
  <c r="AF71" i="12"/>
  <c r="AV71" i="12"/>
  <c r="BL71" i="12"/>
  <c r="CB71" i="12"/>
  <c r="CR71" i="12"/>
  <c r="DH71" i="12"/>
  <c r="DX71" i="12"/>
  <c r="W72" i="12"/>
  <c r="AM72" i="12"/>
  <c r="BC72" i="12"/>
  <c r="BS72" i="12"/>
  <c r="CI72" i="12"/>
  <c r="CY72" i="12"/>
  <c r="DO72" i="12"/>
  <c r="N73" i="12"/>
  <c r="AD73" i="12"/>
  <c r="AT73" i="12"/>
  <c r="BJ73" i="12"/>
  <c r="BZ73" i="12"/>
  <c r="CP73" i="12"/>
  <c r="DF73" i="12"/>
  <c r="DV73" i="12"/>
  <c r="U74" i="12"/>
  <c r="AK74" i="12"/>
  <c r="BA74" i="12"/>
  <c r="BQ74" i="12"/>
  <c r="CG74" i="12"/>
  <c r="CW74" i="12"/>
  <c r="DM74" i="12"/>
  <c r="L75" i="12"/>
  <c r="AB75" i="12"/>
  <c r="AR75" i="12"/>
  <c r="BH75" i="12"/>
  <c r="BX75" i="12"/>
  <c r="CN75" i="12"/>
  <c r="DD75" i="12"/>
  <c r="DT75" i="12"/>
  <c r="S76" i="12"/>
  <c r="AI76" i="12"/>
  <c r="AY76" i="12"/>
  <c r="BO76" i="12"/>
  <c r="CE76" i="12"/>
  <c r="CU76" i="12"/>
  <c r="DK76" i="12"/>
  <c r="EA76" i="12"/>
  <c r="Z77" i="12"/>
  <c r="AP77" i="12"/>
  <c r="BF77" i="12"/>
  <c r="BV77" i="12"/>
  <c r="CL77" i="12"/>
  <c r="DB77" i="12"/>
  <c r="DR77" i="12"/>
  <c r="Q78" i="12"/>
  <c r="AG78" i="12"/>
  <c r="AW78" i="12"/>
  <c r="BM78" i="12"/>
  <c r="CC78" i="12"/>
  <c r="CS78" i="12"/>
  <c r="DI78" i="12"/>
  <c r="DY78" i="12"/>
  <c r="X79" i="12"/>
  <c r="AN79" i="12"/>
  <c r="BD79" i="12"/>
  <c r="BT79" i="12"/>
  <c r="CJ79" i="12"/>
  <c r="CZ79" i="12"/>
  <c r="DP79" i="12"/>
  <c r="O80" i="12"/>
  <c r="AE80" i="12"/>
  <c r="AU80" i="12"/>
  <c r="BK80" i="12"/>
  <c r="CA80" i="12"/>
  <c r="CQ80" i="12"/>
  <c r="DG80" i="12"/>
  <c r="DW80" i="12"/>
  <c r="V81" i="12"/>
  <c r="AL81" i="12"/>
  <c r="BB81" i="12"/>
  <c r="BR81" i="12"/>
  <c r="CH81" i="12"/>
  <c r="CX81" i="12"/>
  <c r="DN81" i="12"/>
  <c r="M82" i="12"/>
  <c r="AC82" i="12"/>
  <c r="AS82" i="12"/>
  <c r="BI82" i="12"/>
  <c r="BY82" i="12"/>
  <c r="CO82" i="12"/>
  <c r="DE82" i="12"/>
  <c r="DU82" i="12"/>
  <c r="T83" i="12"/>
  <c r="AJ83" i="12"/>
  <c r="AZ83" i="12"/>
  <c r="BP83" i="12"/>
  <c r="CF83" i="12"/>
  <c r="CV83" i="12"/>
  <c r="DL83" i="12"/>
  <c r="K84" i="12"/>
  <c r="AA84" i="12"/>
  <c r="AQ84" i="12"/>
  <c r="BG84" i="12"/>
  <c r="BW84" i="12"/>
  <c r="CM84" i="12"/>
  <c r="DC84" i="12"/>
  <c r="DS84" i="12"/>
  <c r="R85" i="12"/>
  <c r="AH85" i="12"/>
  <c r="AX85" i="12"/>
  <c r="BN85" i="12"/>
  <c r="CD85" i="12"/>
  <c r="CT85" i="12"/>
  <c r="DJ85" i="12"/>
  <c r="DZ85" i="12"/>
  <c r="Y86" i="12"/>
  <c r="AO86" i="12"/>
  <c r="BE86" i="12"/>
  <c r="BU86" i="12"/>
  <c r="CK86" i="12"/>
  <c r="DA86" i="12"/>
  <c r="DQ86" i="12"/>
  <c r="P87" i="12"/>
  <c r="AF87" i="12"/>
  <c r="AV87" i="12"/>
  <c r="BL87" i="12"/>
  <c r="CB87" i="12"/>
  <c r="CR87" i="12"/>
  <c r="DH87" i="12"/>
  <c r="DX87" i="12"/>
  <c r="W88" i="12"/>
  <c r="AM88" i="12"/>
  <c r="BC88" i="12"/>
  <c r="BS88" i="12"/>
  <c r="CI88" i="12"/>
  <c r="CY88" i="12"/>
  <c r="DO88" i="12"/>
  <c r="N89" i="12"/>
  <c r="AD89" i="12"/>
  <c r="AT89" i="12"/>
  <c r="BJ89" i="12"/>
  <c r="BZ89" i="12"/>
  <c r="CP89" i="12"/>
  <c r="DF89" i="12"/>
  <c r="DV89" i="12"/>
  <c r="U90" i="12"/>
  <c r="AK90" i="12"/>
  <c r="BA90" i="12"/>
  <c r="BQ90" i="12"/>
  <c r="CG90" i="12"/>
  <c r="CW90" i="12"/>
  <c r="DM90" i="12"/>
  <c r="L91" i="12"/>
  <c r="AB91" i="12"/>
  <c r="AR91" i="12"/>
  <c r="BH91" i="12"/>
  <c r="BX91" i="12"/>
  <c r="CN91" i="12"/>
  <c r="DD91" i="12"/>
  <c r="DT91" i="12"/>
  <c r="S92" i="12"/>
  <c r="AI92" i="12"/>
  <c r="AY92" i="12"/>
  <c r="BO92" i="12"/>
  <c r="CE92" i="12"/>
  <c r="BB91" i="12"/>
  <c r="DF91" i="12"/>
  <c r="Q92" i="12"/>
  <c r="AL92" i="12"/>
  <c r="BH92" i="12"/>
  <c r="CC92" i="12"/>
  <c r="CW92" i="12"/>
  <c r="DM92" i="12"/>
  <c r="L93" i="12"/>
  <c r="AB93" i="12"/>
  <c r="AR93" i="12"/>
  <c r="BH93" i="12"/>
  <c r="BX93" i="12"/>
  <c r="CN93" i="12"/>
  <c r="DD93" i="12"/>
  <c r="DT93" i="12"/>
  <c r="S94" i="12"/>
  <c r="AI94" i="12"/>
  <c r="AY94" i="12"/>
  <c r="BO94" i="12"/>
  <c r="CE94" i="12"/>
  <c r="CU94" i="12"/>
  <c r="DK94" i="12"/>
  <c r="EA94" i="12"/>
  <c r="Z95" i="12"/>
  <c r="AP95" i="12"/>
  <c r="BF95" i="12"/>
  <c r="BV95" i="12"/>
  <c r="CL95" i="12"/>
  <c r="DB95" i="12"/>
  <c r="DR95" i="12"/>
  <c r="Q96" i="12"/>
  <c r="AG96" i="12"/>
  <c r="AW96" i="12"/>
  <c r="BM96" i="12"/>
  <c r="CC96" i="12"/>
  <c r="CS96" i="12"/>
  <c r="DI96" i="12"/>
  <c r="DY96" i="12"/>
  <c r="X97" i="12"/>
  <c r="AN97" i="12"/>
  <c r="BD97" i="12"/>
  <c r="BT97" i="12"/>
  <c r="CJ97" i="12"/>
  <c r="CZ97" i="12"/>
  <c r="DP97" i="12"/>
  <c r="O98" i="12"/>
  <c r="AE98" i="12"/>
  <c r="AU98" i="12"/>
  <c r="BK98" i="12"/>
  <c r="CA98" i="12"/>
  <c r="CQ98" i="12"/>
  <c r="DG98" i="12"/>
  <c r="DW98" i="12"/>
  <c r="V99" i="12"/>
  <c r="AL99" i="12"/>
  <c r="BB99" i="12"/>
  <c r="BR99" i="12"/>
  <c r="CH99" i="12"/>
  <c r="CX99" i="12"/>
  <c r="DN99" i="12"/>
  <c r="M100" i="12"/>
  <c r="AC100" i="12"/>
  <c r="AS100" i="12"/>
  <c r="BI100" i="12"/>
  <c r="BY100" i="12"/>
  <c r="CO100" i="12"/>
  <c r="DE100" i="12"/>
  <c r="DU100" i="12"/>
  <c r="T101" i="12"/>
  <c r="AJ101" i="12"/>
  <c r="AZ101" i="12"/>
  <c r="BP101" i="12"/>
  <c r="CF101" i="12"/>
  <c r="CV101" i="12"/>
  <c r="DL101" i="12"/>
  <c r="K102" i="12"/>
  <c r="AA102" i="12"/>
  <c r="AQ102" i="12"/>
  <c r="BG102" i="12"/>
  <c r="BW102" i="12"/>
  <c r="CM102" i="12"/>
  <c r="DC102" i="12"/>
  <c r="DS102" i="12"/>
  <c r="R103" i="12"/>
  <c r="AH103" i="12"/>
  <c r="AX103" i="12"/>
  <c r="BN103" i="12"/>
  <c r="CD103" i="12"/>
  <c r="CT103" i="12"/>
  <c r="DJ103" i="12"/>
  <c r="DZ103" i="12"/>
  <c r="Y104" i="12"/>
  <c r="AO104" i="12"/>
  <c r="BE104" i="12"/>
  <c r="BU104" i="12"/>
  <c r="CK104" i="12"/>
  <c r="DA104" i="12"/>
  <c r="DQ104" i="12"/>
  <c r="P105" i="12"/>
  <c r="AF105" i="12"/>
  <c r="AV105" i="12"/>
  <c r="BL105" i="12"/>
  <c r="CB105" i="12"/>
  <c r="CR105" i="12"/>
  <c r="DH105" i="12"/>
  <c r="DX105" i="12"/>
  <c r="W106" i="12"/>
  <c r="AM106" i="12"/>
  <c r="BC106" i="12"/>
  <c r="BS106" i="12"/>
  <c r="CI106" i="12"/>
  <c r="CY106" i="12"/>
  <c r="DO106" i="12"/>
  <c r="N107" i="12"/>
  <c r="AD107" i="12"/>
  <c r="AT107" i="12"/>
  <c r="BJ107" i="12"/>
  <c r="BZ107" i="12"/>
  <c r="CP107" i="12"/>
  <c r="DF107" i="12"/>
  <c r="DV107" i="12"/>
  <c r="U108" i="12"/>
  <c r="AK108" i="12"/>
  <c r="BA108" i="12"/>
  <c r="BQ108" i="12"/>
  <c r="CG108" i="12"/>
  <c r="CW108" i="12"/>
  <c r="DM108" i="12"/>
  <c r="L109" i="12"/>
  <c r="AB109" i="12"/>
  <c r="AR109" i="12"/>
  <c r="BH109" i="12"/>
  <c r="BX109" i="12"/>
  <c r="CN109" i="12"/>
  <c r="DD109" i="12"/>
  <c r="DT109" i="12"/>
  <c r="S110" i="12"/>
  <c r="AI110" i="12"/>
  <c r="AY110" i="12"/>
  <c r="BO110" i="12"/>
  <c r="CE110" i="12"/>
  <c r="CU110" i="12"/>
  <c r="DK110" i="12"/>
  <c r="EA110" i="12"/>
  <c r="Z111" i="12"/>
  <c r="AP111" i="12"/>
  <c r="BF111" i="12"/>
  <c r="BV111" i="12"/>
  <c r="CL111" i="12"/>
  <c r="DB111" i="12"/>
  <c r="DR111" i="12"/>
  <c r="Q112" i="12"/>
  <c r="AG112" i="12"/>
  <c r="AW112" i="12"/>
  <c r="BM112" i="12"/>
  <c r="CC112" i="12"/>
  <c r="CS112" i="12"/>
  <c r="DI112" i="12"/>
  <c r="DY112" i="12"/>
  <c r="X113" i="12"/>
  <c r="AN113" i="12"/>
  <c r="BD113" i="12"/>
  <c r="BT113" i="12"/>
  <c r="CJ113" i="12"/>
  <c r="CZ113" i="12"/>
  <c r="DP113" i="12"/>
  <c r="O114" i="12"/>
  <c r="AE114" i="12"/>
  <c r="AU114" i="12"/>
  <c r="BK114" i="12"/>
  <c r="CL91" i="12"/>
  <c r="DY91" i="12"/>
  <c r="AC92" i="12"/>
  <c r="AX92" i="12"/>
  <c r="BT92" i="12"/>
  <c r="CO92" i="12"/>
  <c r="DF92" i="12"/>
  <c r="DV92" i="12"/>
  <c r="U93" i="12"/>
  <c r="AK93" i="12"/>
  <c r="BA93" i="12"/>
  <c r="BQ93" i="12"/>
  <c r="CG93" i="12"/>
  <c r="CW93" i="12"/>
  <c r="DM93" i="12"/>
  <c r="L94" i="12"/>
  <c r="AB94" i="12"/>
  <c r="AR94" i="12"/>
  <c r="BH94" i="12"/>
  <c r="BX94" i="12"/>
  <c r="CN94" i="12"/>
  <c r="DD94" i="12"/>
  <c r="DT94" i="12"/>
  <c r="S95" i="12"/>
  <c r="AI95" i="12"/>
  <c r="AY95" i="12"/>
  <c r="BO95" i="12"/>
  <c r="CE95" i="12"/>
  <c r="CU95" i="12"/>
  <c r="DK95" i="12"/>
  <c r="EA95" i="12"/>
  <c r="Z96" i="12"/>
  <c r="AP96" i="12"/>
  <c r="BF96" i="12"/>
  <c r="BV96" i="12"/>
  <c r="CL96" i="12"/>
  <c r="DB96" i="12"/>
  <c r="DR96" i="12"/>
  <c r="Q97" i="12"/>
  <c r="AG97" i="12"/>
  <c r="AW97" i="12"/>
  <c r="BM97" i="12"/>
  <c r="CC97" i="12"/>
  <c r="CS97" i="12"/>
  <c r="DI97" i="12"/>
  <c r="DY97" i="12"/>
  <c r="X98" i="12"/>
  <c r="AN98" i="12"/>
  <c r="BD98" i="12"/>
  <c r="BT98" i="12"/>
  <c r="CJ98" i="12"/>
  <c r="CZ98" i="12"/>
  <c r="DP98" i="12"/>
  <c r="O99" i="12"/>
  <c r="AE99" i="12"/>
  <c r="AU99" i="12"/>
  <c r="BK99" i="12"/>
  <c r="CA99" i="12"/>
  <c r="CQ99" i="12"/>
  <c r="DG99" i="12"/>
  <c r="DW99" i="12"/>
  <c r="V100" i="12"/>
  <c r="AL100" i="12"/>
  <c r="BB100" i="12"/>
  <c r="BR100" i="12"/>
  <c r="CH100" i="12"/>
  <c r="CX100" i="12"/>
  <c r="DN100" i="12"/>
  <c r="M101" i="12"/>
  <c r="AC101" i="12"/>
  <c r="AS101" i="12"/>
  <c r="BI101" i="12"/>
  <c r="BY101" i="12"/>
  <c r="CO101" i="12"/>
  <c r="DE101" i="12"/>
  <c r="DU101" i="12"/>
  <c r="T102" i="12"/>
  <c r="AJ102" i="12"/>
  <c r="AZ102" i="12"/>
  <c r="BP102" i="12"/>
  <c r="CF102" i="12"/>
  <c r="CV102" i="12"/>
  <c r="DL102" i="12"/>
  <c r="K103" i="12"/>
  <c r="AA103" i="12"/>
  <c r="AQ103" i="12"/>
  <c r="BG103" i="12"/>
  <c r="BW103" i="12"/>
  <c r="BZ79" i="12"/>
  <c r="DN79" i="12"/>
  <c r="AC80" i="12"/>
  <c r="BI80" i="12"/>
  <c r="CO80" i="12"/>
  <c r="DM80" i="12"/>
  <c r="L81" i="12"/>
  <c r="AB81" i="12"/>
  <c r="AR81" i="12"/>
  <c r="BH81" i="12"/>
  <c r="BX81" i="12"/>
  <c r="CN81" i="12"/>
  <c r="DD81" i="12"/>
  <c r="DT81" i="12"/>
  <c r="S82" i="12"/>
  <c r="AI82" i="12"/>
  <c r="AY82" i="12"/>
  <c r="BO82" i="12"/>
  <c r="CE82" i="12"/>
  <c r="CU82" i="12"/>
  <c r="DK82" i="12"/>
  <c r="EA82" i="12"/>
  <c r="Z83" i="12"/>
  <c r="AP83" i="12"/>
  <c r="BF83" i="12"/>
  <c r="BV83" i="12"/>
  <c r="CL83" i="12"/>
  <c r="DB83" i="12"/>
  <c r="DR83" i="12"/>
  <c r="Q84" i="12"/>
  <c r="AG84" i="12"/>
  <c r="AW84" i="12"/>
  <c r="BM84" i="12"/>
  <c r="CC84" i="12"/>
  <c r="CS84" i="12"/>
  <c r="DI84" i="12"/>
  <c r="DY84" i="12"/>
  <c r="X85" i="12"/>
  <c r="AN85" i="12"/>
  <c r="BD85" i="12"/>
  <c r="BT85" i="12"/>
  <c r="CJ85" i="12"/>
  <c r="CZ85" i="12"/>
  <c r="DP85" i="12"/>
  <c r="O86" i="12"/>
  <c r="AE86" i="12"/>
  <c r="AU86" i="12"/>
  <c r="BK86" i="12"/>
  <c r="CA86" i="12"/>
  <c r="CQ86" i="12"/>
  <c r="DG86" i="12"/>
  <c r="DW86" i="12"/>
  <c r="V87" i="12"/>
  <c r="AL87" i="12"/>
  <c r="BB87" i="12"/>
  <c r="BR87" i="12"/>
  <c r="CH87" i="12"/>
  <c r="CX87" i="12"/>
  <c r="DN87" i="12"/>
  <c r="M88" i="12"/>
  <c r="AC88" i="12"/>
  <c r="AS88" i="12"/>
  <c r="BI88" i="12"/>
  <c r="BY88" i="12"/>
  <c r="CO88" i="12"/>
  <c r="DE88" i="12"/>
  <c r="DU88" i="12"/>
  <c r="T89" i="12"/>
  <c r="AJ89" i="12"/>
  <c r="AZ89" i="12"/>
  <c r="BP89" i="12"/>
  <c r="CF89" i="12"/>
  <c r="CV89" i="12"/>
  <c r="DL89" i="12"/>
  <c r="K90" i="12"/>
  <c r="AA90" i="12"/>
  <c r="AQ90" i="12"/>
  <c r="BG90" i="12"/>
  <c r="BW90" i="12"/>
  <c r="CM90" i="12"/>
  <c r="DC90" i="12"/>
  <c r="DS90" i="12"/>
  <c r="R91" i="12"/>
  <c r="AH91" i="12"/>
  <c r="AX91" i="12"/>
  <c r="W70" i="12"/>
  <c r="AS70" i="12"/>
  <c r="BO70" i="12"/>
  <c r="CJ70" i="12"/>
  <c r="DD70" i="12"/>
  <c r="DT70" i="12"/>
  <c r="S71" i="12"/>
  <c r="AI71" i="12"/>
  <c r="AY71" i="12"/>
  <c r="BO71" i="12"/>
  <c r="CE71" i="12"/>
  <c r="CU71" i="12"/>
  <c r="DK71" i="12"/>
  <c r="EA71" i="12"/>
  <c r="Z72" i="12"/>
  <c r="AP72" i="12"/>
  <c r="BF72" i="12"/>
  <c r="BV72" i="12"/>
  <c r="CL72" i="12"/>
  <c r="DB72" i="12"/>
  <c r="DR72" i="12"/>
  <c r="Q73" i="12"/>
  <c r="AG73" i="12"/>
  <c r="AW73" i="12"/>
  <c r="BM73" i="12"/>
  <c r="CC73" i="12"/>
  <c r="CS73" i="12"/>
  <c r="DI73" i="12"/>
  <c r="DY73" i="12"/>
  <c r="X74" i="12"/>
  <c r="AN74" i="12"/>
  <c r="BD74" i="12"/>
  <c r="BT74" i="12"/>
  <c r="CJ74" i="12"/>
  <c r="CZ74" i="12"/>
  <c r="DP74" i="12"/>
  <c r="O75" i="12"/>
  <c r="AE75" i="12"/>
  <c r="AU75" i="12"/>
  <c r="BK75" i="12"/>
  <c r="CA75" i="12"/>
  <c r="CQ75" i="12"/>
  <c r="DG75" i="12"/>
  <c r="DW75" i="12"/>
  <c r="V76" i="12"/>
  <c r="AL76" i="12"/>
  <c r="BB76" i="12"/>
  <c r="BR76" i="12"/>
  <c r="CH76" i="12"/>
  <c r="CX76" i="12"/>
  <c r="DN76" i="12"/>
  <c r="M77" i="12"/>
  <c r="AC77" i="12"/>
  <c r="AS77" i="12"/>
  <c r="BI77" i="12"/>
  <c r="BY77" i="12"/>
  <c r="CO77" i="12"/>
  <c r="DE77" i="12"/>
  <c r="DU77" i="12"/>
  <c r="T78" i="12"/>
  <c r="AJ78" i="12"/>
  <c r="AZ78" i="12"/>
  <c r="BP78" i="12"/>
  <c r="CF78" i="12"/>
  <c r="CV78" i="12"/>
  <c r="DL78" i="12"/>
  <c r="K79" i="12"/>
  <c r="AA79" i="12"/>
  <c r="AQ79" i="12"/>
  <c r="BG79" i="12"/>
  <c r="BW79" i="12"/>
  <c r="CM79" i="12"/>
  <c r="DC79" i="12"/>
  <c r="DS79" i="12"/>
  <c r="R80" i="12"/>
  <c r="AH80" i="12"/>
  <c r="AX80" i="12"/>
  <c r="BN80" i="12"/>
  <c r="CD80" i="12"/>
  <c r="CT80" i="12"/>
  <c r="DJ80" i="12"/>
  <c r="DZ80" i="12"/>
  <c r="Y81" i="12"/>
  <c r="AO81" i="12"/>
  <c r="BE81" i="12"/>
  <c r="BU81" i="12"/>
  <c r="CK81" i="12"/>
  <c r="DA81" i="12"/>
  <c r="DQ81" i="12"/>
  <c r="P82" i="12"/>
  <c r="AF82" i="12"/>
  <c r="AV82" i="12"/>
  <c r="BL82" i="12"/>
  <c r="CB82" i="12"/>
  <c r="CR82" i="12"/>
  <c r="DH82" i="12"/>
  <c r="DX82" i="12"/>
  <c r="W83" i="12"/>
  <c r="AM83" i="12"/>
  <c r="BC83" i="12"/>
  <c r="BS83" i="12"/>
  <c r="CI83" i="12"/>
  <c r="CY83" i="12"/>
  <c r="DO83" i="12"/>
  <c r="N84" i="12"/>
  <c r="AD84" i="12"/>
  <c r="AT84" i="12"/>
  <c r="BJ84" i="12"/>
  <c r="BZ84" i="12"/>
  <c r="CP84" i="12"/>
  <c r="DF84" i="12"/>
  <c r="DV84" i="12"/>
  <c r="U85" i="12"/>
  <c r="AK85" i="12"/>
  <c r="BA85" i="12"/>
  <c r="BQ85" i="12"/>
  <c r="CG85" i="12"/>
  <c r="CW85" i="12"/>
  <c r="DM85" i="12"/>
  <c r="L86" i="12"/>
  <c r="AB86" i="12"/>
  <c r="AR86" i="12"/>
  <c r="BH86" i="12"/>
  <c r="BX86" i="12"/>
  <c r="CN86" i="12"/>
  <c r="DD86" i="12"/>
  <c r="DT86" i="12"/>
  <c r="S87" i="12"/>
  <c r="AI87" i="12"/>
  <c r="AY87" i="12"/>
  <c r="BO87" i="12"/>
  <c r="CE87" i="12"/>
  <c r="CU87" i="12"/>
  <c r="DK87" i="12"/>
  <c r="EA87" i="12"/>
  <c r="Z88" i="12"/>
  <c r="AP88" i="12"/>
  <c r="BF88" i="12"/>
  <c r="BV88" i="12"/>
  <c r="CL88" i="12"/>
  <c r="DB88" i="12"/>
  <c r="DR88" i="12"/>
  <c r="Q89" i="12"/>
  <c r="AG89" i="12"/>
  <c r="AW89" i="12"/>
  <c r="BM89" i="12"/>
  <c r="CC89" i="12"/>
  <c r="CS89" i="12"/>
  <c r="DI89" i="12"/>
  <c r="DY89" i="12"/>
  <c r="X90" i="12"/>
  <c r="AN90" i="12"/>
  <c r="BD90" i="12"/>
  <c r="BT90" i="12"/>
  <c r="CJ90" i="12"/>
  <c r="CZ90" i="12"/>
  <c r="DP90" i="12"/>
  <c r="O91" i="12"/>
  <c r="AE91" i="12"/>
  <c r="AU91" i="12"/>
  <c r="BK91" i="12"/>
  <c r="CA91" i="12"/>
  <c r="CQ91" i="12"/>
  <c r="DG91" i="12"/>
  <c r="DW91" i="12"/>
  <c r="Y70" i="12"/>
  <c r="AU70" i="12"/>
  <c r="BP70" i="12"/>
  <c r="CK70" i="12"/>
  <c r="DE70" i="12"/>
  <c r="DU70" i="12"/>
  <c r="T71" i="12"/>
  <c r="AJ71" i="12"/>
  <c r="AZ71" i="12"/>
  <c r="BP71" i="12"/>
  <c r="CF71" i="12"/>
  <c r="CV71" i="12"/>
  <c r="DL71" i="12"/>
  <c r="K72" i="12"/>
  <c r="AA72" i="12"/>
  <c r="AQ72" i="12"/>
  <c r="BG72" i="12"/>
  <c r="BW72" i="12"/>
  <c r="CM72" i="12"/>
  <c r="DC72" i="12"/>
  <c r="DS72" i="12"/>
  <c r="R73" i="12"/>
  <c r="AH73" i="12"/>
  <c r="AX73" i="12"/>
  <c r="BN73" i="12"/>
  <c r="CD73" i="12"/>
  <c r="CT73" i="12"/>
  <c r="DJ73" i="12"/>
  <c r="DZ73" i="12"/>
  <c r="Y74" i="12"/>
  <c r="AO74" i="12"/>
  <c r="BE74" i="12"/>
  <c r="BU74" i="12"/>
  <c r="CK74" i="12"/>
  <c r="DA74" i="12"/>
  <c r="DQ74" i="12"/>
  <c r="P75" i="12"/>
  <c r="AF75" i="12"/>
  <c r="AV75" i="12"/>
  <c r="BL75" i="12"/>
  <c r="CB75" i="12"/>
  <c r="CR75" i="12"/>
  <c r="DH75" i="12"/>
  <c r="DX75" i="12"/>
  <c r="W76" i="12"/>
  <c r="AM76" i="12"/>
  <c r="BC76" i="12"/>
  <c r="BS76" i="12"/>
  <c r="CI76" i="12"/>
  <c r="CY76" i="12"/>
  <c r="DO76" i="12"/>
  <c r="N77" i="12"/>
  <c r="AD77" i="12"/>
  <c r="AT77" i="12"/>
  <c r="BJ77" i="12"/>
  <c r="BZ77" i="12"/>
  <c r="CP77" i="12"/>
  <c r="DF77" i="12"/>
  <c r="DV77" i="12"/>
  <c r="U78" i="12"/>
  <c r="AK78" i="12"/>
  <c r="BA78" i="12"/>
  <c r="BQ78" i="12"/>
  <c r="CG78" i="12"/>
  <c r="CW78" i="12"/>
  <c r="DM78" i="12"/>
  <c r="L79" i="12"/>
  <c r="AB79" i="12"/>
  <c r="AR79" i="12"/>
  <c r="BH79" i="12"/>
  <c r="BX79" i="12"/>
  <c r="CN79" i="12"/>
  <c r="DD79" i="12"/>
  <c r="DT79" i="12"/>
  <c r="S80" i="12"/>
  <c r="AI80" i="12"/>
  <c r="AY80" i="12"/>
  <c r="BO80" i="12"/>
  <c r="CE80" i="12"/>
  <c r="CU80" i="12"/>
  <c r="DK80" i="12"/>
  <c r="EA80" i="12"/>
  <c r="Z81" i="12"/>
  <c r="AP81" i="12"/>
  <c r="BF81" i="12"/>
  <c r="BV81" i="12"/>
  <c r="CL81" i="12"/>
  <c r="DB81" i="12"/>
  <c r="DR81" i="12"/>
  <c r="Q82" i="12"/>
  <c r="AG82" i="12"/>
  <c r="AW82" i="12"/>
  <c r="BM82" i="12"/>
  <c r="CC82" i="12"/>
  <c r="CS82" i="12"/>
  <c r="DI82" i="12"/>
  <c r="DY82" i="12"/>
  <c r="X83" i="12"/>
  <c r="AN83" i="12"/>
  <c r="BD83" i="12"/>
  <c r="BT83" i="12"/>
  <c r="CJ83" i="12"/>
  <c r="CZ83" i="12"/>
  <c r="DP83" i="12"/>
  <c r="O84" i="12"/>
  <c r="AE84" i="12"/>
  <c r="AU84" i="12"/>
  <c r="BK84" i="12"/>
  <c r="CA84" i="12"/>
  <c r="CQ84" i="12"/>
  <c r="DG84" i="12"/>
  <c r="DW84" i="12"/>
  <c r="V85" i="12"/>
  <c r="AL85" i="12"/>
  <c r="BB85" i="12"/>
  <c r="BR85" i="12"/>
  <c r="CH85" i="12"/>
  <c r="CX85" i="12"/>
  <c r="DN85" i="12"/>
  <c r="M86" i="12"/>
  <c r="AC86" i="12"/>
  <c r="AS86" i="12"/>
  <c r="BI86" i="12"/>
  <c r="BY86" i="12"/>
  <c r="CO86" i="12"/>
  <c r="DE86" i="12"/>
  <c r="DU86" i="12"/>
  <c r="T87" i="12"/>
  <c r="AJ87" i="12"/>
  <c r="AZ87" i="12"/>
  <c r="BP87" i="12"/>
  <c r="CF87" i="12"/>
  <c r="CV87" i="12"/>
  <c r="DL87" i="12"/>
  <c r="K88" i="12"/>
  <c r="AA88" i="12"/>
  <c r="AQ88" i="12"/>
  <c r="BG88" i="12"/>
  <c r="BW88" i="12"/>
  <c r="CM88" i="12"/>
  <c r="DC88" i="12"/>
  <c r="DS88" i="12"/>
  <c r="R89" i="12"/>
  <c r="AH89" i="12"/>
  <c r="AX89" i="12"/>
  <c r="BN89" i="12"/>
  <c r="CD89" i="12"/>
  <c r="CT89" i="12"/>
  <c r="DJ89" i="12"/>
  <c r="DZ89" i="12"/>
  <c r="Y90" i="12"/>
  <c r="AO90" i="12"/>
  <c r="BE90" i="12"/>
  <c r="BU90" i="12"/>
  <c r="CK90" i="12"/>
  <c r="DA90" i="12"/>
  <c r="DQ90" i="12"/>
  <c r="P91" i="12"/>
  <c r="AF91" i="12"/>
  <c r="AV91" i="12"/>
  <c r="BL91" i="12"/>
  <c r="CB91" i="12"/>
  <c r="CR91" i="12"/>
  <c r="DH91" i="12"/>
  <c r="DX91" i="12"/>
  <c r="W92" i="12"/>
  <c r="AM92" i="12"/>
  <c r="BC92" i="12"/>
  <c r="BS92" i="12"/>
  <c r="CI92" i="12"/>
  <c r="BR91" i="12"/>
  <c r="DN91" i="12"/>
  <c r="V92" i="12"/>
  <c r="AR92" i="12"/>
  <c r="BM92" i="12"/>
  <c r="CH92" i="12"/>
  <c r="DA92" i="12"/>
  <c r="DQ92" i="12"/>
  <c r="P93" i="12"/>
  <c r="AF93" i="12"/>
  <c r="AV93" i="12"/>
  <c r="BL93" i="12"/>
  <c r="CB93" i="12"/>
  <c r="CR93" i="12"/>
  <c r="DH93" i="12"/>
  <c r="DX93" i="12"/>
  <c r="W94" i="12"/>
  <c r="AM94" i="12"/>
  <c r="BC94" i="12"/>
  <c r="BS94" i="12"/>
  <c r="CI94" i="12"/>
  <c r="CY94" i="12"/>
  <c r="DO94" i="12"/>
  <c r="N95" i="12"/>
  <c r="AD95" i="12"/>
  <c r="AT95" i="12"/>
  <c r="BJ95" i="12"/>
  <c r="BZ95" i="12"/>
  <c r="CP95" i="12"/>
  <c r="DF95" i="12"/>
  <c r="DV95" i="12"/>
  <c r="U96" i="12"/>
  <c r="AK96" i="12"/>
  <c r="BA96" i="12"/>
  <c r="BQ96" i="12"/>
  <c r="CG96" i="12"/>
  <c r="CW96" i="12"/>
  <c r="DM96" i="12"/>
  <c r="L97" i="12"/>
  <c r="AB97" i="12"/>
  <c r="AR97" i="12"/>
  <c r="BH97" i="12"/>
  <c r="BX97" i="12"/>
  <c r="CN97" i="12"/>
  <c r="DD97" i="12"/>
  <c r="DT97" i="12"/>
  <c r="S98" i="12"/>
  <c r="AI98" i="12"/>
  <c r="AY98" i="12"/>
  <c r="BO98" i="12"/>
  <c r="CE98" i="12"/>
  <c r="CU98" i="12"/>
  <c r="DK98" i="12"/>
  <c r="EA98" i="12"/>
  <c r="Z99" i="12"/>
  <c r="AP99" i="12"/>
  <c r="BF99" i="12"/>
  <c r="BV99" i="12"/>
  <c r="CL99" i="12"/>
  <c r="DB99" i="12"/>
  <c r="DR99" i="12"/>
  <c r="Q100" i="12"/>
  <c r="AG100" i="12"/>
  <c r="AW100" i="12"/>
  <c r="BM100" i="12"/>
  <c r="CC100" i="12"/>
  <c r="CS100" i="12"/>
  <c r="DI100" i="12"/>
  <c r="DY100" i="12"/>
  <c r="X101" i="12"/>
  <c r="AN101" i="12"/>
  <c r="BD101" i="12"/>
  <c r="BT101" i="12"/>
  <c r="CJ101" i="12"/>
  <c r="CZ101" i="12"/>
  <c r="DP101" i="12"/>
  <c r="O102" i="12"/>
  <c r="AE102" i="12"/>
  <c r="AU102" i="12"/>
  <c r="BK102" i="12"/>
  <c r="CA102" i="12"/>
  <c r="CQ102" i="12"/>
  <c r="DG102" i="12"/>
  <c r="DW102" i="12"/>
  <c r="V103" i="12"/>
  <c r="AL103" i="12"/>
  <c r="BB103" i="12"/>
  <c r="BR103" i="12"/>
  <c r="CH103" i="12"/>
  <c r="CX103" i="12"/>
  <c r="DN103" i="12"/>
  <c r="M104" i="12"/>
  <c r="AC104" i="12"/>
  <c r="AS104" i="12"/>
  <c r="BI104" i="12"/>
  <c r="BY104" i="12"/>
  <c r="CO104" i="12"/>
  <c r="DE104" i="12"/>
  <c r="DU104" i="12"/>
  <c r="T105" i="12"/>
  <c r="AJ105" i="12"/>
  <c r="AZ105" i="12"/>
  <c r="BP105" i="12"/>
  <c r="CF105" i="12"/>
  <c r="CV105" i="12"/>
  <c r="DL105" i="12"/>
  <c r="K106" i="12"/>
  <c r="AA106" i="12"/>
  <c r="AQ106" i="12"/>
  <c r="BG106" i="12"/>
  <c r="BW106" i="12"/>
  <c r="CM106" i="12"/>
  <c r="DC106" i="12"/>
  <c r="DS106" i="12"/>
  <c r="R107" i="12"/>
  <c r="AH107" i="12"/>
  <c r="AX107" i="12"/>
  <c r="BN107" i="12"/>
  <c r="CD107" i="12"/>
  <c r="CT107" i="12"/>
  <c r="DJ107" i="12"/>
  <c r="DZ107" i="12"/>
  <c r="Y108" i="12"/>
  <c r="AO108" i="12"/>
  <c r="BE108" i="12"/>
  <c r="BU108" i="12"/>
  <c r="CK108" i="12"/>
  <c r="DA108" i="12"/>
  <c r="DQ108" i="12"/>
  <c r="P109" i="12"/>
  <c r="AF109" i="12"/>
  <c r="AV109" i="12"/>
  <c r="BL109" i="12"/>
  <c r="CB109" i="12"/>
  <c r="CR109" i="12"/>
  <c r="DH109" i="12"/>
  <c r="DX109" i="12"/>
  <c r="W110" i="12"/>
  <c r="AM110" i="12"/>
  <c r="BC110" i="12"/>
  <c r="BS110" i="12"/>
  <c r="CI110" i="12"/>
  <c r="CY110" i="12"/>
  <c r="DO110" i="12"/>
  <c r="N111" i="12"/>
  <c r="AD111" i="12"/>
  <c r="AT111" i="12"/>
  <c r="BJ111" i="12"/>
  <c r="BZ111" i="12"/>
  <c r="CP111" i="12"/>
  <c r="DF111" i="12"/>
  <c r="DV111" i="12"/>
  <c r="U112" i="12"/>
  <c r="AK112" i="12"/>
  <c r="BA112" i="12"/>
  <c r="BQ112" i="12"/>
  <c r="CG112" i="12"/>
  <c r="CW112" i="12"/>
  <c r="DM112" i="12"/>
  <c r="L113" i="12"/>
  <c r="AB113" i="12"/>
  <c r="AR113" i="12"/>
  <c r="BH113" i="12"/>
  <c r="BX113" i="12"/>
  <c r="CN113" i="12"/>
  <c r="DD113" i="12"/>
  <c r="DT113" i="12"/>
  <c r="S114" i="12"/>
  <c r="AI114" i="12"/>
  <c r="AY114" i="12"/>
  <c r="BO114" i="12"/>
  <c r="DA91" i="12"/>
  <c r="M92" i="12"/>
  <c r="AH92" i="12"/>
  <c r="BD92" i="12"/>
  <c r="BY92" i="12"/>
  <c r="CT92" i="12"/>
  <c r="DJ92" i="12"/>
  <c r="DZ92" i="12"/>
  <c r="Y93" i="12"/>
  <c r="AO93" i="12"/>
  <c r="BE93" i="12"/>
  <c r="BU93" i="12"/>
  <c r="CK93" i="12"/>
  <c r="DA93" i="12"/>
  <c r="DQ93" i="12"/>
  <c r="P94" i="12"/>
  <c r="AF94" i="12"/>
  <c r="AV94" i="12"/>
  <c r="BL94" i="12"/>
  <c r="CB94" i="12"/>
  <c r="CR94" i="12"/>
  <c r="DH94" i="12"/>
  <c r="DX94" i="12"/>
  <c r="W95" i="12"/>
  <c r="AM95" i="12"/>
  <c r="BC95" i="12"/>
  <c r="BS95" i="12"/>
  <c r="CI95" i="12"/>
  <c r="CY95" i="12"/>
  <c r="DO95" i="12"/>
  <c r="N96" i="12"/>
  <c r="AD96" i="12"/>
  <c r="AT96" i="12"/>
  <c r="BJ96" i="12"/>
  <c r="BZ96" i="12"/>
  <c r="CP96" i="12"/>
  <c r="DF96" i="12"/>
  <c r="DV96" i="12"/>
  <c r="U97" i="12"/>
  <c r="AK97" i="12"/>
  <c r="BA97" i="12"/>
  <c r="BQ97" i="12"/>
  <c r="CG97" i="12"/>
  <c r="CW97" i="12"/>
  <c r="DM97" i="12"/>
  <c r="L98" i="12"/>
  <c r="AB98" i="12"/>
  <c r="AR98" i="12"/>
  <c r="BH98" i="12"/>
  <c r="BX98" i="12"/>
  <c r="CN98" i="12"/>
  <c r="DD98" i="12"/>
  <c r="DT98" i="12"/>
  <c r="S99" i="12"/>
  <c r="AI99" i="12"/>
  <c r="AY99" i="12"/>
  <c r="BO99" i="12"/>
  <c r="CE99" i="12"/>
  <c r="CU99" i="12"/>
  <c r="DK99" i="12"/>
  <c r="EA99" i="12"/>
  <c r="Z100" i="12"/>
  <c r="AP100" i="12"/>
  <c r="BF100" i="12"/>
  <c r="BV100" i="12"/>
  <c r="CL100" i="12"/>
  <c r="DB100" i="12"/>
  <c r="DR100" i="12"/>
  <c r="Q101" i="12"/>
  <c r="AG101" i="12"/>
  <c r="AW101" i="12"/>
  <c r="BM101" i="12"/>
  <c r="CC101" i="12"/>
  <c r="CS101" i="12"/>
  <c r="DI101" i="12"/>
  <c r="DY101" i="12"/>
  <c r="X102" i="12"/>
  <c r="AN102" i="12"/>
  <c r="BD102" i="12"/>
  <c r="BT102" i="12"/>
  <c r="CJ102" i="12"/>
  <c r="CZ102" i="12"/>
  <c r="DP102" i="12"/>
  <c r="O103" i="12"/>
  <c r="AE103" i="12"/>
  <c r="AU103" i="12"/>
  <c r="BK103" i="12"/>
  <c r="CA103" i="12"/>
  <c r="CQ103" i="12"/>
  <c r="DG103" i="12"/>
  <c r="DW103" i="12"/>
  <c r="BS103" i="12"/>
  <c r="DC103" i="12"/>
  <c r="R104" i="12"/>
  <c r="AH104" i="12"/>
  <c r="AX104" i="12"/>
  <c r="BN104" i="12"/>
  <c r="CD104" i="12"/>
  <c r="CT104" i="12"/>
  <c r="DJ104" i="12"/>
  <c r="DZ104" i="12"/>
  <c r="Y105" i="12"/>
  <c r="AO105" i="12"/>
  <c r="BE105" i="12"/>
  <c r="BU105" i="12"/>
  <c r="CK105" i="12"/>
  <c r="DA105" i="12"/>
  <c r="DQ105" i="12"/>
  <c r="P106" i="12"/>
  <c r="AF106" i="12"/>
  <c r="AV106" i="12"/>
  <c r="BL106" i="12"/>
  <c r="CB106" i="12"/>
  <c r="CR106" i="12"/>
  <c r="DH106" i="12"/>
  <c r="DX106" i="12"/>
  <c r="W107" i="12"/>
  <c r="AM107" i="12"/>
  <c r="BC107" i="12"/>
  <c r="BS107" i="12"/>
  <c r="CI107" i="12"/>
  <c r="CY107" i="12"/>
  <c r="DO107" i="12"/>
  <c r="N108" i="12"/>
  <c r="AD108" i="12"/>
  <c r="AT108" i="12"/>
  <c r="BJ108" i="12"/>
  <c r="BZ108" i="12"/>
  <c r="CP108" i="12"/>
  <c r="DF108" i="12"/>
  <c r="DV108" i="12"/>
  <c r="U109" i="12"/>
  <c r="AK109" i="12"/>
  <c r="BA109" i="12"/>
  <c r="BQ109" i="12"/>
  <c r="CG109" i="12"/>
  <c r="CW109" i="12"/>
  <c r="DM109" i="12"/>
  <c r="L110" i="12"/>
  <c r="AB110" i="12"/>
  <c r="AR110" i="12"/>
  <c r="BH110" i="12"/>
  <c r="BX110" i="12"/>
  <c r="CN110" i="12"/>
  <c r="DD110" i="12"/>
  <c r="DT110" i="12"/>
  <c r="S111" i="12"/>
  <c r="AI111" i="12"/>
  <c r="AY111" i="12"/>
  <c r="BO111" i="12"/>
  <c r="CE111" i="12"/>
  <c r="CU111" i="12"/>
  <c r="DK111" i="12"/>
  <c r="EA111" i="12"/>
  <c r="Z112" i="12"/>
  <c r="AP112" i="12"/>
  <c r="BF112" i="12"/>
  <c r="BV112" i="12"/>
  <c r="CL112" i="12"/>
  <c r="DB112" i="12"/>
  <c r="DR112" i="12"/>
  <c r="Q113" i="12"/>
  <c r="AG113" i="12"/>
  <c r="AW113" i="12"/>
  <c r="BM113" i="12"/>
  <c r="CP91" i="12"/>
  <c r="DZ91" i="12"/>
  <c r="AD92" i="12"/>
  <c r="AZ92" i="12"/>
  <c r="BU92" i="12"/>
  <c r="CP92" i="12"/>
  <c r="DG92" i="12"/>
  <c r="DW92" i="12"/>
  <c r="V93" i="12"/>
  <c r="AL93" i="12"/>
  <c r="BB93" i="12"/>
  <c r="BR93" i="12"/>
  <c r="CH93" i="12"/>
  <c r="CX93" i="12"/>
  <c r="DN93" i="12"/>
  <c r="M94" i="12"/>
  <c r="AC94" i="12"/>
  <c r="AS94" i="12"/>
  <c r="BI94" i="12"/>
  <c r="BY94" i="12"/>
  <c r="CO94" i="12"/>
  <c r="DE94" i="12"/>
  <c r="DU94" i="12"/>
  <c r="T95" i="12"/>
  <c r="AJ95" i="12"/>
  <c r="AZ95" i="12"/>
  <c r="BP95" i="12"/>
  <c r="CF95" i="12"/>
  <c r="CV95" i="12"/>
  <c r="DL95" i="12"/>
  <c r="K96" i="12"/>
  <c r="AA96" i="12"/>
  <c r="AQ96" i="12"/>
  <c r="BG96" i="12"/>
  <c r="BW96" i="12"/>
  <c r="CM96" i="12"/>
  <c r="DC96" i="12"/>
  <c r="DS96" i="12"/>
  <c r="R97" i="12"/>
  <c r="AH97" i="12"/>
  <c r="AX97" i="12"/>
  <c r="BN97" i="12"/>
  <c r="CD97" i="12"/>
  <c r="CT97" i="12"/>
  <c r="DJ97" i="12"/>
  <c r="DZ97" i="12"/>
  <c r="Y98" i="12"/>
  <c r="AO98" i="12"/>
  <c r="BE98" i="12"/>
  <c r="BU98" i="12"/>
  <c r="CK98" i="12"/>
  <c r="DA98" i="12"/>
  <c r="DQ98" i="12"/>
  <c r="P99" i="12"/>
  <c r="AF99" i="12"/>
  <c r="AV99" i="12"/>
  <c r="BL99" i="12"/>
  <c r="CB99" i="12"/>
  <c r="CR99" i="12"/>
  <c r="DH99" i="12"/>
  <c r="DX99" i="12"/>
  <c r="W100" i="12"/>
  <c r="AM100" i="12"/>
  <c r="BC100" i="12"/>
  <c r="BS100" i="12"/>
  <c r="CI100" i="12"/>
  <c r="CY100" i="12"/>
  <c r="DO100" i="12"/>
  <c r="N101" i="12"/>
  <c r="AD101" i="12"/>
  <c r="AT101" i="12"/>
  <c r="BJ101" i="12"/>
  <c r="BZ101" i="12"/>
  <c r="CP101" i="12"/>
  <c r="DF101" i="12"/>
  <c r="DV101" i="12"/>
  <c r="U102" i="12"/>
  <c r="AK102" i="12"/>
  <c r="BA102" i="12"/>
  <c r="BQ102" i="12"/>
  <c r="CG102" i="12"/>
  <c r="CW102" i="12"/>
  <c r="DM102" i="12"/>
  <c r="L103" i="12"/>
  <c r="AB103" i="12"/>
  <c r="AR103" i="12"/>
  <c r="BH103" i="12"/>
  <c r="BX103" i="12"/>
  <c r="CN103" i="12"/>
  <c r="DD103" i="12"/>
  <c r="DT103" i="12"/>
  <c r="S104" i="12"/>
  <c r="AI104" i="12"/>
  <c r="AY104" i="12"/>
  <c r="BO104" i="12"/>
  <c r="CE104" i="12"/>
  <c r="CU104" i="12"/>
  <c r="DK104" i="12"/>
  <c r="EA104" i="12"/>
  <c r="Z105" i="12"/>
  <c r="AP105" i="12"/>
  <c r="BF105" i="12"/>
  <c r="BV105" i="12"/>
  <c r="CL105" i="12"/>
  <c r="DB105" i="12"/>
  <c r="DR105" i="12"/>
  <c r="Q106" i="12"/>
  <c r="AG106" i="12"/>
  <c r="AW106" i="12"/>
  <c r="BM106" i="12"/>
  <c r="CC106" i="12"/>
  <c r="CS106" i="12"/>
  <c r="DI106" i="12"/>
  <c r="DY106" i="12"/>
  <c r="X107" i="12"/>
  <c r="AN107" i="12"/>
  <c r="BD107" i="12"/>
  <c r="BT107" i="12"/>
  <c r="CJ107" i="12"/>
  <c r="CZ107" i="12"/>
  <c r="DP107" i="12"/>
  <c r="O108" i="12"/>
  <c r="AE108" i="12"/>
  <c r="AU108" i="12"/>
  <c r="BK108" i="12"/>
  <c r="CA108" i="12"/>
  <c r="CQ108" i="12"/>
  <c r="DG108" i="12"/>
  <c r="DW108" i="12"/>
  <c r="V109" i="12"/>
  <c r="AL109" i="12"/>
  <c r="BB109" i="12"/>
  <c r="BR109" i="12"/>
  <c r="CH109" i="12"/>
  <c r="CX109" i="12"/>
  <c r="DN109" i="12"/>
  <c r="M110" i="12"/>
  <c r="AC110" i="12"/>
  <c r="AS110" i="12"/>
  <c r="BI110" i="12"/>
  <c r="BY110" i="12"/>
  <c r="CO110" i="12"/>
  <c r="DE110" i="12"/>
  <c r="DU110" i="12"/>
  <c r="T111" i="12"/>
  <c r="AJ111" i="12"/>
  <c r="AZ111" i="12"/>
  <c r="BP111" i="12"/>
  <c r="CF111" i="12"/>
  <c r="CV111" i="12"/>
  <c r="DL111" i="12"/>
  <c r="K112" i="12"/>
  <c r="AA112" i="12"/>
  <c r="AQ112" i="12"/>
  <c r="BG112" i="12"/>
  <c r="BW112" i="12"/>
  <c r="CM112" i="12"/>
  <c r="DC112" i="12"/>
  <c r="DS112" i="12"/>
  <c r="R113" i="12"/>
  <c r="AH113" i="12"/>
  <c r="AX113" i="12"/>
  <c r="BN113" i="12"/>
  <c r="CD113" i="12"/>
  <c r="CT113" i="12"/>
  <c r="DJ113" i="12"/>
  <c r="DZ113" i="12"/>
  <c r="Y114" i="12"/>
  <c r="AO114" i="12"/>
  <c r="BN91" i="12"/>
  <c r="DM91" i="12"/>
  <c r="U92" i="12"/>
  <c r="AP92" i="12"/>
  <c r="BL92" i="12"/>
  <c r="CG92" i="12"/>
  <c r="CZ92" i="12"/>
  <c r="DP92" i="12"/>
  <c r="O93" i="12"/>
  <c r="AE93" i="12"/>
  <c r="AU93" i="12"/>
  <c r="BK93" i="12"/>
  <c r="CA93" i="12"/>
  <c r="CQ93" i="12"/>
  <c r="DG93" i="12"/>
  <c r="DW93" i="12"/>
  <c r="V94" i="12"/>
  <c r="AL94" i="12"/>
  <c r="BB94" i="12"/>
  <c r="BR94" i="12"/>
  <c r="CH94" i="12"/>
  <c r="CX94" i="12"/>
  <c r="DN94" i="12"/>
  <c r="M95" i="12"/>
  <c r="AC95" i="12"/>
  <c r="AS95" i="12"/>
  <c r="BI95" i="12"/>
  <c r="BY95" i="12"/>
  <c r="CO95" i="12"/>
  <c r="DE95" i="12"/>
  <c r="DU95" i="12"/>
  <c r="T96" i="12"/>
  <c r="AJ96" i="12"/>
  <c r="AZ96" i="12"/>
  <c r="BP96" i="12"/>
  <c r="CF96" i="12"/>
  <c r="CV96" i="12"/>
  <c r="DL96" i="12"/>
  <c r="K97" i="12"/>
  <c r="AA97" i="12"/>
  <c r="AQ97" i="12"/>
  <c r="BG97" i="12"/>
  <c r="BW97" i="12"/>
  <c r="CM97" i="12"/>
  <c r="DC97" i="12"/>
  <c r="DS97" i="12"/>
  <c r="R98" i="12"/>
  <c r="AH98" i="12"/>
  <c r="AX98" i="12"/>
  <c r="BN98" i="12"/>
  <c r="CD98" i="12"/>
  <c r="CT98" i="12"/>
  <c r="DJ98" i="12"/>
  <c r="DZ98" i="12"/>
  <c r="Y99" i="12"/>
  <c r="AO99" i="12"/>
  <c r="BE99" i="12"/>
  <c r="BU99" i="12"/>
  <c r="CK99" i="12"/>
  <c r="DA99" i="12"/>
  <c r="DQ99" i="12"/>
  <c r="P100" i="12"/>
  <c r="AF100" i="12"/>
  <c r="AV100" i="12"/>
  <c r="BL100" i="12"/>
  <c r="CB100" i="12"/>
  <c r="CR100" i="12"/>
  <c r="DH100" i="12"/>
  <c r="DX100" i="12"/>
  <c r="W101" i="12"/>
  <c r="AM101" i="12"/>
  <c r="BC101" i="12"/>
  <c r="BS101" i="12"/>
  <c r="CI101" i="12"/>
  <c r="CY101" i="12"/>
  <c r="DO101" i="12"/>
  <c r="N102" i="12"/>
  <c r="AD102" i="12"/>
  <c r="AT102" i="12"/>
  <c r="BJ102" i="12"/>
  <c r="BZ102" i="12"/>
  <c r="CP102" i="12"/>
  <c r="DF102" i="12"/>
  <c r="DV102" i="12"/>
  <c r="U103" i="12"/>
  <c r="AK103" i="12"/>
  <c r="BA103" i="12"/>
  <c r="BQ103" i="12"/>
  <c r="CG103" i="12"/>
  <c r="CW103" i="12"/>
  <c r="DM103" i="12"/>
  <c r="L104" i="12"/>
  <c r="AB104" i="12"/>
  <c r="AR104" i="12"/>
  <c r="BH104" i="12"/>
  <c r="BX104" i="12"/>
  <c r="CN104" i="12"/>
  <c r="DD104" i="12"/>
  <c r="DT104" i="12"/>
  <c r="S105" i="12"/>
  <c r="AI105" i="12"/>
  <c r="AY105" i="12"/>
  <c r="BO105" i="12"/>
  <c r="CE105" i="12"/>
  <c r="CU105" i="12"/>
  <c r="DK105" i="12"/>
  <c r="EA105" i="12"/>
  <c r="Z106" i="12"/>
  <c r="AP106" i="12"/>
  <c r="BF106" i="12"/>
  <c r="BV106" i="12"/>
  <c r="CL106" i="12"/>
  <c r="DB106" i="12"/>
  <c r="DR106" i="12"/>
  <c r="Q107" i="12"/>
  <c r="AG107" i="12"/>
  <c r="AW107" i="12"/>
  <c r="BM107" i="12"/>
  <c r="CC107" i="12"/>
  <c r="CS107" i="12"/>
  <c r="DI107" i="12"/>
  <c r="DY107" i="12"/>
  <c r="X108" i="12"/>
  <c r="AN108" i="12"/>
  <c r="BD108" i="12"/>
  <c r="BT108" i="12"/>
  <c r="CJ108" i="12"/>
  <c r="CZ108" i="12"/>
  <c r="DP108" i="12"/>
  <c r="O109" i="12"/>
  <c r="AE109" i="12"/>
  <c r="AU109" i="12"/>
  <c r="BK109" i="12"/>
  <c r="CA109" i="12"/>
  <c r="CQ109" i="12"/>
  <c r="DG109" i="12"/>
  <c r="DW109" i="12"/>
  <c r="V110" i="12"/>
  <c r="AL110" i="12"/>
  <c r="BB110" i="12"/>
  <c r="BR110" i="12"/>
  <c r="CH110" i="12"/>
  <c r="CX110" i="12"/>
  <c r="DN110" i="12"/>
  <c r="M111" i="12"/>
  <c r="AC111" i="12"/>
  <c r="AS111" i="12"/>
  <c r="BI111" i="12"/>
  <c r="BY111" i="12"/>
  <c r="CO111" i="12"/>
  <c r="DE111" i="12"/>
  <c r="DU111" i="12"/>
  <c r="T112" i="12"/>
  <c r="AJ112" i="12"/>
  <c r="AZ112" i="12"/>
  <c r="BP112" i="12"/>
  <c r="CF112" i="12"/>
  <c r="CV112" i="12"/>
  <c r="DL112" i="12"/>
  <c r="K113" i="12"/>
  <c r="AA113" i="12"/>
  <c r="AQ113" i="12"/>
  <c r="BG113" i="12"/>
  <c r="BW113" i="12"/>
  <c r="CM113" i="12"/>
  <c r="DC113" i="12"/>
  <c r="DS113" i="12"/>
  <c r="R114" i="12"/>
  <c r="DQ113" i="12"/>
  <c r="AP114" i="12"/>
  <c r="BP114" i="12"/>
  <c r="CF114" i="12"/>
  <c r="CV114" i="12"/>
  <c r="DL114" i="12"/>
  <c r="K115" i="12"/>
  <c r="AA115" i="12"/>
  <c r="AQ115" i="12"/>
  <c r="BG115" i="12"/>
  <c r="BW115" i="12"/>
  <c r="CM115" i="12"/>
  <c r="DC115" i="12"/>
  <c r="DS115" i="12"/>
  <c r="R116" i="12"/>
  <c r="AH116" i="12"/>
  <c r="AX116" i="12"/>
  <c r="BN116" i="12"/>
  <c r="CD116" i="12"/>
  <c r="CT116" i="12"/>
  <c r="DJ116" i="12"/>
  <c r="DZ116" i="12"/>
  <c r="Y117" i="12"/>
  <c r="AO117" i="12"/>
  <c r="BE117" i="12"/>
  <c r="BU117" i="12"/>
  <c r="CK117" i="12"/>
  <c r="DA117" i="12"/>
  <c r="DQ117" i="12"/>
  <c r="P118" i="12"/>
  <c r="AF118" i="12"/>
  <c r="AV118" i="12"/>
  <c r="BL118" i="12"/>
  <c r="CB118" i="12"/>
  <c r="CR118" i="12"/>
  <c r="DH118" i="12"/>
  <c r="DX118" i="12"/>
  <c r="W119" i="12"/>
  <c r="AM119" i="12"/>
  <c r="BC119" i="12"/>
  <c r="BS119" i="12"/>
  <c r="CI119" i="12"/>
  <c r="CY119" i="12"/>
  <c r="DO119" i="12"/>
  <c r="N120" i="12"/>
  <c r="AD120" i="12"/>
  <c r="AT120" i="12"/>
  <c r="BJ120" i="12"/>
  <c r="BZ120" i="12"/>
  <c r="CP120" i="12"/>
  <c r="DF120" i="12"/>
  <c r="DV120" i="12"/>
  <c r="U121" i="12"/>
  <c r="AK121" i="12"/>
  <c r="BA121" i="12"/>
  <c r="BQ121" i="12"/>
  <c r="CG121" i="12"/>
  <c r="CW121" i="12"/>
  <c r="DM121" i="12"/>
  <c r="L122" i="12"/>
  <c r="AB122" i="12"/>
  <c r="AR122" i="12"/>
  <c r="BH122" i="12"/>
  <c r="BX122" i="12"/>
  <c r="CN122" i="12"/>
  <c r="DD122" i="12"/>
  <c r="DT122" i="12"/>
  <c r="S123" i="12"/>
  <c r="AI123" i="12"/>
  <c r="AY123" i="12"/>
  <c r="BO123" i="12"/>
  <c r="CE123" i="12"/>
  <c r="CU123" i="12"/>
  <c r="DK123" i="12"/>
  <c r="EA123" i="12"/>
  <c r="Z124" i="12"/>
  <c r="AP124" i="12"/>
  <c r="BF124" i="12"/>
  <c r="BV124" i="12"/>
  <c r="CL124" i="12"/>
  <c r="DB124" i="12"/>
  <c r="DR124" i="12"/>
  <c r="Q125" i="12"/>
  <c r="AG125" i="12"/>
  <c r="AW125" i="12"/>
  <c r="BM125" i="12"/>
  <c r="CC125" i="12"/>
  <c r="CS125" i="12"/>
  <c r="DI125" i="12"/>
  <c r="DY125" i="12"/>
  <c r="X126" i="12"/>
  <c r="AN126" i="12"/>
  <c r="BD126" i="12"/>
  <c r="BT126" i="12"/>
  <c r="CJ126" i="12"/>
  <c r="CZ126" i="12"/>
  <c r="DP126" i="12"/>
  <c r="O127" i="12"/>
  <c r="AE127" i="12"/>
  <c r="AU127" i="12"/>
  <c r="BK127" i="12"/>
  <c r="CA127" i="12"/>
  <c r="CQ127" i="12"/>
  <c r="DG127" i="12"/>
  <c r="DW127" i="12"/>
  <c r="V128" i="12"/>
  <c r="AL128" i="12"/>
  <c r="BB128" i="12"/>
  <c r="BR128" i="12"/>
  <c r="CH128" i="12"/>
  <c r="CX128" i="12"/>
  <c r="DN128" i="12"/>
  <c r="M129" i="12"/>
  <c r="AC129" i="12"/>
  <c r="AS129" i="12"/>
  <c r="BI129" i="12"/>
  <c r="BY129" i="12"/>
  <c r="CO129" i="12"/>
  <c r="DE129" i="12"/>
  <c r="DU129" i="12"/>
  <c r="T130" i="12"/>
  <c r="AJ130" i="12"/>
  <c r="AZ130" i="12"/>
  <c r="BP130" i="12"/>
  <c r="CF130" i="12"/>
  <c r="CV130" i="12"/>
  <c r="DL130" i="12"/>
  <c r="K131" i="12"/>
  <c r="AA131" i="12"/>
  <c r="AQ131" i="12"/>
  <c r="BG131" i="12"/>
  <c r="BW131" i="12"/>
  <c r="CM131" i="12"/>
  <c r="DC131" i="12"/>
  <c r="DS131" i="12"/>
  <c r="R132" i="12"/>
  <c r="AH132" i="12"/>
  <c r="AX132" i="12"/>
  <c r="BN132" i="12"/>
  <c r="CD132" i="12"/>
  <c r="CT132" i="12"/>
  <c r="DJ132" i="12"/>
  <c r="DZ132" i="12"/>
  <c r="Y133" i="12"/>
  <c r="AO133" i="12"/>
  <c r="BE133" i="12"/>
  <c r="BU133" i="12"/>
  <c r="CK133" i="12"/>
  <c r="DA133" i="12"/>
  <c r="DQ133" i="12"/>
  <c r="P134" i="12"/>
  <c r="AF134" i="12"/>
  <c r="AV134" i="12"/>
  <c r="BL134" i="12"/>
  <c r="CB134" i="12"/>
  <c r="CR134" i="12"/>
  <c r="DH134" i="12"/>
  <c r="DX134" i="12"/>
  <c r="W135" i="12"/>
  <c r="AM135" i="12"/>
  <c r="BC135" i="12"/>
  <c r="BS135" i="12"/>
  <c r="CI135" i="12"/>
  <c r="CY135" i="12"/>
  <c r="DO135" i="12"/>
  <c r="N136" i="12"/>
  <c r="AD136" i="12"/>
  <c r="AT136" i="12"/>
  <c r="BJ136" i="12"/>
  <c r="BZ136" i="12"/>
  <c r="DE113" i="12"/>
  <c r="AJ114" i="12"/>
  <c r="BL114" i="12"/>
  <c r="CC114" i="12"/>
  <c r="CS114" i="12"/>
  <c r="DI114" i="12"/>
  <c r="DY114" i="12"/>
  <c r="X115" i="12"/>
  <c r="AN115" i="12"/>
  <c r="BD115" i="12"/>
  <c r="BT115" i="12"/>
  <c r="CJ115" i="12"/>
  <c r="CZ115" i="12"/>
  <c r="DP115" i="12"/>
  <c r="O116" i="12"/>
  <c r="AE116" i="12"/>
  <c r="AU116" i="12"/>
  <c r="BK116" i="12"/>
  <c r="CA116" i="12"/>
  <c r="CQ116" i="12"/>
  <c r="DG116" i="12"/>
  <c r="DW116" i="12"/>
  <c r="V117" i="12"/>
  <c r="AL117" i="12"/>
  <c r="BB117" i="12"/>
  <c r="BR117" i="12"/>
  <c r="CH117" i="12"/>
  <c r="CX117" i="12"/>
  <c r="DN117" i="12"/>
  <c r="M118" i="12"/>
  <c r="AC118" i="12"/>
  <c r="AS118" i="12"/>
  <c r="BI118" i="12"/>
  <c r="BY118" i="12"/>
  <c r="CO118" i="12"/>
  <c r="DE118" i="12"/>
  <c r="DU118" i="12"/>
  <c r="T119" i="12"/>
  <c r="AJ119" i="12"/>
  <c r="AZ119" i="12"/>
  <c r="BP119" i="12"/>
  <c r="CF119" i="12"/>
  <c r="CV119" i="12"/>
  <c r="DL119" i="12"/>
  <c r="K120" i="12"/>
  <c r="AA120" i="12"/>
  <c r="AQ120" i="12"/>
  <c r="BG120" i="12"/>
  <c r="BW120" i="12"/>
  <c r="CM120" i="12"/>
  <c r="DC120" i="12"/>
  <c r="DS120" i="12"/>
  <c r="R121" i="12"/>
  <c r="AH121" i="12"/>
  <c r="AX121" i="12"/>
  <c r="BN121" i="12"/>
  <c r="CD121" i="12"/>
  <c r="CT121" i="12"/>
  <c r="DJ121" i="12"/>
  <c r="DZ121" i="12"/>
  <c r="Y122" i="12"/>
  <c r="AO122" i="12"/>
  <c r="BE122" i="12"/>
  <c r="BU122" i="12"/>
  <c r="CK122" i="12"/>
  <c r="DA122" i="12"/>
  <c r="DQ122" i="12"/>
  <c r="P123" i="12"/>
  <c r="AF123" i="12"/>
  <c r="AV123" i="12"/>
  <c r="BL123" i="12"/>
  <c r="CB123" i="12"/>
  <c r="CR123" i="12"/>
  <c r="DH123" i="12"/>
  <c r="DX123" i="12"/>
  <c r="W124" i="12"/>
  <c r="AM124" i="12"/>
  <c r="BC124" i="12"/>
  <c r="BS124" i="12"/>
  <c r="CI124" i="12"/>
  <c r="CY124" i="12"/>
  <c r="DO124" i="12"/>
  <c r="N125" i="12"/>
  <c r="AD125" i="12"/>
  <c r="AT125" i="12"/>
  <c r="BJ125" i="12"/>
  <c r="BZ125" i="12"/>
  <c r="CP125" i="12"/>
  <c r="DF125" i="12"/>
  <c r="DV125" i="12"/>
  <c r="U126" i="12"/>
  <c r="CI103" i="12"/>
  <c r="DO103" i="12"/>
  <c r="V104" i="12"/>
  <c r="AL104" i="12"/>
  <c r="BB104" i="12"/>
  <c r="BR104" i="12"/>
  <c r="CH104" i="12"/>
  <c r="CX104" i="12"/>
  <c r="DN104" i="12"/>
  <c r="M105" i="12"/>
  <c r="AC105" i="12"/>
  <c r="AS105" i="12"/>
  <c r="BI105" i="12"/>
  <c r="BY105" i="12"/>
  <c r="CO105" i="12"/>
  <c r="DE105" i="12"/>
  <c r="DU105" i="12"/>
  <c r="T106" i="12"/>
  <c r="AJ106" i="12"/>
  <c r="AZ106" i="12"/>
  <c r="BP106" i="12"/>
  <c r="CF106" i="12"/>
  <c r="CV106" i="12"/>
  <c r="DL106" i="12"/>
  <c r="K107" i="12"/>
  <c r="AA107" i="12"/>
  <c r="AQ107" i="12"/>
  <c r="BG107" i="12"/>
  <c r="BW107" i="12"/>
  <c r="CM107" i="12"/>
  <c r="DC107" i="12"/>
  <c r="DS107" i="12"/>
  <c r="R108" i="12"/>
  <c r="AH108" i="12"/>
  <c r="AX108" i="12"/>
  <c r="BN108" i="12"/>
  <c r="CD108" i="12"/>
  <c r="CT108" i="12"/>
  <c r="DJ108" i="12"/>
  <c r="DZ108" i="12"/>
  <c r="Y109" i="12"/>
  <c r="AO109" i="12"/>
  <c r="BE109" i="12"/>
  <c r="BU109" i="12"/>
  <c r="CK109" i="12"/>
  <c r="DA109" i="12"/>
  <c r="DQ109" i="12"/>
  <c r="P110" i="12"/>
  <c r="AF110" i="12"/>
  <c r="AV110" i="12"/>
  <c r="BL110" i="12"/>
  <c r="CB110" i="12"/>
  <c r="CR110" i="12"/>
  <c r="DH110" i="12"/>
  <c r="DX110" i="12"/>
  <c r="W111" i="12"/>
  <c r="AM111" i="12"/>
  <c r="BC111" i="12"/>
  <c r="BS111" i="12"/>
  <c r="CI111" i="12"/>
  <c r="CY111" i="12"/>
  <c r="DO111" i="12"/>
  <c r="N112" i="12"/>
  <c r="AD112" i="12"/>
  <c r="AT112" i="12"/>
  <c r="BJ112" i="12"/>
  <c r="BZ112" i="12"/>
  <c r="CP112" i="12"/>
  <c r="DF112" i="12"/>
  <c r="DV112" i="12"/>
  <c r="U113" i="12"/>
  <c r="AK113" i="12"/>
  <c r="BA113" i="12"/>
  <c r="BQ113" i="12"/>
  <c r="DB91" i="12"/>
  <c r="N92" i="12"/>
  <c r="AJ92" i="12"/>
  <c r="BE92" i="12"/>
  <c r="BZ92" i="12"/>
  <c r="CU92" i="12"/>
  <c r="DK92" i="12"/>
  <c r="EA92" i="12"/>
  <c r="Z93" i="12"/>
  <c r="AP93" i="12"/>
  <c r="BF93" i="12"/>
  <c r="BV93" i="12"/>
  <c r="CL93" i="12"/>
  <c r="DB93" i="12"/>
  <c r="DR93" i="12"/>
  <c r="Q94" i="12"/>
  <c r="AG94" i="12"/>
  <c r="AW94" i="12"/>
  <c r="BM94" i="12"/>
  <c r="CC94" i="12"/>
  <c r="CS94" i="12"/>
  <c r="DI94" i="12"/>
  <c r="DY94" i="12"/>
  <c r="X95" i="12"/>
  <c r="AN95" i="12"/>
  <c r="BD95" i="12"/>
  <c r="BT95" i="12"/>
  <c r="CJ95" i="12"/>
  <c r="CZ95" i="12"/>
  <c r="DP95" i="12"/>
  <c r="O96" i="12"/>
  <c r="AE96" i="12"/>
  <c r="AU96" i="12"/>
  <c r="BK96" i="12"/>
  <c r="CA96" i="12"/>
  <c r="CQ96" i="12"/>
  <c r="DG96" i="12"/>
  <c r="DW96" i="12"/>
  <c r="V97" i="12"/>
  <c r="AL97" i="12"/>
  <c r="BB97" i="12"/>
  <c r="BR97" i="12"/>
  <c r="CH97" i="12"/>
  <c r="CX97" i="12"/>
  <c r="DN97" i="12"/>
  <c r="M98" i="12"/>
  <c r="AC98" i="12"/>
  <c r="AS98" i="12"/>
  <c r="BI98" i="12"/>
  <c r="BY98" i="12"/>
  <c r="CO98" i="12"/>
  <c r="DE98" i="12"/>
  <c r="DU98" i="12"/>
  <c r="T99" i="12"/>
  <c r="AJ99" i="12"/>
  <c r="AZ99" i="12"/>
  <c r="BP99" i="12"/>
  <c r="CF99" i="12"/>
  <c r="CV99" i="12"/>
  <c r="DL99" i="12"/>
  <c r="K100" i="12"/>
  <c r="AA100" i="12"/>
  <c r="AQ100" i="12"/>
  <c r="BG100" i="12"/>
  <c r="BW100" i="12"/>
  <c r="CM100" i="12"/>
  <c r="DC100" i="12"/>
  <c r="DS100" i="12"/>
  <c r="R101" i="12"/>
  <c r="AH101" i="12"/>
  <c r="AX101" i="12"/>
  <c r="BN101" i="12"/>
  <c r="CD101" i="12"/>
  <c r="CT101" i="12"/>
  <c r="DJ101" i="12"/>
  <c r="DZ101" i="12"/>
  <c r="Y102" i="12"/>
  <c r="AO102" i="12"/>
  <c r="BE102" i="12"/>
  <c r="BU102" i="12"/>
  <c r="CK102" i="12"/>
  <c r="DA102" i="12"/>
  <c r="DQ102" i="12"/>
  <c r="P103" i="12"/>
  <c r="AF103" i="12"/>
  <c r="AV103" i="12"/>
  <c r="BL103" i="12"/>
  <c r="CB103" i="12"/>
  <c r="CR103" i="12"/>
  <c r="DH103" i="12"/>
  <c r="DX103" i="12"/>
  <c r="W104" i="12"/>
  <c r="AM104" i="12"/>
  <c r="BC104" i="12"/>
  <c r="BS104" i="12"/>
  <c r="CI104" i="12"/>
  <c r="CY104" i="12"/>
  <c r="DO104" i="12"/>
  <c r="N105" i="12"/>
  <c r="AD105" i="12"/>
  <c r="AT105" i="12"/>
  <c r="BJ105" i="12"/>
  <c r="BZ105" i="12"/>
  <c r="CP105" i="12"/>
  <c r="DF105" i="12"/>
  <c r="DV105" i="12"/>
  <c r="U106" i="12"/>
  <c r="AK106" i="12"/>
  <c r="BA106" i="12"/>
  <c r="BQ106" i="12"/>
  <c r="CG106" i="12"/>
  <c r="CW106" i="12"/>
  <c r="DM106" i="12"/>
  <c r="L107" i="12"/>
  <c r="AB107" i="12"/>
  <c r="AR107" i="12"/>
  <c r="BH107" i="12"/>
  <c r="BX107" i="12"/>
  <c r="CN107" i="12"/>
  <c r="DD107" i="12"/>
  <c r="DT107" i="12"/>
  <c r="S108" i="12"/>
  <c r="AI108" i="12"/>
  <c r="AY108" i="12"/>
  <c r="BO108" i="12"/>
  <c r="CE108" i="12"/>
  <c r="CU108" i="12"/>
  <c r="DK108" i="12"/>
  <c r="EA108" i="12"/>
  <c r="Z109" i="12"/>
  <c r="AP109" i="12"/>
  <c r="BF109" i="12"/>
  <c r="BV109" i="12"/>
  <c r="CL109" i="12"/>
  <c r="DB109" i="12"/>
  <c r="DR109" i="12"/>
  <c r="Q110" i="12"/>
  <c r="AG110" i="12"/>
  <c r="AW110" i="12"/>
  <c r="BM110" i="12"/>
  <c r="CC110" i="12"/>
  <c r="CS110" i="12"/>
  <c r="DI110" i="12"/>
  <c r="DY110" i="12"/>
  <c r="X111" i="12"/>
  <c r="AN111" i="12"/>
  <c r="BD111" i="12"/>
  <c r="BT111" i="12"/>
  <c r="CJ111" i="12"/>
  <c r="CZ111" i="12"/>
  <c r="DP111" i="12"/>
  <c r="O112" i="12"/>
  <c r="AE112" i="12"/>
  <c r="AU112" i="12"/>
  <c r="BK112" i="12"/>
  <c r="CA112" i="12"/>
  <c r="CQ112" i="12"/>
  <c r="DG112" i="12"/>
  <c r="DW112" i="12"/>
  <c r="V113" i="12"/>
  <c r="AL113" i="12"/>
  <c r="BB113" i="12"/>
  <c r="BR113" i="12"/>
  <c r="CH113" i="12"/>
  <c r="CX113" i="12"/>
  <c r="DN113" i="12"/>
  <c r="M114" i="12"/>
  <c r="AC114" i="12"/>
  <c r="AS114" i="12"/>
  <c r="CD91" i="12"/>
  <c r="DU91" i="12"/>
  <c r="Z92" i="12"/>
  <c r="AV92" i="12"/>
  <c r="BQ92" i="12"/>
  <c r="CL92" i="12"/>
  <c r="DD92" i="12"/>
  <c r="DT92" i="12"/>
  <c r="S93" i="12"/>
  <c r="AI93" i="12"/>
  <c r="AY93" i="12"/>
  <c r="BO93" i="12"/>
  <c r="CE93" i="12"/>
  <c r="CU93" i="12"/>
  <c r="DK93" i="12"/>
  <c r="EA93" i="12"/>
  <c r="Z94" i="12"/>
  <c r="AP94" i="12"/>
  <c r="BF94" i="12"/>
  <c r="BV94" i="12"/>
  <c r="CL94" i="12"/>
  <c r="DB94" i="12"/>
  <c r="DR94" i="12"/>
  <c r="Q95" i="12"/>
  <c r="AG95" i="12"/>
  <c r="AW95" i="12"/>
  <c r="BM95" i="12"/>
  <c r="CC95" i="12"/>
  <c r="CS95" i="12"/>
  <c r="DI95" i="12"/>
  <c r="DY95" i="12"/>
  <c r="X96" i="12"/>
  <c r="AN96" i="12"/>
  <c r="BD96" i="12"/>
  <c r="BT96" i="12"/>
  <c r="CJ96" i="12"/>
  <c r="CZ96" i="12"/>
  <c r="DP96" i="12"/>
  <c r="O97" i="12"/>
  <c r="AE97" i="12"/>
  <c r="AU97" i="12"/>
  <c r="BK97" i="12"/>
  <c r="CA97" i="12"/>
  <c r="CQ97" i="12"/>
  <c r="DG97" i="12"/>
  <c r="DW97" i="12"/>
  <c r="V98" i="12"/>
  <c r="AL98" i="12"/>
  <c r="BB98" i="12"/>
  <c r="BR98" i="12"/>
  <c r="CH98" i="12"/>
  <c r="CX98" i="12"/>
  <c r="DN98" i="12"/>
  <c r="M99" i="12"/>
  <c r="AC99" i="12"/>
  <c r="AS99" i="12"/>
  <c r="BI99" i="12"/>
  <c r="BY99" i="12"/>
  <c r="CO99" i="12"/>
  <c r="DE99" i="12"/>
  <c r="DU99" i="12"/>
  <c r="T100" i="12"/>
  <c r="AJ100" i="12"/>
  <c r="AZ100" i="12"/>
  <c r="BP100" i="12"/>
  <c r="CF100" i="12"/>
  <c r="CV100" i="12"/>
  <c r="DL100" i="12"/>
  <c r="K101" i="12"/>
  <c r="AA101" i="12"/>
  <c r="AQ101" i="12"/>
  <c r="BG101" i="12"/>
  <c r="BW101" i="12"/>
  <c r="CM101" i="12"/>
  <c r="DC101" i="12"/>
  <c r="DS101" i="12"/>
  <c r="R102" i="12"/>
  <c r="AH102" i="12"/>
  <c r="AX102" i="12"/>
  <c r="BN102" i="12"/>
  <c r="CD102" i="12"/>
  <c r="CT102" i="12"/>
  <c r="DJ102" i="12"/>
  <c r="DZ102" i="12"/>
  <c r="Y103" i="12"/>
  <c r="AO103" i="12"/>
  <c r="BE103" i="12"/>
  <c r="BU103" i="12"/>
  <c r="CK103" i="12"/>
  <c r="DA103" i="12"/>
  <c r="DQ103" i="12"/>
  <c r="P104" i="12"/>
  <c r="AF104" i="12"/>
  <c r="AV104" i="12"/>
  <c r="BL104" i="12"/>
  <c r="CB104" i="12"/>
  <c r="CR104" i="12"/>
  <c r="DH104" i="12"/>
  <c r="DX104" i="12"/>
  <c r="W105" i="12"/>
  <c r="AM105" i="12"/>
  <c r="BC105" i="12"/>
  <c r="BS105" i="12"/>
  <c r="CI105" i="12"/>
  <c r="CY105" i="12"/>
  <c r="DO105" i="12"/>
  <c r="N106" i="12"/>
  <c r="AD106" i="12"/>
  <c r="AT106" i="12"/>
  <c r="BJ106" i="12"/>
  <c r="BZ106" i="12"/>
  <c r="CP106" i="12"/>
  <c r="DF106" i="12"/>
  <c r="DV106" i="12"/>
  <c r="U107" i="12"/>
  <c r="AK107" i="12"/>
  <c r="BA107" i="12"/>
  <c r="BQ107" i="12"/>
  <c r="CG107" i="12"/>
  <c r="CW107" i="12"/>
  <c r="DM107" i="12"/>
  <c r="L108" i="12"/>
  <c r="AB108" i="12"/>
  <c r="AR108" i="12"/>
  <c r="BH108" i="12"/>
  <c r="BX108" i="12"/>
  <c r="CN108" i="12"/>
  <c r="DD108" i="12"/>
  <c r="DT108" i="12"/>
  <c r="S109" i="12"/>
  <c r="AI109" i="12"/>
  <c r="AY109" i="12"/>
  <c r="BO109" i="12"/>
  <c r="CE109" i="12"/>
  <c r="CU109" i="12"/>
  <c r="DK109" i="12"/>
  <c r="EA109" i="12"/>
  <c r="Z110" i="12"/>
  <c r="AP110" i="12"/>
  <c r="BF110" i="12"/>
  <c r="BV110" i="12"/>
  <c r="CL110" i="12"/>
  <c r="DB110" i="12"/>
  <c r="DR110" i="12"/>
  <c r="Q111" i="12"/>
  <c r="AG111" i="12"/>
  <c r="AW111" i="12"/>
  <c r="BM111" i="12"/>
  <c r="CC111" i="12"/>
  <c r="CS111" i="12"/>
  <c r="DI111" i="12"/>
  <c r="DY111" i="12"/>
  <c r="X112" i="12"/>
  <c r="AN112" i="12"/>
  <c r="BD112" i="12"/>
  <c r="BT112" i="12"/>
  <c r="CJ112" i="12"/>
  <c r="CZ112" i="12"/>
  <c r="DP112" i="12"/>
  <c r="O113" i="12"/>
  <c r="AE113" i="12"/>
  <c r="AU113" i="12"/>
  <c r="BK113" i="12"/>
  <c r="CA113" i="12"/>
  <c r="CQ113" i="12"/>
  <c r="DG113" i="12"/>
  <c r="DW113" i="12"/>
  <c r="BU113" i="12"/>
  <c r="P114" i="12"/>
  <c r="AX114" i="12"/>
  <c r="BT114" i="12"/>
  <c r="CJ114" i="12"/>
  <c r="CZ114" i="12"/>
  <c r="DP114" i="12"/>
  <c r="O115" i="12"/>
  <c r="AE115" i="12"/>
  <c r="AU115" i="12"/>
  <c r="BK115" i="12"/>
  <c r="CA115" i="12"/>
  <c r="CQ115" i="12"/>
  <c r="DG115" i="12"/>
  <c r="DW115" i="12"/>
  <c r="V116" i="12"/>
  <c r="AL116" i="12"/>
  <c r="BB116" i="12"/>
  <c r="BR116" i="12"/>
  <c r="CH116" i="12"/>
  <c r="CX116" i="12"/>
  <c r="DN116" i="12"/>
  <c r="M117" i="12"/>
  <c r="AC117" i="12"/>
  <c r="AS117" i="12"/>
  <c r="BI117" i="12"/>
  <c r="BY117" i="12"/>
  <c r="CO117" i="12"/>
  <c r="DE117" i="12"/>
  <c r="DU117" i="12"/>
  <c r="T118" i="12"/>
  <c r="AJ118" i="12"/>
  <c r="AZ118" i="12"/>
  <c r="BP118" i="12"/>
  <c r="CF118" i="12"/>
  <c r="CV118" i="12"/>
  <c r="DL118" i="12"/>
  <c r="K119" i="12"/>
  <c r="AA119" i="12"/>
  <c r="AQ119" i="12"/>
  <c r="BG119" i="12"/>
  <c r="BW119" i="12"/>
  <c r="CM119" i="12"/>
  <c r="DC119" i="12"/>
  <c r="DS119" i="12"/>
  <c r="R120" i="12"/>
  <c r="AH120" i="12"/>
  <c r="AX120" i="12"/>
  <c r="BN120" i="12"/>
  <c r="CD120" i="12"/>
  <c r="CT120" i="12"/>
  <c r="DJ120" i="12"/>
  <c r="DZ120" i="12"/>
  <c r="Y121" i="12"/>
  <c r="AO121" i="12"/>
  <c r="BE121" i="12"/>
  <c r="BU121" i="12"/>
  <c r="CK121" i="12"/>
  <c r="DA121" i="12"/>
  <c r="DQ121" i="12"/>
  <c r="P122" i="12"/>
  <c r="AF122" i="12"/>
  <c r="AV122" i="12"/>
  <c r="BL122" i="12"/>
  <c r="CB122" i="12"/>
  <c r="CR122" i="12"/>
  <c r="DH122" i="12"/>
  <c r="DX122" i="12"/>
  <c r="W123" i="12"/>
  <c r="AM123" i="12"/>
  <c r="BC123" i="12"/>
  <c r="BS123" i="12"/>
  <c r="CI123" i="12"/>
  <c r="CY123" i="12"/>
  <c r="DO123" i="12"/>
  <c r="N124" i="12"/>
  <c r="AD124" i="12"/>
  <c r="AT124" i="12"/>
  <c r="BJ124" i="12"/>
  <c r="BZ124" i="12"/>
  <c r="CP124" i="12"/>
  <c r="DF124" i="12"/>
  <c r="DV124" i="12"/>
  <c r="U125" i="12"/>
  <c r="AK125" i="12"/>
  <c r="BA125" i="12"/>
  <c r="BQ125" i="12"/>
  <c r="CG125" i="12"/>
  <c r="CW125" i="12"/>
  <c r="DM125" i="12"/>
  <c r="L126" i="12"/>
  <c r="AB126" i="12"/>
  <c r="AR126" i="12"/>
  <c r="BH126" i="12"/>
  <c r="BX126" i="12"/>
  <c r="CN126" i="12"/>
  <c r="DD126" i="12"/>
  <c r="DT126" i="12"/>
  <c r="S127" i="12"/>
  <c r="AI127" i="12"/>
  <c r="AY127" i="12"/>
  <c r="BO127" i="12"/>
  <c r="CE127" i="12"/>
  <c r="CU127" i="12"/>
  <c r="DK127" i="12"/>
  <c r="EA127" i="12"/>
  <c r="Z128" i="12"/>
  <c r="AP128" i="12"/>
  <c r="BF128" i="12"/>
  <c r="BV128" i="12"/>
  <c r="CL128" i="12"/>
  <c r="DB128" i="12"/>
  <c r="DR128" i="12"/>
  <c r="Q129" i="12"/>
  <c r="AG129" i="12"/>
  <c r="AW129" i="12"/>
  <c r="BM129" i="12"/>
  <c r="CC129" i="12"/>
  <c r="CS129" i="12"/>
  <c r="DI129" i="12"/>
  <c r="DY129" i="12"/>
  <c r="X130" i="12"/>
  <c r="AN130" i="12"/>
  <c r="BD130" i="12"/>
  <c r="BT130" i="12"/>
  <c r="CJ130" i="12"/>
  <c r="CZ130" i="12"/>
  <c r="DP130" i="12"/>
  <c r="O131" i="12"/>
  <c r="AE131" i="12"/>
  <c r="AU131" i="12"/>
  <c r="BK131" i="12"/>
  <c r="CA131" i="12"/>
  <c r="CQ131" i="12"/>
  <c r="DG131" i="12"/>
  <c r="DW131" i="12"/>
  <c r="V132" i="12"/>
  <c r="AL132" i="12"/>
  <c r="BB132" i="12"/>
  <c r="BR132" i="12"/>
  <c r="CH132" i="12"/>
  <c r="CX132" i="12"/>
  <c r="DN132" i="12"/>
  <c r="M133" i="12"/>
  <c r="AC133" i="12"/>
  <c r="AS133" i="12"/>
  <c r="BI133" i="12"/>
  <c r="BY133" i="12"/>
  <c r="CO133" i="12"/>
  <c r="DE133" i="12"/>
  <c r="DU133" i="12"/>
  <c r="T134" i="12"/>
  <c r="AJ134" i="12"/>
  <c r="AZ134" i="12"/>
  <c r="BP134" i="12"/>
  <c r="CF134" i="12"/>
  <c r="CV134" i="12"/>
  <c r="DL134" i="12"/>
  <c r="K135" i="12"/>
  <c r="AA135" i="12"/>
  <c r="AQ135" i="12"/>
  <c r="BG135" i="12"/>
  <c r="BW135" i="12"/>
  <c r="CM135" i="12"/>
  <c r="DC135" i="12"/>
  <c r="DS135" i="12"/>
  <c r="R136" i="12"/>
  <c r="AH136" i="12"/>
  <c r="AX136" i="12"/>
  <c r="BN136" i="12"/>
  <c r="CD136" i="12"/>
  <c r="DU113" i="12"/>
  <c r="AR114" i="12"/>
  <c r="BQ114" i="12"/>
  <c r="CG114" i="12"/>
  <c r="CW114" i="12"/>
  <c r="DM114" i="12"/>
  <c r="L115" i="12"/>
  <c r="AB115" i="12"/>
  <c r="AR115" i="12"/>
  <c r="BH115" i="12"/>
  <c r="BX115" i="12"/>
  <c r="CN115" i="12"/>
  <c r="DD115" i="12"/>
  <c r="DT115" i="12"/>
  <c r="S116" i="12"/>
  <c r="AI116" i="12"/>
  <c r="AY116" i="12"/>
  <c r="BO116" i="12"/>
  <c r="CE116" i="12"/>
  <c r="CU116" i="12"/>
  <c r="DK116" i="12"/>
  <c r="EA116" i="12"/>
  <c r="Z117" i="12"/>
  <c r="AP117" i="12"/>
  <c r="BF117" i="12"/>
  <c r="BV117" i="12"/>
  <c r="CL117" i="12"/>
  <c r="DB117" i="12"/>
  <c r="DR117" i="12"/>
  <c r="Q118" i="12"/>
  <c r="AG118" i="12"/>
  <c r="AW118" i="12"/>
  <c r="BM118" i="12"/>
  <c r="CC118" i="12"/>
  <c r="CS118" i="12"/>
  <c r="DI118" i="12"/>
  <c r="DY118" i="12"/>
  <c r="X119" i="12"/>
  <c r="AN119" i="12"/>
  <c r="BD119" i="12"/>
  <c r="BT119" i="12"/>
  <c r="CJ119" i="12"/>
  <c r="CZ119" i="12"/>
  <c r="DP119" i="12"/>
  <c r="O120" i="12"/>
  <c r="AE120" i="12"/>
  <c r="AU120" i="12"/>
  <c r="BK120" i="12"/>
  <c r="CA120" i="12"/>
  <c r="CQ120" i="12"/>
  <c r="DG120" i="12"/>
  <c r="DW120" i="12"/>
  <c r="V121" i="12"/>
  <c r="AL121" i="12"/>
  <c r="BB121" i="12"/>
  <c r="BR121" i="12"/>
  <c r="CH121" i="12"/>
  <c r="CX121" i="12"/>
  <c r="DN121" i="12"/>
  <c r="M122" i="12"/>
  <c r="AC122" i="12"/>
  <c r="AS122" i="12"/>
  <c r="BI122" i="12"/>
  <c r="BY122" i="12"/>
  <c r="CO122" i="12"/>
  <c r="DE122" i="12"/>
  <c r="DU122" i="12"/>
  <c r="T123" i="12"/>
  <c r="AJ123" i="12"/>
  <c r="AZ123" i="12"/>
  <c r="BP123" i="12"/>
  <c r="CF123" i="12"/>
  <c r="CV123" i="12"/>
  <c r="DL123" i="12"/>
  <c r="K124" i="12"/>
  <c r="AA124" i="12"/>
  <c r="AQ124" i="12"/>
  <c r="BG124" i="12"/>
  <c r="BW124" i="12"/>
  <c r="CM124" i="12"/>
  <c r="DC124" i="12"/>
  <c r="DS124" i="12"/>
  <c r="R125" i="12"/>
  <c r="AH125" i="12"/>
  <c r="AX125" i="12"/>
  <c r="BN125" i="12"/>
  <c r="CD125" i="12"/>
  <c r="CT125" i="12"/>
  <c r="DJ125" i="12"/>
  <c r="DZ125" i="12"/>
  <c r="Y126" i="12"/>
  <c r="AO126" i="12"/>
  <c r="BE126" i="12"/>
  <c r="BU126" i="12"/>
  <c r="CK126" i="12"/>
  <c r="DA126" i="12"/>
  <c r="DQ126" i="12"/>
  <c r="P127" i="12"/>
  <c r="AF127" i="12"/>
  <c r="AV127" i="12"/>
  <c r="BL127" i="12"/>
  <c r="CM103" i="12"/>
  <c r="DS103" i="12"/>
  <c r="Z104" i="12"/>
  <c r="AP104" i="12"/>
  <c r="BF104" i="12"/>
  <c r="BV104" i="12"/>
  <c r="CL104" i="12"/>
  <c r="DB104" i="12"/>
  <c r="DR104" i="12"/>
  <c r="Q105" i="12"/>
  <c r="AG105" i="12"/>
  <c r="AW105" i="12"/>
  <c r="BM105" i="12"/>
  <c r="CC105" i="12"/>
  <c r="CS105" i="12"/>
  <c r="DI105" i="12"/>
  <c r="DY105" i="12"/>
  <c r="X106" i="12"/>
  <c r="AN106" i="12"/>
  <c r="BD106" i="12"/>
  <c r="BT106" i="12"/>
  <c r="CJ106" i="12"/>
  <c r="CZ106" i="12"/>
  <c r="DP106" i="12"/>
  <c r="O107" i="12"/>
  <c r="AE107" i="12"/>
  <c r="AU107" i="12"/>
  <c r="BK107" i="12"/>
  <c r="CA107" i="12"/>
  <c r="CQ107" i="12"/>
  <c r="DG107" i="12"/>
  <c r="DW107" i="12"/>
  <c r="V108" i="12"/>
  <c r="AL108" i="12"/>
  <c r="BB108" i="12"/>
  <c r="BR108" i="12"/>
  <c r="CH108" i="12"/>
  <c r="CX108" i="12"/>
  <c r="DN108" i="12"/>
  <c r="M109" i="12"/>
  <c r="AC109" i="12"/>
  <c r="AS109" i="12"/>
  <c r="BI109" i="12"/>
  <c r="BY109" i="12"/>
  <c r="CO109" i="12"/>
  <c r="DE109" i="12"/>
  <c r="DU109" i="12"/>
  <c r="T110" i="12"/>
  <c r="AJ110" i="12"/>
  <c r="AZ110" i="12"/>
  <c r="BP110" i="12"/>
  <c r="CF110" i="12"/>
  <c r="CV110" i="12"/>
  <c r="DL110" i="12"/>
  <c r="K111" i="12"/>
  <c r="AA111" i="12"/>
  <c r="AQ111" i="12"/>
  <c r="BG111" i="12"/>
  <c r="BW111" i="12"/>
  <c r="CM111" i="12"/>
  <c r="DC111" i="12"/>
  <c r="DS111" i="12"/>
  <c r="R112" i="12"/>
  <c r="AH112" i="12"/>
  <c r="AX112" i="12"/>
  <c r="BN112" i="12"/>
  <c r="CD112" i="12"/>
  <c r="CT112" i="12"/>
  <c r="DJ112" i="12"/>
  <c r="DZ112" i="12"/>
  <c r="Y113" i="12"/>
  <c r="AO113" i="12"/>
  <c r="BE113" i="12"/>
  <c r="BJ91" i="12"/>
  <c r="DJ91" i="12"/>
  <c r="T92" i="12"/>
  <c r="AO92" i="12"/>
  <c r="BJ92" i="12"/>
  <c r="CF92" i="12"/>
  <c r="CY92" i="12"/>
  <c r="DO92" i="12"/>
  <c r="N93" i="12"/>
  <c r="AD93" i="12"/>
  <c r="AT93" i="12"/>
  <c r="BJ93" i="12"/>
  <c r="BZ93" i="12"/>
  <c r="CP93" i="12"/>
  <c r="DF93" i="12"/>
  <c r="DV93" i="12"/>
  <c r="U94" i="12"/>
  <c r="AK94" i="12"/>
  <c r="BA94" i="12"/>
  <c r="BQ94" i="12"/>
  <c r="CG94" i="12"/>
  <c r="CW94" i="12"/>
  <c r="DM94" i="12"/>
  <c r="L95" i="12"/>
  <c r="AB95" i="12"/>
  <c r="AR95" i="12"/>
  <c r="BH95" i="12"/>
  <c r="BX95" i="12"/>
  <c r="CN95" i="12"/>
  <c r="DD95" i="12"/>
  <c r="DT95" i="12"/>
  <c r="S96" i="12"/>
  <c r="AI96" i="12"/>
  <c r="AY96" i="12"/>
  <c r="BO96" i="12"/>
  <c r="CE96" i="12"/>
  <c r="CU96" i="12"/>
  <c r="DK96" i="12"/>
  <c r="EA96" i="12"/>
  <c r="Z97" i="12"/>
  <c r="AP97" i="12"/>
  <c r="BF97" i="12"/>
  <c r="BV97" i="12"/>
  <c r="CL97" i="12"/>
  <c r="DB97" i="12"/>
  <c r="DR97" i="12"/>
  <c r="Q98" i="12"/>
  <c r="AG98" i="12"/>
  <c r="AW98" i="12"/>
  <c r="BM98" i="12"/>
  <c r="CC98" i="12"/>
  <c r="CS98" i="12"/>
  <c r="DI98" i="12"/>
  <c r="DY98" i="12"/>
  <c r="X99" i="12"/>
  <c r="AN99" i="12"/>
  <c r="BD99" i="12"/>
  <c r="BT99" i="12"/>
  <c r="CJ99" i="12"/>
  <c r="CZ99" i="12"/>
  <c r="DP99" i="12"/>
  <c r="O100" i="12"/>
  <c r="AE100" i="12"/>
  <c r="AU100" i="12"/>
  <c r="BK100" i="12"/>
  <c r="CA100" i="12"/>
  <c r="CQ100" i="12"/>
  <c r="DG100" i="12"/>
  <c r="DW100" i="12"/>
  <c r="V101" i="12"/>
  <c r="AL101" i="12"/>
  <c r="BB101" i="12"/>
  <c r="BR101" i="12"/>
  <c r="CH101" i="12"/>
  <c r="CX101" i="12"/>
  <c r="DN101" i="12"/>
  <c r="M102" i="12"/>
  <c r="AC102" i="12"/>
  <c r="AS102" i="12"/>
  <c r="BI102" i="12"/>
  <c r="BY102" i="12"/>
  <c r="CO102" i="12"/>
  <c r="DE102" i="12"/>
  <c r="DU102" i="12"/>
  <c r="T103" i="12"/>
  <c r="AJ103" i="12"/>
  <c r="AZ103" i="12"/>
  <c r="BP103" i="12"/>
  <c r="CF103" i="12"/>
  <c r="CV103" i="12"/>
  <c r="DL103" i="12"/>
  <c r="K104" i="12"/>
  <c r="AA104" i="12"/>
  <c r="AQ104" i="12"/>
  <c r="BG104" i="12"/>
  <c r="BW104" i="12"/>
  <c r="CM104" i="12"/>
  <c r="DC104" i="12"/>
  <c r="DS104" i="12"/>
  <c r="R105" i="12"/>
  <c r="AH105" i="12"/>
  <c r="AX105" i="12"/>
  <c r="BN105" i="12"/>
  <c r="CD105" i="12"/>
  <c r="CT105" i="12"/>
  <c r="DJ105" i="12"/>
  <c r="DZ105" i="12"/>
  <c r="Y106" i="12"/>
  <c r="AO106" i="12"/>
  <c r="BE106" i="12"/>
  <c r="BU106" i="12"/>
  <c r="CK106" i="12"/>
  <c r="DA106" i="12"/>
  <c r="DQ106" i="12"/>
  <c r="P107" i="12"/>
  <c r="AF107" i="12"/>
  <c r="AV107" i="12"/>
  <c r="BL107" i="12"/>
  <c r="CB107" i="12"/>
  <c r="CR107" i="12"/>
  <c r="DH107" i="12"/>
  <c r="DX107" i="12"/>
  <c r="W108" i="12"/>
  <c r="AM108" i="12"/>
  <c r="BC108" i="12"/>
  <c r="BS108" i="12"/>
  <c r="CI108" i="12"/>
  <c r="CY108" i="12"/>
  <c r="DO108" i="12"/>
  <c r="N109" i="12"/>
  <c r="AD109" i="12"/>
  <c r="AT109" i="12"/>
  <c r="BJ109" i="12"/>
  <c r="BZ109" i="12"/>
  <c r="CP109" i="12"/>
  <c r="DF109" i="12"/>
  <c r="DV109" i="12"/>
  <c r="U110" i="12"/>
  <c r="AK110" i="12"/>
  <c r="BA110" i="12"/>
  <c r="BQ110" i="12"/>
  <c r="CG110" i="12"/>
  <c r="CW110" i="12"/>
  <c r="DM110" i="12"/>
  <c r="L111" i="12"/>
  <c r="AB111" i="12"/>
  <c r="AR111" i="12"/>
  <c r="BH111" i="12"/>
  <c r="BX111" i="12"/>
  <c r="CN111" i="12"/>
  <c r="DD111" i="12"/>
  <c r="DT111" i="12"/>
  <c r="S112" i="12"/>
  <c r="AI112" i="12"/>
  <c r="AY112" i="12"/>
  <c r="BO112" i="12"/>
  <c r="CE112" i="12"/>
  <c r="CU112" i="12"/>
  <c r="DK112" i="12"/>
  <c r="EA112" i="12"/>
  <c r="Z113" i="12"/>
  <c r="AP113" i="12"/>
  <c r="BF113" i="12"/>
  <c r="BV113" i="12"/>
  <c r="CL113" i="12"/>
  <c r="DB113" i="12"/>
  <c r="DR113" i="12"/>
  <c r="Q114" i="12"/>
  <c r="AG114" i="12"/>
  <c r="AW114" i="12"/>
  <c r="CT91" i="12"/>
  <c r="EA91" i="12"/>
  <c r="AF92" i="12"/>
  <c r="BA92" i="12"/>
  <c r="BV92" i="12"/>
  <c r="CR92" i="12"/>
  <c r="DH92" i="12"/>
  <c r="DX92" i="12"/>
  <c r="W93" i="12"/>
  <c r="AM93" i="12"/>
  <c r="BC93" i="12"/>
  <c r="BS93" i="12"/>
  <c r="CI93" i="12"/>
  <c r="CY93" i="12"/>
  <c r="DO93" i="12"/>
  <c r="N94" i="12"/>
  <c r="AD94" i="12"/>
  <c r="AT94" i="12"/>
  <c r="BJ94" i="12"/>
  <c r="BZ94" i="12"/>
  <c r="CP94" i="12"/>
  <c r="DF94" i="12"/>
  <c r="DV94" i="12"/>
  <c r="U95" i="12"/>
  <c r="AK95" i="12"/>
  <c r="BA95" i="12"/>
  <c r="BQ95" i="12"/>
  <c r="CG95" i="12"/>
  <c r="CW95" i="12"/>
  <c r="DM95" i="12"/>
  <c r="L96" i="12"/>
  <c r="AB96" i="12"/>
  <c r="AR96" i="12"/>
  <c r="BH96" i="12"/>
  <c r="BX96" i="12"/>
  <c r="CN96" i="12"/>
  <c r="DD96" i="12"/>
  <c r="DT96" i="12"/>
  <c r="S97" i="12"/>
  <c r="AI97" i="12"/>
  <c r="AY97" i="12"/>
  <c r="BO97" i="12"/>
  <c r="CE97" i="12"/>
  <c r="CU97" i="12"/>
  <c r="DK97" i="12"/>
  <c r="EA97" i="12"/>
  <c r="Z98" i="12"/>
  <c r="AP98" i="12"/>
  <c r="BF98" i="12"/>
  <c r="BV98" i="12"/>
  <c r="CL98" i="12"/>
  <c r="DB98" i="12"/>
  <c r="DR98" i="12"/>
  <c r="Q99" i="12"/>
  <c r="AG99" i="12"/>
  <c r="AW99" i="12"/>
  <c r="BM99" i="12"/>
  <c r="CC99" i="12"/>
  <c r="CS99" i="12"/>
  <c r="DI99" i="12"/>
  <c r="DY99" i="12"/>
  <c r="X100" i="12"/>
  <c r="AN100" i="12"/>
  <c r="BD100" i="12"/>
  <c r="BT100" i="12"/>
  <c r="CJ100" i="12"/>
  <c r="CZ100" i="12"/>
  <c r="DP100" i="12"/>
  <c r="O101" i="12"/>
  <c r="AE101" i="12"/>
  <c r="AU101" i="12"/>
  <c r="BK101" i="12"/>
  <c r="CA101" i="12"/>
  <c r="CQ101" i="12"/>
  <c r="DG101" i="12"/>
  <c r="DW101" i="12"/>
  <c r="V102" i="12"/>
  <c r="AL102" i="12"/>
  <c r="BB102" i="12"/>
  <c r="BR102" i="12"/>
  <c r="CH102" i="12"/>
  <c r="CX102" i="12"/>
  <c r="DN102" i="12"/>
  <c r="M103" i="12"/>
  <c r="AC103" i="12"/>
  <c r="AS103" i="12"/>
  <c r="BI103" i="12"/>
  <c r="BY103" i="12"/>
  <c r="CO103" i="12"/>
  <c r="DE103" i="12"/>
  <c r="DU103" i="12"/>
  <c r="T104" i="12"/>
  <c r="AJ104" i="12"/>
  <c r="AZ104" i="12"/>
  <c r="BP104" i="12"/>
  <c r="CF104" i="12"/>
  <c r="CV104" i="12"/>
  <c r="DL104" i="12"/>
  <c r="K105" i="12"/>
  <c r="AA105" i="12"/>
  <c r="AQ105" i="12"/>
  <c r="BG105" i="12"/>
  <c r="BW105" i="12"/>
  <c r="CM105" i="12"/>
  <c r="DC105" i="12"/>
  <c r="DS105" i="12"/>
  <c r="R106" i="12"/>
  <c r="AH106" i="12"/>
  <c r="AX106" i="12"/>
  <c r="BN106" i="12"/>
  <c r="CD106" i="12"/>
  <c r="CT106" i="12"/>
  <c r="DJ106" i="12"/>
  <c r="DZ106" i="12"/>
  <c r="Y107" i="12"/>
  <c r="AO107" i="12"/>
  <c r="BE107" i="12"/>
  <c r="BU107" i="12"/>
  <c r="CK107" i="12"/>
  <c r="DA107" i="12"/>
  <c r="DQ107" i="12"/>
  <c r="P108" i="12"/>
  <c r="AF108" i="12"/>
  <c r="AV108" i="12"/>
  <c r="BL108" i="12"/>
  <c r="CB108" i="12"/>
  <c r="CR108" i="12"/>
  <c r="DH108" i="12"/>
  <c r="DX108" i="12"/>
  <c r="W109" i="12"/>
  <c r="AM109" i="12"/>
  <c r="BC109" i="12"/>
  <c r="BS109" i="12"/>
  <c r="CI109" i="12"/>
  <c r="CY109" i="12"/>
  <c r="DO109" i="12"/>
  <c r="N110" i="12"/>
  <c r="AD110" i="12"/>
  <c r="AT110" i="12"/>
  <c r="BJ110" i="12"/>
  <c r="BZ110" i="12"/>
  <c r="CP110" i="12"/>
  <c r="DF110" i="12"/>
  <c r="DV110" i="12"/>
  <c r="U111" i="12"/>
  <c r="AK111" i="12"/>
  <c r="BA111" i="12"/>
  <c r="BQ111" i="12"/>
  <c r="CG111" i="12"/>
  <c r="CW111" i="12"/>
  <c r="DM111" i="12"/>
  <c r="L112" i="12"/>
  <c r="AB112" i="12"/>
  <c r="AR112" i="12"/>
  <c r="BH112" i="12"/>
  <c r="BX112" i="12"/>
  <c r="CN112" i="12"/>
  <c r="DD112" i="12"/>
  <c r="DT112" i="12"/>
  <c r="S113" i="12"/>
  <c r="AI113" i="12"/>
  <c r="AY113" i="12"/>
  <c r="BO113" i="12"/>
  <c r="CE113" i="12"/>
  <c r="CU113" i="12"/>
  <c r="DK113" i="12"/>
  <c r="EA113" i="12"/>
  <c r="CK113" i="12"/>
  <c r="Z114" i="12"/>
  <c r="BE114" i="12"/>
  <c r="BX114" i="12"/>
  <c r="CN114" i="12"/>
  <c r="DD114" i="12"/>
  <c r="DT114" i="12"/>
  <c r="S115" i="12"/>
  <c r="AI115" i="12"/>
  <c r="AY115" i="12"/>
  <c r="BO115" i="12"/>
  <c r="CE115" i="12"/>
  <c r="CU115" i="12"/>
  <c r="DK115" i="12"/>
  <c r="EA115" i="12"/>
  <c r="Z116" i="12"/>
  <c r="AP116" i="12"/>
  <c r="BF116" i="12"/>
  <c r="BV116" i="12"/>
  <c r="CL116" i="12"/>
  <c r="DB116" i="12"/>
  <c r="DR116" i="12"/>
  <c r="Q117" i="12"/>
  <c r="AG117" i="12"/>
  <c r="AW117" i="12"/>
  <c r="BM117" i="12"/>
  <c r="CC117" i="12"/>
  <c r="CS117" i="12"/>
  <c r="DI117" i="12"/>
  <c r="DY117" i="12"/>
  <c r="X118" i="12"/>
  <c r="AN118" i="12"/>
  <c r="BD118" i="12"/>
  <c r="BT118" i="12"/>
  <c r="CJ118" i="12"/>
  <c r="CZ118" i="12"/>
  <c r="DP118" i="12"/>
  <c r="O119" i="12"/>
  <c r="AE119" i="12"/>
  <c r="AU119" i="12"/>
  <c r="BK119" i="12"/>
  <c r="CA119" i="12"/>
  <c r="CQ119" i="12"/>
  <c r="DG119" i="12"/>
  <c r="DW119" i="12"/>
  <c r="V120" i="12"/>
  <c r="AL120" i="12"/>
  <c r="BB120" i="12"/>
  <c r="BR120" i="12"/>
  <c r="CH120" i="12"/>
  <c r="CX120" i="12"/>
  <c r="DN120" i="12"/>
  <c r="M121" i="12"/>
  <c r="AC121" i="12"/>
  <c r="AS121" i="12"/>
  <c r="BI121" i="12"/>
  <c r="BY121" i="12"/>
  <c r="CO121" i="12"/>
  <c r="DE121" i="12"/>
  <c r="DU121" i="12"/>
  <c r="T122" i="12"/>
  <c r="AJ122" i="12"/>
  <c r="AZ122" i="12"/>
  <c r="BP122" i="12"/>
  <c r="CF122" i="12"/>
  <c r="CV122" i="12"/>
  <c r="DL122" i="12"/>
  <c r="K123" i="12"/>
  <c r="AA123" i="12"/>
  <c r="AQ123" i="12"/>
  <c r="BG123" i="12"/>
  <c r="BW123" i="12"/>
  <c r="CM123" i="12"/>
  <c r="DC123" i="12"/>
  <c r="DS123" i="12"/>
  <c r="R124" i="12"/>
  <c r="AH124" i="12"/>
  <c r="AX124" i="12"/>
  <c r="BN124" i="12"/>
  <c r="CD124" i="12"/>
  <c r="CT124" i="12"/>
  <c r="DJ124" i="12"/>
  <c r="DZ124" i="12"/>
  <c r="Y125" i="12"/>
  <c r="AO125" i="12"/>
  <c r="BE125" i="12"/>
  <c r="BU125" i="12"/>
  <c r="CK125" i="12"/>
  <c r="DA125" i="12"/>
  <c r="DQ125" i="12"/>
  <c r="P126" i="12"/>
  <c r="AF126" i="12"/>
  <c r="AV126" i="12"/>
  <c r="BL126" i="12"/>
  <c r="CB126" i="12"/>
  <c r="CR126" i="12"/>
  <c r="DH126" i="12"/>
  <c r="DX126" i="12"/>
  <c r="W127" i="12"/>
  <c r="AM127" i="12"/>
  <c r="BC127" i="12"/>
  <c r="BS127" i="12"/>
  <c r="CI127" i="12"/>
  <c r="CY127" i="12"/>
  <c r="DO127" i="12"/>
  <c r="N128" i="12"/>
  <c r="AD128" i="12"/>
  <c r="AT128" i="12"/>
  <c r="BJ128" i="12"/>
  <c r="BZ128" i="12"/>
  <c r="CP128" i="12"/>
  <c r="DF128" i="12"/>
  <c r="DV128" i="12"/>
  <c r="U129" i="12"/>
  <c r="AK129" i="12"/>
  <c r="BA129" i="12"/>
  <c r="BQ129" i="12"/>
  <c r="CG129" i="12"/>
  <c r="CW129" i="12"/>
  <c r="DM129" i="12"/>
  <c r="L130" i="12"/>
  <c r="AB130" i="12"/>
  <c r="AR130" i="12"/>
  <c r="BH130" i="12"/>
  <c r="BX130" i="12"/>
  <c r="CN130" i="12"/>
  <c r="DD130" i="12"/>
  <c r="DT130" i="12"/>
  <c r="S131" i="12"/>
  <c r="AI131" i="12"/>
  <c r="AY131" i="12"/>
  <c r="BO131" i="12"/>
  <c r="CE131" i="12"/>
  <c r="CU131" i="12"/>
  <c r="DK131" i="12"/>
  <c r="EA131" i="12"/>
  <c r="Z132" i="12"/>
  <c r="AP132" i="12"/>
  <c r="BF132" i="12"/>
  <c r="BV132" i="12"/>
  <c r="CL132" i="12"/>
  <c r="DB132" i="12"/>
  <c r="DR132" i="12"/>
  <c r="Q133" i="12"/>
  <c r="AG133" i="12"/>
  <c r="AW133" i="12"/>
  <c r="BM133" i="12"/>
  <c r="CC133" i="12"/>
  <c r="CS133" i="12"/>
  <c r="DI133" i="12"/>
  <c r="DY133" i="12"/>
  <c r="X134" i="12"/>
  <c r="AN134" i="12"/>
  <c r="BD134" i="12"/>
  <c r="BT134" i="12"/>
  <c r="CJ134" i="12"/>
  <c r="CZ134" i="12"/>
  <c r="DP134" i="12"/>
  <c r="O135" i="12"/>
  <c r="AE135" i="12"/>
  <c r="AU135" i="12"/>
  <c r="BK135" i="12"/>
  <c r="CA135" i="12"/>
  <c r="CQ135" i="12"/>
  <c r="DG135" i="12"/>
  <c r="DW135" i="12"/>
  <c r="V136" i="12"/>
  <c r="AL136" i="12"/>
  <c r="BB136" i="12"/>
  <c r="BR136" i="12"/>
  <c r="BY113" i="12"/>
  <c r="T114" i="12"/>
  <c r="AZ114" i="12"/>
  <c r="BU114" i="12"/>
  <c r="CK114" i="12"/>
  <c r="DA114" i="12"/>
  <c r="DQ114" i="12"/>
  <c r="P115" i="12"/>
  <c r="AF115" i="12"/>
  <c r="AV115" i="12"/>
  <c r="BL115" i="12"/>
  <c r="CB115" i="12"/>
  <c r="CR115" i="12"/>
  <c r="DH115" i="12"/>
  <c r="DX115" i="12"/>
  <c r="W116" i="12"/>
  <c r="AM116" i="12"/>
  <c r="BC116" i="12"/>
  <c r="BS116" i="12"/>
  <c r="CI116" i="12"/>
  <c r="CY116" i="12"/>
  <c r="DO116" i="12"/>
  <c r="N117" i="12"/>
  <c r="AD117" i="12"/>
  <c r="AT117" i="12"/>
  <c r="BJ117" i="12"/>
  <c r="BZ117" i="12"/>
  <c r="CP117" i="12"/>
  <c r="DF117" i="12"/>
  <c r="DV117" i="12"/>
  <c r="U118" i="12"/>
  <c r="AK118" i="12"/>
  <c r="BA118" i="12"/>
  <c r="BQ118" i="12"/>
  <c r="CG118" i="12"/>
  <c r="CW118" i="12"/>
  <c r="DM118" i="12"/>
  <c r="L119" i="12"/>
  <c r="AB119" i="12"/>
  <c r="AR119" i="12"/>
  <c r="BH119" i="12"/>
  <c r="BX119" i="12"/>
  <c r="CN119" i="12"/>
  <c r="DD119" i="12"/>
  <c r="DT119" i="12"/>
  <c r="S120" i="12"/>
  <c r="AI120" i="12"/>
  <c r="AY120" i="12"/>
  <c r="BO120" i="12"/>
  <c r="CE120" i="12"/>
  <c r="CU120" i="12"/>
  <c r="DK120" i="12"/>
  <c r="EA120" i="12"/>
  <c r="Z121" i="12"/>
  <c r="AP121" i="12"/>
  <c r="BF121" i="12"/>
  <c r="BV121" i="12"/>
  <c r="CL121" i="12"/>
  <c r="DB121" i="12"/>
  <c r="DR121" i="12"/>
  <c r="Q122" i="12"/>
  <c r="AG122" i="12"/>
  <c r="AW122" i="12"/>
  <c r="BM122" i="12"/>
  <c r="CC122" i="12"/>
  <c r="CS122" i="12"/>
  <c r="DI122" i="12"/>
  <c r="DY122" i="12"/>
  <c r="X123" i="12"/>
  <c r="AN123" i="12"/>
  <c r="BD123" i="12"/>
  <c r="BT123" i="12"/>
  <c r="CJ123" i="12"/>
  <c r="CZ123" i="12"/>
  <c r="DP123" i="12"/>
  <c r="O124" i="12"/>
  <c r="AE124" i="12"/>
  <c r="AU124" i="12"/>
  <c r="BK124" i="12"/>
  <c r="CA124" i="12"/>
  <c r="CQ124" i="12"/>
  <c r="DG124" i="12"/>
  <c r="DW124" i="12"/>
  <c r="V125" i="12"/>
  <c r="AL125" i="12"/>
  <c r="BB125" i="12"/>
  <c r="BR125" i="12"/>
  <c r="CH125" i="12"/>
  <c r="CX125" i="12"/>
  <c r="DN125" i="12"/>
  <c r="M126" i="12"/>
  <c r="AC126" i="12"/>
  <c r="AS126" i="12"/>
  <c r="BI126" i="12"/>
  <c r="BY126" i="12"/>
  <c r="CO126" i="12"/>
  <c r="DE126" i="12"/>
  <c r="DU126" i="12"/>
  <c r="BC103" i="12"/>
  <c r="CY103" i="12"/>
  <c r="N104" i="12"/>
  <c r="AD104" i="12"/>
  <c r="AT104" i="12"/>
  <c r="BJ104" i="12"/>
  <c r="BZ104" i="12"/>
  <c r="CP104" i="12"/>
  <c r="DF104" i="12"/>
  <c r="DV104" i="12"/>
  <c r="U105" i="12"/>
  <c r="AK105" i="12"/>
  <c r="BA105" i="12"/>
  <c r="BQ105" i="12"/>
  <c r="CG105" i="12"/>
  <c r="CW105" i="12"/>
  <c r="DM105" i="12"/>
  <c r="L106" i="12"/>
  <c r="AB106" i="12"/>
  <c r="AR106" i="12"/>
  <c r="BH106" i="12"/>
  <c r="BX106" i="12"/>
  <c r="CN106" i="12"/>
  <c r="DD106" i="12"/>
  <c r="DT106" i="12"/>
  <c r="S107" i="12"/>
  <c r="AI107" i="12"/>
  <c r="AY107" i="12"/>
  <c r="BO107" i="12"/>
  <c r="CE107" i="12"/>
  <c r="CU107" i="12"/>
  <c r="DK107" i="12"/>
  <c r="EA107" i="12"/>
  <c r="Z108" i="12"/>
  <c r="AP108" i="12"/>
  <c r="BF108" i="12"/>
  <c r="BV108" i="12"/>
  <c r="CL108" i="12"/>
  <c r="DB108" i="12"/>
  <c r="DR108" i="12"/>
  <c r="Q109" i="12"/>
  <c r="AG109" i="12"/>
  <c r="AW109" i="12"/>
  <c r="BM109" i="12"/>
  <c r="CC109" i="12"/>
  <c r="CS109" i="12"/>
  <c r="DI109" i="12"/>
  <c r="DY109" i="12"/>
  <c r="X110" i="12"/>
  <c r="AN110" i="12"/>
  <c r="BD110" i="12"/>
  <c r="BT110" i="12"/>
  <c r="CJ110" i="12"/>
  <c r="CZ110" i="12"/>
  <c r="DP110" i="12"/>
  <c r="O111" i="12"/>
  <c r="AE111" i="12"/>
  <c r="AU111" i="12"/>
  <c r="BK111" i="12"/>
  <c r="CA111" i="12"/>
  <c r="CQ111" i="12"/>
  <c r="DG111" i="12"/>
  <c r="DW111" i="12"/>
  <c r="V112" i="12"/>
  <c r="AL112" i="12"/>
  <c r="BB112" i="12"/>
  <c r="BR112" i="12"/>
  <c r="CH112" i="12"/>
  <c r="CX112" i="12"/>
  <c r="DN112" i="12"/>
  <c r="M113" i="12"/>
  <c r="AC113" i="12"/>
  <c r="AS113" i="12"/>
  <c r="BI113" i="12"/>
  <c r="BZ91" i="12"/>
  <c r="DR91" i="12"/>
  <c r="Y92" i="12"/>
  <c r="AT92" i="12"/>
  <c r="BP92" i="12"/>
  <c r="CK92" i="12"/>
  <c r="DC92" i="12"/>
  <c r="DS92" i="12"/>
  <c r="R93" i="12"/>
  <c r="AH93" i="12"/>
  <c r="AX93" i="12"/>
  <c r="BN93" i="12"/>
  <c r="CD93" i="12"/>
  <c r="CT93" i="12"/>
  <c r="DJ93" i="12"/>
  <c r="DZ93" i="12"/>
  <c r="Y94" i="12"/>
  <c r="AO94" i="12"/>
  <c r="BE94" i="12"/>
  <c r="BU94" i="12"/>
  <c r="CK94" i="12"/>
  <c r="DA94" i="12"/>
  <c r="DQ94" i="12"/>
  <c r="P95" i="12"/>
  <c r="AF95" i="12"/>
  <c r="AV95" i="12"/>
  <c r="BL95" i="12"/>
  <c r="CB95" i="12"/>
  <c r="CR95" i="12"/>
  <c r="DH95" i="12"/>
  <c r="DX95" i="12"/>
  <c r="W96" i="12"/>
  <c r="AM96" i="12"/>
  <c r="BC96" i="12"/>
  <c r="BS96" i="12"/>
  <c r="CI96" i="12"/>
  <c r="CY96" i="12"/>
  <c r="DO96" i="12"/>
  <c r="N97" i="12"/>
  <c r="AD97" i="12"/>
  <c r="AT97" i="12"/>
  <c r="BJ97" i="12"/>
  <c r="BZ97" i="12"/>
  <c r="CP97" i="12"/>
  <c r="DF97" i="12"/>
  <c r="DV97" i="12"/>
  <c r="U98" i="12"/>
  <c r="AK98" i="12"/>
  <c r="BA98" i="12"/>
  <c r="BQ98" i="12"/>
  <c r="CG98" i="12"/>
  <c r="CW98" i="12"/>
  <c r="DM98" i="12"/>
  <c r="L99" i="12"/>
  <c r="AB99" i="12"/>
  <c r="AR99" i="12"/>
  <c r="BH99" i="12"/>
  <c r="BX99" i="12"/>
  <c r="CN99" i="12"/>
  <c r="DD99" i="12"/>
  <c r="DT99" i="12"/>
  <c r="S100" i="12"/>
  <c r="AI100" i="12"/>
  <c r="AY100" i="12"/>
  <c r="BO100" i="12"/>
  <c r="CE100" i="12"/>
  <c r="CU100" i="12"/>
  <c r="DK100" i="12"/>
  <c r="EA100" i="12"/>
  <c r="Z101" i="12"/>
  <c r="AP101" i="12"/>
  <c r="BF101" i="12"/>
  <c r="BV101" i="12"/>
  <c r="CL101" i="12"/>
  <c r="DB101" i="12"/>
  <c r="DR101" i="12"/>
  <c r="Q102" i="12"/>
  <c r="AG102" i="12"/>
  <c r="AW102" i="12"/>
  <c r="BM102" i="12"/>
  <c r="CC102" i="12"/>
  <c r="CS102" i="12"/>
  <c r="DI102" i="12"/>
  <c r="DY102" i="12"/>
  <c r="X103" i="12"/>
  <c r="AN103" i="12"/>
  <c r="BD103" i="12"/>
  <c r="BT103" i="12"/>
  <c r="CJ103" i="12"/>
  <c r="CZ103" i="12"/>
  <c r="DP103" i="12"/>
  <c r="O104" i="12"/>
  <c r="AE104" i="12"/>
  <c r="AU104" i="12"/>
  <c r="BK104" i="12"/>
  <c r="CA104" i="12"/>
  <c r="CQ104" i="12"/>
  <c r="DG104" i="12"/>
  <c r="DW104" i="12"/>
  <c r="V105" i="12"/>
  <c r="AL105" i="12"/>
  <c r="BB105" i="12"/>
  <c r="BR105" i="12"/>
  <c r="CH105" i="12"/>
  <c r="CX105" i="12"/>
  <c r="DN105" i="12"/>
  <c r="M106" i="12"/>
  <c r="AC106" i="12"/>
  <c r="AS106" i="12"/>
  <c r="BI106" i="12"/>
  <c r="BY106" i="12"/>
  <c r="CO106" i="12"/>
  <c r="DE106" i="12"/>
  <c r="DU106" i="12"/>
  <c r="T107" i="12"/>
  <c r="AJ107" i="12"/>
  <c r="AZ107" i="12"/>
  <c r="BP107" i="12"/>
  <c r="CF107" i="12"/>
  <c r="CV107" i="12"/>
  <c r="DL107" i="12"/>
  <c r="K108" i="12"/>
  <c r="AA108" i="12"/>
  <c r="AQ108" i="12"/>
  <c r="BG108" i="12"/>
  <c r="BW108" i="12"/>
  <c r="CM108" i="12"/>
  <c r="DC108" i="12"/>
  <c r="DS108" i="12"/>
  <c r="R109" i="12"/>
  <c r="AH109" i="12"/>
  <c r="AX109" i="12"/>
  <c r="BN109" i="12"/>
  <c r="CD109" i="12"/>
  <c r="CT109" i="12"/>
  <c r="DJ109" i="12"/>
  <c r="DZ109" i="12"/>
  <c r="Y110" i="12"/>
  <c r="AO110" i="12"/>
  <c r="BE110" i="12"/>
  <c r="BU110" i="12"/>
  <c r="CK110" i="12"/>
  <c r="DA110" i="12"/>
  <c r="DQ110" i="12"/>
  <c r="P111" i="12"/>
  <c r="AF111" i="12"/>
  <c r="AV111" i="12"/>
  <c r="BL111" i="12"/>
  <c r="CB111" i="12"/>
  <c r="CR111" i="12"/>
  <c r="DH111" i="12"/>
  <c r="DX111" i="12"/>
  <c r="W112" i="12"/>
  <c r="AM112" i="12"/>
  <c r="BC112" i="12"/>
  <c r="BS112" i="12"/>
  <c r="CI112" i="12"/>
  <c r="CY112" i="12"/>
  <c r="DO112" i="12"/>
  <c r="N113" i="12"/>
  <c r="AD113" i="12"/>
  <c r="AT113" i="12"/>
  <c r="BJ113" i="12"/>
  <c r="BZ113" i="12"/>
  <c r="CP113" i="12"/>
  <c r="DF113" i="12"/>
  <c r="DV113" i="12"/>
  <c r="U114" i="12"/>
  <c r="AK114" i="12"/>
  <c r="BA114" i="12"/>
  <c r="DE91" i="12"/>
  <c r="P92" i="12"/>
  <c r="AK92" i="12"/>
  <c r="BF92" i="12"/>
  <c r="CB92" i="12"/>
  <c r="CV92" i="12"/>
  <c r="DL92" i="12"/>
  <c r="K93" i="12"/>
  <c r="AA93" i="12"/>
  <c r="AQ93" i="12"/>
  <c r="BG93" i="12"/>
  <c r="BW93" i="12"/>
  <c r="CM93" i="12"/>
  <c r="DC93" i="12"/>
  <c r="DS93" i="12"/>
  <c r="R94" i="12"/>
  <c r="AH94" i="12"/>
  <c r="AX94" i="12"/>
  <c r="BN94" i="12"/>
  <c r="CD94" i="12"/>
  <c r="CT94" i="12"/>
  <c r="DJ94" i="12"/>
  <c r="DZ94" i="12"/>
  <c r="Y95" i="12"/>
  <c r="AO95" i="12"/>
  <c r="BE95" i="12"/>
  <c r="BU95" i="12"/>
  <c r="CK95" i="12"/>
  <c r="DA95" i="12"/>
  <c r="DQ95" i="12"/>
  <c r="P96" i="12"/>
  <c r="AF96" i="12"/>
  <c r="AV96" i="12"/>
  <c r="BL96" i="12"/>
  <c r="CB96" i="12"/>
  <c r="CR96" i="12"/>
  <c r="DH96" i="12"/>
  <c r="DX96" i="12"/>
  <c r="W97" i="12"/>
  <c r="AM97" i="12"/>
  <c r="BC97" i="12"/>
  <c r="BS97" i="12"/>
  <c r="CI97" i="12"/>
  <c r="CY97" i="12"/>
  <c r="DO97" i="12"/>
  <c r="N98" i="12"/>
  <c r="AD98" i="12"/>
  <c r="AT98" i="12"/>
  <c r="BJ98" i="12"/>
  <c r="BZ98" i="12"/>
  <c r="CP98" i="12"/>
  <c r="DF98" i="12"/>
  <c r="DV98" i="12"/>
  <c r="U99" i="12"/>
  <c r="AK99" i="12"/>
  <c r="BA99" i="12"/>
  <c r="BQ99" i="12"/>
  <c r="CG99" i="12"/>
  <c r="CW99" i="12"/>
  <c r="DM99" i="12"/>
  <c r="L100" i="12"/>
  <c r="AB100" i="12"/>
  <c r="AR100" i="12"/>
  <c r="BH100" i="12"/>
  <c r="BX100" i="12"/>
  <c r="CN100" i="12"/>
  <c r="DD100" i="12"/>
  <c r="DT100" i="12"/>
  <c r="S101" i="12"/>
  <c r="AI101" i="12"/>
  <c r="AY101" i="12"/>
  <c r="BO101" i="12"/>
  <c r="CE101" i="12"/>
  <c r="CU101" i="12"/>
  <c r="DK101" i="12"/>
  <c r="EA101" i="12"/>
  <c r="Z102" i="12"/>
  <c r="AP102" i="12"/>
  <c r="BF102" i="12"/>
  <c r="BV102" i="12"/>
  <c r="CL102" i="12"/>
  <c r="DB102" i="12"/>
  <c r="DR102" i="12"/>
  <c r="Q103" i="12"/>
  <c r="AG103" i="12"/>
  <c r="AW103" i="12"/>
  <c r="BM103" i="12"/>
  <c r="CC103" i="12"/>
  <c r="CS103" i="12"/>
  <c r="DI103" i="12"/>
  <c r="DY103" i="12"/>
  <c r="X104" i="12"/>
  <c r="AN104" i="12"/>
  <c r="BD104" i="12"/>
  <c r="BT104" i="12"/>
  <c r="CJ104" i="12"/>
  <c r="CZ104" i="12"/>
  <c r="DP104" i="12"/>
  <c r="O105" i="12"/>
  <c r="AE105" i="12"/>
  <c r="AU105" i="12"/>
  <c r="BK105" i="12"/>
  <c r="CA105" i="12"/>
  <c r="CQ105" i="12"/>
  <c r="DG105" i="12"/>
  <c r="DW105" i="12"/>
  <c r="V106" i="12"/>
  <c r="AL106" i="12"/>
  <c r="BB106" i="12"/>
  <c r="BR106" i="12"/>
  <c r="CH106" i="12"/>
  <c r="CX106" i="12"/>
  <c r="DN106" i="12"/>
  <c r="M107" i="12"/>
  <c r="AC107" i="12"/>
  <c r="AS107" i="12"/>
  <c r="BI107" i="12"/>
  <c r="BY107" i="12"/>
  <c r="CO107" i="12"/>
  <c r="DE107" i="12"/>
  <c r="DU107" i="12"/>
  <c r="T108" i="12"/>
  <c r="AJ108" i="12"/>
  <c r="AZ108" i="12"/>
  <c r="BP108" i="12"/>
  <c r="CF108" i="12"/>
  <c r="CV108" i="12"/>
  <c r="DL108" i="12"/>
  <c r="K109" i="12"/>
  <c r="AA109" i="12"/>
  <c r="AQ109" i="12"/>
  <c r="BG109" i="12"/>
  <c r="BW109" i="12"/>
  <c r="CM109" i="12"/>
  <c r="DC109" i="12"/>
  <c r="DS109" i="12"/>
  <c r="R110" i="12"/>
  <c r="AH110" i="12"/>
  <c r="AX110" i="12"/>
  <c r="BN110" i="12"/>
  <c r="CD110" i="12"/>
  <c r="CT110" i="12"/>
  <c r="DJ110" i="12"/>
  <c r="DZ110" i="12"/>
  <c r="Y111" i="12"/>
  <c r="AO111" i="12"/>
  <c r="BE111" i="12"/>
  <c r="BU111" i="12"/>
  <c r="CK111" i="12"/>
  <c r="DA111" i="12"/>
  <c r="DQ111" i="12"/>
  <c r="P112" i="12"/>
  <c r="AF112" i="12"/>
  <c r="AV112" i="12"/>
  <c r="BL112" i="12"/>
  <c r="CB112" i="12"/>
  <c r="CR112" i="12"/>
  <c r="DH112" i="12"/>
  <c r="DX112" i="12"/>
  <c r="W113" i="12"/>
  <c r="AM113" i="12"/>
  <c r="BC113" i="12"/>
  <c r="BS113" i="12"/>
  <c r="CI113" i="12"/>
  <c r="CY113" i="12"/>
  <c r="DO113" i="12"/>
  <c r="N114" i="12"/>
  <c r="DA113" i="12"/>
  <c r="AH114" i="12"/>
  <c r="BJ114" i="12"/>
  <c r="CB114" i="12"/>
  <c r="CR114" i="12"/>
  <c r="DH114" i="12"/>
  <c r="DX114" i="12"/>
  <c r="W115" i="12"/>
  <c r="AM115" i="12"/>
  <c r="BC115" i="12"/>
  <c r="BS115" i="12"/>
  <c r="CI115" i="12"/>
  <c r="CY115" i="12"/>
  <c r="DO115" i="12"/>
  <c r="N116" i="12"/>
  <c r="AD116" i="12"/>
  <c r="AT116" i="12"/>
  <c r="BJ116" i="12"/>
  <c r="BZ116" i="12"/>
  <c r="CP116" i="12"/>
  <c r="DF116" i="12"/>
  <c r="DV116" i="12"/>
  <c r="U117" i="12"/>
  <c r="AK117" i="12"/>
  <c r="BA117" i="12"/>
  <c r="BQ117" i="12"/>
  <c r="CG117" i="12"/>
  <c r="CW117" i="12"/>
  <c r="DM117" i="12"/>
  <c r="L118" i="12"/>
  <c r="AB118" i="12"/>
  <c r="AR118" i="12"/>
  <c r="BH118" i="12"/>
  <c r="BX118" i="12"/>
  <c r="CN118" i="12"/>
  <c r="DD118" i="12"/>
  <c r="DT118" i="12"/>
  <c r="S119" i="12"/>
  <c r="AI119" i="12"/>
  <c r="AY119" i="12"/>
  <c r="BO119" i="12"/>
  <c r="CE119" i="12"/>
  <c r="CU119" i="12"/>
  <c r="DK119" i="12"/>
  <c r="EA119" i="12"/>
  <c r="Z120" i="12"/>
  <c r="AP120" i="12"/>
  <c r="BF120" i="12"/>
  <c r="BV120" i="12"/>
  <c r="CL120" i="12"/>
  <c r="DB120" i="12"/>
  <c r="DR120" i="12"/>
  <c r="Q121" i="12"/>
  <c r="AG121" i="12"/>
  <c r="AW121" i="12"/>
  <c r="BM121" i="12"/>
  <c r="CC121" i="12"/>
  <c r="CS121" i="12"/>
  <c r="DI121" i="12"/>
  <c r="DY121" i="12"/>
  <c r="X122" i="12"/>
  <c r="AN122" i="12"/>
  <c r="BD122" i="12"/>
  <c r="BT122" i="12"/>
  <c r="CJ122" i="12"/>
  <c r="CZ122" i="12"/>
  <c r="DP122" i="12"/>
  <c r="O123" i="12"/>
  <c r="AE123" i="12"/>
  <c r="AU123" i="12"/>
  <c r="BK123" i="12"/>
  <c r="CA123" i="12"/>
  <c r="CQ123" i="12"/>
  <c r="DG123" i="12"/>
  <c r="DW123" i="12"/>
  <c r="V124" i="12"/>
  <c r="AL124" i="12"/>
  <c r="BB124" i="12"/>
  <c r="BR124" i="12"/>
  <c r="CH124" i="12"/>
  <c r="CX124" i="12"/>
  <c r="DN124" i="12"/>
  <c r="M125" i="12"/>
  <c r="AC125" i="12"/>
  <c r="AS125" i="12"/>
  <c r="BI125" i="12"/>
  <c r="BY125" i="12"/>
  <c r="CO125" i="12"/>
  <c r="DE125" i="12"/>
  <c r="DU125" i="12"/>
  <c r="T126" i="12"/>
  <c r="AJ126" i="12"/>
  <c r="AZ126" i="12"/>
  <c r="BP126" i="12"/>
  <c r="CF126" i="12"/>
  <c r="CV126" i="12"/>
  <c r="DL126" i="12"/>
  <c r="K127" i="12"/>
  <c r="AA127" i="12"/>
  <c r="AQ127" i="12"/>
  <c r="BG127" i="12"/>
  <c r="BW127" i="12"/>
  <c r="CM127" i="12"/>
  <c r="DC127" i="12"/>
  <c r="DS127" i="12"/>
  <c r="R128" i="12"/>
  <c r="AH128" i="12"/>
  <c r="AX128" i="12"/>
  <c r="BN128" i="12"/>
  <c r="CD128" i="12"/>
  <c r="CT128" i="12"/>
  <c r="DJ128" i="12"/>
  <c r="DZ128" i="12"/>
  <c r="Y129" i="12"/>
  <c r="AO129" i="12"/>
  <c r="BE129" i="12"/>
  <c r="BU129" i="12"/>
  <c r="CK129" i="12"/>
  <c r="DA129" i="12"/>
  <c r="DQ129" i="12"/>
  <c r="P130" i="12"/>
  <c r="AF130" i="12"/>
  <c r="AV130" i="12"/>
  <c r="BL130" i="12"/>
  <c r="CB130" i="12"/>
  <c r="CR130" i="12"/>
  <c r="DH130" i="12"/>
  <c r="DX130" i="12"/>
  <c r="W131" i="12"/>
  <c r="AM131" i="12"/>
  <c r="BC131" i="12"/>
  <c r="BS131" i="12"/>
  <c r="CI131" i="12"/>
  <c r="CY131" i="12"/>
  <c r="DO131" i="12"/>
  <c r="N132" i="12"/>
  <c r="AD132" i="12"/>
  <c r="AT132" i="12"/>
  <c r="BJ132" i="12"/>
  <c r="BZ132" i="12"/>
  <c r="CP132" i="12"/>
  <c r="DF132" i="12"/>
  <c r="DV132" i="12"/>
  <c r="U133" i="12"/>
  <c r="AK133" i="12"/>
  <c r="BA133" i="12"/>
  <c r="BQ133" i="12"/>
  <c r="CG133" i="12"/>
  <c r="CW133" i="12"/>
  <c r="DM133" i="12"/>
  <c r="L134" i="12"/>
  <c r="AB134" i="12"/>
  <c r="AR134" i="12"/>
  <c r="BH134" i="12"/>
  <c r="BX134" i="12"/>
  <c r="CN134" i="12"/>
  <c r="DD134" i="12"/>
  <c r="DT134" i="12"/>
  <c r="S135" i="12"/>
  <c r="AI135" i="12"/>
  <c r="AY135" i="12"/>
  <c r="BO135" i="12"/>
  <c r="CE135" i="12"/>
  <c r="CU135" i="12"/>
  <c r="DK135" i="12"/>
  <c r="EA135" i="12"/>
  <c r="Z136" i="12"/>
  <c r="AP136" i="12"/>
  <c r="BF136" i="12"/>
  <c r="BV136" i="12"/>
  <c r="CO113" i="12"/>
  <c r="AB114" i="12"/>
  <c r="BF114" i="12"/>
  <c r="BY114" i="12"/>
  <c r="CO114" i="12"/>
  <c r="DE114" i="12"/>
  <c r="DU114" i="12"/>
  <c r="T115" i="12"/>
  <c r="AJ115" i="12"/>
  <c r="AZ115" i="12"/>
  <c r="BP115" i="12"/>
  <c r="CF115" i="12"/>
  <c r="CV115" i="12"/>
  <c r="DL115" i="12"/>
  <c r="K116" i="12"/>
  <c r="AA116" i="12"/>
  <c r="AQ116" i="12"/>
  <c r="BG116" i="12"/>
  <c r="BW116" i="12"/>
  <c r="CM116" i="12"/>
  <c r="DC116" i="12"/>
  <c r="DS116" i="12"/>
  <c r="R117" i="12"/>
  <c r="AH117" i="12"/>
  <c r="AX117" i="12"/>
  <c r="BN117" i="12"/>
  <c r="CD117" i="12"/>
  <c r="CT117" i="12"/>
  <c r="DJ117" i="12"/>
  <c r="DZ117" i="12"/>
  <c r="Y118" i="12"/>
  <c r="AO118" i="12"/>
  <c r="BE118" i="12"/>
  <c r="BU118" i="12"/>
  <c r="CK118" i="12"/>
  <c r="DA118" i="12"/>
  <c r="DQ118" i="12"/>
  <c r="P119" i="12"/>
  <c r="AF119" i="12"/>
  <c r="AV119" i="12"/>
  <c r="BL119" i="12"/>
  <c r="CB119" i="12"/>
  <c r="CR119" i="12"/>
  <c r="DH119" i="12"/>
  <c r="DX119" i="12"/>
  <c r="W120" i="12"/>
  <c r="AM120" i="12"/>
  <c r="BC120" i="12"/>
  <c r="BS120" i="12"/>
  <c r="CI120" i="12"/>
  <c r="CY120" i="12"/>
  <c r="DO120" i="12"/>
  <c r="N121" i="12"/>
  <c r="AD121" i="12"/>
  <c r="AT121" i="12"/>
  <c r="BJ121" i="12"/>
  <c r="BZ121" i="12"/>
  <c r="CP121" i="12"/>
  <c r="DF121" i="12"/>
  <c r="DV121" i="12"/>
  <c r="U122" i="12"/>
  <c r="AK122" i="12"/>
  <c r="BA122" i="12"/>
  <c r="BQ122" i="12"/>
  <c r="CG122" i="12"/>
  <c r="CW122" i="12"/>
  <c r="DM122" i="12"/>
  <c r="L123" i="12"/>
  <c r="AB123" i="12"/>
  <c r="AR123" i="12"/>
  <c r="BH123" i="12"/>
  <c r="BX123" i="12"/>
  <c r="CN123" i="12"/>
  <c r="DD123" i="12"/>
  <c r="DT123" i="12"/>
  <c r="S124" i="12"/>
  <c r="AI124" i="12"/>
  <c r="AY124" i="12"/>
  <c r="BO124" i="12"/>
  <c r="CE124" i="12"/>
  <c r="CU124" i="12"/>
  <c r="DK124" i="12"/>
  <c r="EA124" i="12"/>
  <c r="Z125" i="12"/>
  <c r="AP125" i="12"/>
  <c r="BF125" i="12"/>
  <c r="BV125" i="12"/>
  <c r="CL125" i="12"/>
  <c r="DB125" i="12"/>
  <c r="DR125" i="12"/>
  <c r="Q126" i="12"/>
  <c r="AG126" i="12"/>
  <c r="AW126" i="12"/>
  <c r="BM126" i="12"/>
  <c r="CC126" i="12"/>
  <c r="CS126" i="12"/>
  <c r="DI126" i="12"/>
  <c r="DY126" i="12"/>
  <c r="X127" i="12"/>
  <c r="AN127" i="12"/>
  <c r="BD127" i="12"/>
  <c r="BT127" i="12"/>
  <c r="CJ127" i="12"/>
  <c r="CZ127" i="12"/>
  <c r="DP127" i="12"/>
  <c r="BA126" i="12"/>
  <c r="DM126" i="12"/>
  <c r="AJ127" i="12"/>
  <c r="BP127" i="12"/>
  <c r="CN127" i="12"/>
  <c r="DH127" i="12"/>
  <c r="K128" i="12"/>
  <c r="AA128" i="12"/>
  <c r="AQ128" i="12"/>
  <c r="BG128" i="12"/>
  <c r="BW128" i="12"/>
  <c r="CM128" i="12"/>
  <c r="DC128" i="12"/>
  <c r="DS128" i="12"/>
  <c r="R129" i="12"/>
  <c r="AH129" i="12"/>
  <c r="AX129" i="12"/>
  <c r="BN129" i="12"/>
  <c r="CD129" i="12"/>
  <c r="CT129" i="12"/>
  <c r="DJ129" i="12"/>
  <c r="DZ129" i="12"/>
  <c r="Y130" i="12"/>
  <c r="AO130" i="12"/>
  <c r="BE130" i="12"/>
  <c r="BU130" i="12"/>
  <c r="CK130" i="12"/>
  <c r="DA130" i="12"/>
  <c r="DQ130" i="12"/>
  <c r="P131" i="12"/>
  <c r="AF131" i="12"/>
  <c r="AV131" i="12"/>
  <c r="BL131" i="12"/>
  <c r="CB131" i="12"/>
  <c r="CR131" i="12"/>
  <c r="DH131" i="12"/>
  <c r="DX131" i="12"/>
  <c r="W132" i="12"/>
  <c r="AM132" i="12"/>
  <c r="BC132" i="12"/>
  <c r="BS132" i="12"/>
  <c r="CI132" i="12"/>
  <c r="CY132" i="12"/>
  <c r="DO132" i="12"/>
  <c r="N133" i="12"/>
  <c r="AD133" i="12"/>
  <c r="AT133" i="12"/>
  <c r="BJ133" i="12"/>
  <c r="BZ133" i="12"/>
  <c r="CP133" i="12"/>
  <c r="DF133" i="12"/>
  <c r="DV133" i="12"/>
  <c r="U134" i="12"/>
  <c r="AK134" i="12"/>
  <c r="BA134" i="12"/>
  <c r="BQ134" i="12"/>
  <c r="CG134" i="12"/>
  <c r="CW134" i="12"/>
  <c r="DM134" i="12"/>
  <c r="L135" i="12"/>
  <c r="AB135" i="12"/>
  <c r="AR135" i="12"/>
  <c r="BH135" i="12"/>
  <c r="BX135" i="12"/>
  <c r="CN135" i="12"/>
  <c r="DD135" i="12"/>
  <c r="DT135" i="12"/>
  <c r="S136" i="12"/>
  <c r="AI136" i="12"/>
  <c r="AY136" i="12"/>
  <c r="BO136" i="12"/>
  <c r="CE136" i="12"/>
  <c r="CU136" i="12"/>
  <c r="DK136" i="12"/>
  <c r="EA136" i="12"/>
  <c r="Z137" i="12"/>
  <c r="DY113" i="12"/>
  <c r="AT114" i="12"/>
  <c r="BR114" i="12"/>
  <c r="CH114" i="12"/>
  <c r="CX114" i="12"/>
  <c r="DN114" i="12"/>
  <c r="M115" i="12"/>
  <c r="AC115" i="12"/>
  <c r="AS115" i="12"/>
  <c r="BI115" i="12"/>
  <c r="BY115" i="12"/>
  <c r="CO115" i="12"/>
  <c r="DE115" i="12"/>
  <c r="DU115" i="12"/>
  <c r="T116" i="12"/>
  <c r="AJ116" i="12"/>
  <c r="AZ116" i="12"/>
  <c r="BP116" i="12"/>
  <c r="CF116" i="12"/>
  <c r="CV116" i="12"/>
  <c r="DL116" i="12"/>
  <c r="K117" i="12"/>
  <c r="AA117" i="12"/>
  <c r="AQ117" i="12"/>
  <c r="BG117" i="12"/>
  <c r="BW117" i="12"/>
  <c r="CM117" i="12"/>
  <c r="DC117" i="12"/>
  <c r="DS117" i="12"/>
  <c r="R118" i="12"/>
  <c r="AH118" i="12"/>
  <c r="AX118" i="12"/>
  <c r="BN118" i="12"/>
  <c r="CD118" i="12"/>
  <c r="CT118" i="12"/>
  <c r="DJ118" i="12"/>
  <c r="DZ118" i="12"/>
  <c r="Y119" i="12"/>
  <c r="AO119" i="12"/>
  <c r="BE119" i="12"/>
  <c r="BU119" i="12"/>
  <c r="CK119" i="12"/>
  <c r="DA119" i="12"/>
  <c r="DQ119" i="12"/>
  <c r="P120" i="12"/>
  <c r="AF120" i="12"/>
  <c r="AV120" i="12"/>
  <c r="BL120" i="12"/>
  <c r="CB120" i="12"/>
  <c r="CR120" i="12"/>
  <c r="DH120" i="12"/>
  <c r="DX120" i="12"/>
  <c r="W121" i="12"/>
  <c r="AM121" i="12"/>
  <c r="BC121" i="12"/>
  <c r="BS121" i="12"/>
  <c r="CI121" i="12"/>
  <c r="CY121" i="12"/>
  <c r="DO121" i="12"/>
  <c r="N122" i="12"/>
  <c r="AD122" i="12"/>
  <c r="AT122" i="12"/>
  <c r="BJ122" i="12"/>
  <c r="BZ122" i="12"/>
  <c r="CP122" i="12"/>
  <c r="DF122" i="12"/>
  <c r="DV122" i="12"/>
  <c r="U123" i="12"/>
  <c r="AK123" i="12"/>
  <c r="BA123" i="12"/>
  <c r="BQ123" i="12"/>
  <c r="CG123" i="12"/>
  <c r="CW123" i="12"/>
  <c r="DM123" i="12"/>
  <c r="L124" i="12"/>
  <c r="AB124" i="12"/>
  <c r="AR124" i="12"/>
  <c r="BH124" i="12"/>
  <c r="BX124" i="12"/>
  <c r="CN124" i="12"/>
  <c r="DD124" i="12"/>
  <c r="DT124" i="12"/>
  <c r="S125" i="12"/>
  <c r="AI125" i="12"/>
  <c r="AY125" i="12"/>
  <c r="BO125" i="12"/>
  <c r="CE125" i="12"/>
  <c r="CU125" i="12"/>
  <c r="DK125" i="12"/>
  <c r="EA125" i="12"/>
  <c r="Z126" i="12"/>
  <c r="AP126" i="12"/>
  <c r="BF126" i="12"/>
  <c r="BV126" i="12"/>
  <c r="CL126" i="12"/>
  <c r="DB126" i="12"/>
  <c r="DR126" i="12"/>
  <c r="Q127" i="12"/>
  <c r="AG127" i="12"/>
  <c r="AW127" i="12"/>
  <c r="BM127" i="12"/>
  <c r="CC127" i="12"/>
  <c r="CS127" i="12"/>
  <c r="DI127" i="12"/>
  <c r="DY127" i="12"/>
  <c r="X128" i="12"/>
  <c r="AN128" i="12"/>
  <c r="BD128" i="12"/>
  <c r="BT128" i="12"/>
  <c r="CJ128" i="12"/>
  <c r="CZ128" i="12"/>
  <c r="DP128" i="12"/>
  <c r="O129" i="12"/>
  <c r="AE129" i="12"/>
  <c r="AU129" i="12"/>
  <c r="BK129" i="12"/>
  <c r="CA129" i="12"/>
  <c r="CQ129" i="12"/>
  <c r="DG129" i="12"/>
  <c r="DW129" i="12"/>
  <c r="V130" i="12"/>
  <c r="AL130" i="12"/>
  <c r="BB130" i="12"/>
  <c r="BR130" i="12"/>
  <c r="CH130" i="12"/>
  <c r="CX130" i="12"/>
  <c r="DN130" i="12"/>
  <c r="M131" i="12"/>
  <c r="AC131" i="12"/>
  <c r="AS131" i="12"/>
  <c r="BI131" i="12"/>
  <c r="BY131" i="12"/>
  <c r="CO131" i="12"/>
  <c r="DE131" i="12"/>
  <c r="DU131" i="12"/>
  <c r="T132" i="12"/>
  <c r="AJ132" i="12"/>
  <c r="AZ132" i="12"/>
  <c r="BP132" i="12"/>
  <c r="CF132" i="12"/>
  <c r="CV132" i="12"/>
  <c r="DL132" i="12"/>
  <c r="K133" i="12"/>
  <c r="AA133" i="12"/>
  <c r="AQ133" i="12"/>
  <c r="BG133" i="12"/>
  <c r="BW133" i="12"/>
  <c r="CM133" i="12"/>
  <c r="DC133" i="12"/>
  <c r="DS133" i="12"/>
  <c r="R134" i="12"/>
  <c r="AH134" i="12"/>
  <c r="AX134" i="12"/>
  <c r="BN134" i="12"/>
  <c r="CD134" i="12"/>
  <c r="CT134" i="12"/>
  <c r="DJ134" i="12"/>
  <c r="DZ134" i="12"/>
  <c r="Y135" i="12"/>
  <c r="AO135" i="12"/>
  <c r="BE135" i="12"/>
  <c r="BU135" i="12"/>
  <c r="CK135" i="12"/>
  <c r="DA135" i="12"/>
  <c r="DQ135" i="12"/>
  <c r="P136" i="12"/>
  <c r="AF136" i="12"/>
  <c r="AV136" i="12"/>
  <c r="BL136" i="12"/>
  <c r="CB136" i="12"/>
  <c r="CW113" i="12"/>
  <c r="AF114" i="12"/>
  <c r="BI114" i="12"/>
  <c r="CA114" i="12"/>
  <c r="CQ114" i="12"/>
  <c r="DG114" i="12"/>
  <c r="DW114" i="12"/>
  <c r="V115" i="12"/>
  <c r="AL115" i="12"/>
  <c r="BB115" i="12"/>
  <c r="BR115" i="12"/>
  <c r="CH115" i="12"/>
  <c r="CX115" i="12"/>
  <c r="DN115" i="12"/>
  <c r="M116" i="12"/>
  <c r="AC116" i="12"/>
  <c r="AS116" i="12"/>
  <c r="BI116" i="12"/>
  <c r="BY116" i="12"/>
  <c r="CO116" i="12"/>
  <c r="DE116" i="12"/>
  <c r="DU116" i="12"/>
  <c r="T117" i="12"/>
  <c r="AJ117" i="12"/>
  <c r="AZ117" i="12"/>
  <c r="BP117" i="12"/>
  <c r="CF117" i="12"/>
  <c r="CV117" i="12"/>
  <c r="DL117" i="12"/>
  <c r="K118" i="12"/>
  <c r="AA118" i="12"/>
  <c r="AQ118" i="12"/>
  <c r="BG118" i="12"/>
  <c r="BW118" i="12"/>
  <c r="CM118" i="12"/>
  <c r="DC118" i="12"/>
  <c r="DS118" i="12"/>
  <c r="R119" i="12"/>
  <c r="AH119" i="12"/>
  <c r="AX119" i="12"/>
  <c r="BN119" i="12"/>
  <c r="CD119" i="12"/>
  <c r="CT119" i="12"/>
  <c r="DJ119" i="12"/>
  <c r="DZ119" i="12"/>
  <c r="Y120" i="12"/>
  <c r="AO120" i="12"/>
  <c r="BE120" i="12"/>
  <c r="BU120" i="12"/>
  <c r="CK120" i="12"/>
  <c r="DA120" i="12"/>
  <c r="DQ120" i="12"/>
  <c r="P121" i="12"/>
  <c r="AF121" i="12"/>
  <c r="AV121" i="12"/>
  <c r="BL121" i="12"/>
  <c r="CB121" i="12"/>
  <c r="CR121" i="12"/>
  <c r="DH121" i="12"/>
  <c r="DX121" i="12"/>
  <c r="W122" i="12"/>
  <c r="AM122" i="12"/>
  <c r="BC122" i="12"/>
  <c r="BS122" i="12"/>
  <c r="CI122" i="12"/>
  <c r="CY122" i="12"/>
  <c r="DO122" i="12"/>
  <c r="N123" i="12"/>
  <c r="AD123" i="12"/>
  <c r="AT123" i="12"/>
  <c r="BJ123" i="12"/>
  <c r="BZ123" i="12"/>
  <c r="CP123" i="12"/>
  <c r="DF123" i="12"/>
  <c r="DV123" i="12"/>
  <c r="U124" i="12"/>
  <c r="AK124" i="12"/>
  <c r="BA124" i="12"/>
  <c r="BQ124" i="12"/>
  <c r="CG124" i="12"/>
  <c r="CW124" i="12"/>
  <c r="DM124" i="12"/>
  <c r="L125" i="12"/>
  <c r="AB125" i="12"/>
  <c r="AR125" i="12"/>
  <c r="BH125" i="12"/>
  <c r="BX125" i="12"/>
  <c r="CN125" i="12"/>
  <c r="DD125" i="12"/>
  <c r="DT125" i="12"/>
  <c r="S126" i="12"/>
  <c r="AI126" i="12"/>
  <c r="AY126" i="12"/>
  <c r="BO126" i="12"/>
  <c r="CE126" i="12"/>
  <c r="CU126" i="12"/>
  <c r="DK126" i="12"/>
  <c r="EA126" i="12"/>
  <c r="Z127" i="12"/>
  <c r="AP127" i="12"/>
  <c r="BF127" i="12"/>
  <c r="BV127" i="12"/>
  <c r="CL127" i="12"/>
  <c r="DB127" i="12"/>
  <c r="DR127" i="12"/>
  <c r="Q128" i="12"/>
  <c r="AG128" i="12"/>
  <c r="AW128" i="12"/>
  <c r="BM128" i="12"/>
  <c r="CC128" i="12"/>
  <c r="CS128" i="12"/>
  <c r="DI128" i="12"/>
  <c r="DY128" i="12"/>
  <c r="X129" i="12"/>
  <c r="AN129" i="12"/>
  <c r="BD129" i="12"/>
  <c r="BT129" i="12"/>
  <c r="CJ129" i="12"/>
  <c r="CZ129" i="12"/>
  <c r="DP129" i="12"/>
  <c r="O130" i="12"/>
  <c r="AE130" i="12"/>
  <c r="AU130" i="12"/>
  <c r="BK130" i="12"/>
  <c r="CA130" i="12"/>
  <c r="CQ130" i="12"/>
  <c r="DG130" i="12"/>
  <c r="DW130" i="12"/>
  <c r="V131" i="12"/>
  <c r="AL131" i="12"/>
  <c r="BB131" i="12"/>
  <c r="BR131" i="12"/>
  <c r="CH131" i="12"/>
  <c r="CX131" i="12"/>
  <c r="DN131" i="12"/>
  <c r="M132" i="12"/>
  <c r="AC132" i="12"/>
  <c r="AS132" i="12"/>
  <c r="BI132" i="12"/>
  <c r="BY132" i="12"/>
  <c r="CO132" i="12"/>
  <c r="DE132" i="12"/>
  <c r="DU132" i="12"/>
  <c r="T133" i="12"/>
  <c r="AJ133" i="12"/>
  <c r="AZ133" i="12"/>
  <c r="BP133" i="12"/>
  <c r="CF133" i="12"/>
  <c r="CV133" i="12"/>
  <c r="DL133" i="12"/>
  <c r="K134" i="12"/>
  <c r="AA134" i="12"/>
  <c r="AQ134" i="12"/>
  <c r="BG134" i="12"/>
  <c r="BW134" i="12"/>
  <c r="CM134" i="12"/>
  <c r="DC134" i="12"/>
  <c r="DS134" i="12"/>
  <c r="R135" i="12"/>
  <c r="AH135" i="12"/>
  <c r="AX135" i="12"/>
  <c r="BN135" i="12"/>
  <c r="CD135" i="12"/>
  <c r="CT135" i="12"/>
  <c r="DJ135" i="12"/>
  <c r="DZ135" i="12"/>
  <c r="Y136" i="12"/>
  <c r="AO136" i="12"/>
  <c r="BE136" i="12"/>
  <c r="BU136" i="12"/>
  <c r="CK136" i="12"/>
  <c r="DA136" i="12"/>
  <c r="DQ136" i="12"/>
  <c r="P137" i="12"/>
  <c r="AF137" i="12"/>
  <c r="AV137" i="12"/>
  <c r="BL137" i="12"/>
  <c r="CB137" i="12"/>
  <c r="CR137" i="12"/>
  <c r="DH137" i="12"/>
  <c r="DX137" i="12"/>
  <c r="W138" i="12"/>
  <c r="AM138" i="12"/>
  <c r="BC138" i="12"/>
  <c r="BS138" i="12"/>
  <c r="CI138" i="12"/>
  <c r="CY138" i="12"/>
  <c r="DO138" i="12"/>
  <c r="N139" i="12"/>
  <c r="AD139" i="12"/>
  <c r="CZ136" i="12"/>
  <c r="O137" i="12"/>
  <c r="AO137" i="12"/>
  <c r="BJ137" i="12"/>
  <c r="CE137" i="12"/>
  <c r="DA137" i="12"/>
  <c r="DV137" i="12"/>
  <c r="Z138" i="12"/>
  <c r="AV138" i="12"/>
  <c r="BQ138" i="12"/>
  <c r="CL138" i="12"/>
  <c r="DH138" i="12"/>
  <c r="L139" i="12"/>
  <c r="AG139" i="12"/>
  <c r="AX139" i="12"/>
  <c r="BN139" i="12"/>
  <c r="CD139" i="12"/>
  <c r="CT139" i="12"/>
  <c r="DJ139" i="12"/>
  <c r="DZ139" i="12"/>
  <c r="Y140" i="12"/>
  <c r="AO140" i="12"/>
  <c r="BE140" i="12"/>
  <c r="BU140" i="12"/>
  <c r="CK140" i="12"/>
  <c r="DA140" i="12"/>
  <c r="DQ140" i="12"/>
  <c r="P141" i="12"/>
  <c r="AF141" i="12"/>
  <c r="AV141" i="12"/>
  <c r="BL141" i="12"/>
  <c r="CB141" i="12"/>
  <c r="CR141" i="12"/>
  <c r="DH141" i="12"/>
  <c r="DX141" i="12"/>
  <c r="W142" i="12"/>
  <c r="AM142" i="12"/>
  <c r="BC142" i="12"/>
  <c r="BS142" i="12"/>
  <c r="CI142" i="12"/>
  <c r="CY142" i="12"/>
  <c r="DO142" i="12"/>
  <c r="N143" i="12"/>
  <c r="AD143" i="12"/>
  <c r="AT143" i="12"/>
  <c r="BJ143" i="12"/>
  <c r="BZ143" i="12"/>
  <c r="CP143" i="12"/>
  <c r="DF143" i="12"/>
  <c r="DV143" i="12"/>
  <c r="U144" i="12"/>
  <c r="AK144" i="12"/>
  <c r="BA144" i="12"/>
  <c r="BQ144" i="12"/>
  <c r="CG144" i="12"/>
  <c r="CW144" i="12"/>
  <c r="DM144" i="12"/>
  <c r="L145" i="12"/>
  <c r="AB145" i="12"/>
  <c r="AR145" i="12"/>
  <c r="BH145" i="12"/>
  <c r="BX145" i="12"/>
  <c r="CN145" i="12"/>
  <c r="DD145" i="12"/>
  <c r="DT145" i="12"/>
  <c r="S146" i="12"/>
  <c r="AI146" i="12"/>
  <c r="AY146" i="12"/>
  <c r="BO146" i="12"/>
  <c r="CE146" i="12"/>
  <c r="CU146" i="12"/>
  <c r="DK146" i="12"/>
  <c r="EA146" i="12"/>
  <c r="Z147" i="12"/>
  <c r="AP147" i="12"/>
  <c r="BF147" i="12"/>
  <c r="BV147" i="12"/>
  <c r="CL147" i="12"/>
  <c r="DB147" i="12"/>
  <c r="DR147" i="12"/>
  <c r="Q148" i="12"/>
  <c r="AG148" i="12"/>
  <c r="AW148" i="12"/>
  <c r="BM148" i="12"/>
  <c r="CC148" i="12"/>
  <c r="CS148" i="12"/>
  <c r="DI148" i="12"/>
  <c r="DY148" i="12"/>
  <c r="X149" i="12"/>
  <c r="AN149" i="12"/>
  <c r="BD149" i="12"/>
  <c r="BT149" i="12"/>
  <c r="CJ149" i="12"/>
  <c r="CZ149" i="12"/>
  <c r="DP149" i="12"/>
  <c r="O150" i="12"/>
  <c r="AE150" i="12"/>
  <c r="AU150" i="12"/>
  <c r="BK150" i="12"/>
  <c r="CA150" i="12"/>
  <c r="CQ150" i="12"/>
  <c r="DG150" i="12"/>
  <c r="DW150" i="12"/>
  <c r="V151" i="12"/>
  <c r="AL151" i="12"/>
  <c r="BB151" i="12"/>
  <c r="BR151" i="12"/>
  <c r="CH151" i="12"/>
  <c r="CX151" i="12"/>
  <c r="DN151" i="12"/>
  <c r="M152" i="12"/>
  <c r="AC152" i="12"/>
  <c r="AS152" i="12"/>
  <c r="BI152" i="12"/>
  <c r="BY152" i="12"/>
  <c r="CO152" i="12"/>
  <c r="DE152" i="12"/>
  <c r="DU152" i="12"/>
  <c r="T153" i="12"/>
  <c r="AJ153" i="12"/>
  <c r="AZ153" i="12"/>
  <c r="BP153" i="12"/>
  <c r="CF153" i="12"/>
  <c r="CV153" i="12"/>
  <c r="DL153" i="12"/>
  <c r="K154" i="12"/>
  <c r="AA154" i="12"/>
  <c r="AQ154" i="12"/>
  <c r="BG154" i="12"/>
  <c r="BW154" i="12"/>
  <c r="CM154" i="12"/>
  <c r="DC154" i="12"/>
  <c r="DS154" i="12"/>
  <c r="R155" i="12"/>
  <c r="AH155" i="12"/>
  <c r="AX155" i="12"/>
  <c r="BN155" i="12"/>
  <c r="CD155" i="12"/>
  <c r="CT155" i="12"/>
  <c r="DJ155" i="12"/>
  <c r="DZ155" i="12"/>
  <c r="Y156" i="12"/>
  <c r="AO156" i="12"/>
  <c r="BE156" i="12"/>
  <c r="BU156" i="12"/>
  <c r="CK156" i="12"/>
  <c r="DA156" i="12"/>
  <c r="DQ156" i="12"/>
  <c r="P157" i="12"/>
  <c r="AF157" i="12"/>
  <c r="AV157" i="12"/>
  <c r="BL157" i="12"/>
  <c r="CB157" i="12"/>
  <c r="CR157" i="12"/>
  <c r="DH157" i="12"/>
  <c r="DX157" i="12"/>
  <c r="W158" i="12"/>
  <c r="AM158" i="12"/>
  <c r="BC158" i="12"/>
  <c r="BS158" i="12"/>
  <c r="CI158" i="12"/>
  <c r="CY158" i="12"/>
  <c r="DO158" i="12"/>
  <c r="N159" i="12"/>
  <c r="AD159" i="12"/>
  <c r="AT159" i="12"/>
  <c r="BJ159" i="12"/>
  <c r="BZ159" i="12"/>
  <c r="CP159" i="12"/>
  <c r="DF159" i="12"/>
  <c r="DV159" i="12"/>
  <c r="U160" i="12"/>
  <c r="AK160" i="12"/>
  <c r="BA160" i="12"/>
  <c r="BQ160" i="12"/>
  <c r="CG160" i="12"/>
  <c r="CW160" i="12"/>
  <c r="DM160" i="12"/>
  <c r="L161" i="12"/>
  <c r="AB161" i="12"/>
  <c r="AR161" i="12"/>
  <c r="BH161" i="12"/>
  <c r="BX161" i="12"/>
  <c r="CN161" i="12"/>
  <c r="DD161" i="12"/>
  <c r="DT161" i="12"/>
  <c r="S162" i="12"/>
  <c r="AI162" i="12"/>
  <c r="AY162" i="12"/>
  <c r="BO162" i="12"/>
  <c r="CE162" i="12"/>
  <c r="CU162" i="12"/>
  <c r="DK162" i="12"/>
  <c r="EA162" i="12"/>
  <c r="Z163" i="12"/>
  <c r="AP163" i="12"/>
  <c r="BF163" i="12"/>
  <c r="BV163" i="12"/>
  <c r="CL163" i="12"/>
  <c r="DB163" i="12"/>
  <c r="DR163" i="12"/>
  <c r="Q164" i="12"/>
  <c r="BQ126" i="12"/>
  <c r="L127" i="12"/>
  <c r="AR127" i="12"/>
  <c r="BX127" i="12"/>
  <c r="CR127" i="12"/>
  <c r="DL127" i="12"/>
  <c r="O128" i="12"/>
  <c r="AE128" i="12"/>
  <c r="AU128" i="12"/>
  <c r="BK128" i="12"/>
  <c r="CA128" i="12"/>
  <c r="CQ128" i="12"/>
  <c r="DG128" i="12"/>
  <c r="DW128" i="12"/>
  <c r="V129" i="12"/>
  <c r="AL129" i="12"/>
  <c r="BB129" i="12"/>
  <c r="BR129" i="12"/>
  <c r="CH129" i="12"/>
  <c r="CX129" i="12"/>
  <c r="DN129" i="12"/>
  <c r="M130" i="12"/>
  <c r="AC130" i="12"/>
  <c r="AS130" i="12"/>
  <c r="BI130" i="12"/>
  <c r="BY130" i="12"/>
  <c r="CO130" i="12"/>
  <c r="DE130" i="12"/>
  <c r="DU130" i="12"/>
  <c r="T131" i="12"/>
  <c r="AJ131" i="12"/>
  <c r="AZ131" i="12"/>
  <c r="BP131" i="12"/>
  <c r="CF131" i="12"/>
  <c r="CV131" i="12"/>
  <c r="DL131" i="12"/>
  <c r="K132" i="12"/>
  <c r="AA132" i="12"/>
  <c r="AQ132" i="12"/>
  <c r="BG132" i="12"/>
  <c r="BW132" i="12"/>
  <c r="CM132" i="12"/>
  <c r="DC132" i="12"/>
  <c r="DS132" i="12"/>
  <c r="R133" i="12"/>
  <c r="AH133" i="12"/>
  <c r="AX133" i="12"/>
  <c r="BN133" i="12"/>
  <c r="CD133" i="12"/>
  <c r="CT133" i="12"/>
  <c r="DJ133" i="12"/>
  <c r="DZ133" i="12"/>
  <c r="Y134" i="12"/>
  <c r="AO134" i="12"/>
  <c r="BE134" i="12"/>
  <c r="BU134" i="12"/>
  <c r="CK134" i="12"/>
  <c r="DA134" i="12"/>
  <c r="DQ134" i="12"/>
  <c r="P135" i="12"/>
  <c r="AF135" i="12"/>
  <c r="AV135" i="12"/>
  <c r="BL135" i="12"/>
  <c r="CB135" i="12"/>
  <c r="CR135" i="12"/>
  <c r="DH135" i="12"/>
  <c r="DX135" i="12"/>
  <c r="W136" i="12"/>
  <c r="AM136" i="12"/>
  <c r="BC136" i="12"/>
  <c r="BS136" i="12"/>
  <c r="CI136" i="12"/>
  <c r="CY136" i="12"/>
  <c r="DO136" i="12"/>
  <c r="N137" i="12"/>
  <c r="CC113" i="12"/>
  <c r="V114" i="12"/>
  <c r="BB114" i="12"/>
  <c r="BV114" i="12"/>
  <c r="CL114" i="12"/>
  <c r="DB114" i="12"/>
  <c r="DR114" i="12"/>
  <c r="Q115" i="12"/>
  <c r="AG115" i="12"/>
  <c r="AW115" i="12"/>
  <c r="BM115" i="12"/>
  <c r="CC115" i="12"/>
  <c r="CS115" i="12"/>
  <c r="DI115" i="12"/>
  <c r="DY115" i="12"/>
  <c r="X116" i="12"/>
  <c r="AN116" i="12"/>
  <c r="BD116" i="12"/>
  <c r="BT116" i="12"/>
  <c r="CJ116" i="12"/>
  <c r="CZ116" i="12"/>
  <c r="DP116" i="12"/>
  <c r="O117" i="12"/>
  <c r="AE117" i="12"/>
  <c r="AU117" i="12"/>
  <c r="BK117" i="12"/>
  <c r="CA117" i="12"/>
  <c r="CQ117" i="12"/>
  <c r="DG117" i="12"/>
  <c r="DW117" i="12"/>
  <c r="V118" i="12"/>
  <c r="AL118" i="12"/>
  <c r="BB118" i="12"/>
  <c r="BR118" i="12"/>
  <c r="CH118" i="12"/>
  <c r="CX118" i="12"/>
  <c r="DN118" i="12"/>
  <c r="M119" i="12"/>
  <c r="AC119" i="12"/>
  <c r="AS119" i="12"/>
  <c r="BI119" i="12"/>
  <c r="BY119" i="12"/>
  <c r="CO119" i="12"/>
  <c r="DE119" i="12"/>
  <c r="DU119" i="12"/>
  <c r="T120" i="12"/>
  <c r="AJ120" i="12"/>
  <c r="AZ120" i="12"/>
  <c r="BP120" i="12"/>
  <c r="CF120" i="12"/>
  <c r="CV120" i="12"/>
  <c r="DL120" i="12"/>
  <c r="K121" i="12"/>
  <c r="AA121" i="12"/>
  <c r="AQ121" i="12"/>
  <c r="BG121" i="12"/>
  <c r="BW121" i="12"/>
  <c r="CM121" i="12"/>
  <c r="DC121" i="12"/>
  <c r="DS121" i="12"/>
  <c r="R122" i="12"/>
  <c r="AH122" i="12"/>
  <c r="AX122" i="12"/>
  <c r="BN122" i="12"/>
  <c r="CD122" i="12"/>
  <c r="CT122" i="12"/>
  <c r="DJ122" i="12"/>
  <c r="DZ122" i="12"/>
  <c r="Y123" i="12"/>
  <c r="AO123" i="12"/>
  <c r="BE123" i="12"/>
  <c r="BU123" i="12"/>
  <c r="CK123" i="12"/>
  <c r="DA123" i="12"/>
  <c r="DQ123" i="12"/>
  <c r="P124" i="12"/>
  <c r="AF124" i="12"/>
  <c r="AV124" i="12"/>
  <c r="BL124" i="12"/>
  <c r="CB124" i="12"/>
  <c r="CR124" i="12"/>
  <c r="DH124" i="12"/>
  <c r="DX124" i="12"/>
  <c r="W125" i="12"/>
  <c r="AM125" i="12"/>
  <c r="BC125" i="12"/>
  <c r="BS125" i="12"/>
  <c r="CI125" i="12"/>
  <c r="CY125" i="12"/>
  <c r="DO125" i="12"/>
  <c r="N126" i="12"/>
  <c r="AD126" i="12"/>
  <c r="AT126" i="12"/>
  <c r="BJ126" i="12"/>
  <c r="BZ126" i="12"/>
  <c r="CP126" i="12"/>
  <c r="DF126" i="12"/>
  <c r="DV126" i="12"/>
  <c r="U127" i="12"/>
  <c r="AK127" i="12"/>
  <c r="BA127" i="12"/>
  <c r="BQ127" i="12"/>
  <c r="CG127" i="12"/>
  <c r="CW127" i="12"/>
  <c r="DM127" i="12"/>
  <c r="L128" i="12"/>
  <c r="AB128" i="12"/>
  <c r="AR128" i="12"/>
  <c r="BH128" i="12"/>
  <c r="BX128" i="12"/>
  <c r="CN128" i="12"/>
  <c r="DD128" i="12"/>
  <c r="DT128" i="12"/>
  <c r="S129" i="12"/>
  <c r="AI129" i="12"/>
  <c r="AY129" i="12"/>
  <c r="BO129" i="12"/>
  <c r="CE129" i="12"/>
  <c r="CU129" i="12"/>
  <c r="DK129" i="12"/>
  <c r="EA129" i="12"/>
  <c r="Z130" i="12"/>
  <c r="AP130" i="12"/>
  <c r="BF130" i="12"/>
  <c r="BV130" i="12"/>
  <c r="CL130" i="12"/>
  <c r="DB130" i="12"/>
  <c r="DR130" i="12"/>
  <c r="Q131" i="12"/>
  <c r="AG131" i="12"/>
  <c r="AW131" i="12"/>
  <c r="BM131" i="12"/>
  <c r="CC131" i="12"/>
  <c r="CS131" i="12"/>
  <c r="DI131" i="12"/>
  <c r="DY131" i="12"/>
  <c r="X132" i="12"/>
  <c r="AN132" i="12"/>
  <c r="BD132" i="12"/>
  <c r="BT132" i="12"/>
  <c r="CJ132" i="12"/>
  <c r="CZ132" i="12"/>
  <c r="DP132" i="12"/>
  <c r="O133" i="12"/>
  <c r="AE133" i="12"/>
  <c r="AU133" i="12"/>
  <c r="BK133" i="12"/>
  <c r="CA133" i="12"/>
  <c r="CQ133" i="12"/>
  <c r="DG133" i="12"/>
  <c r="DW133" i="12"/>
  <c r="V134" i="12"/>
  <c r="AL134" i="12"/>
  <c r="BB134" i="12"/>
  <c r="BR134" i="12"/>
  <c r="CH134" i="12"/>
  <c r="CX134" i="12"/>
  <c r="DN134" i="12"/>
  <c r="M135" i="12"/>
  <c r="AC135" i="12"/>
  <c r="AS135" i="12"/>
  <c r="BI135" i="12"/>
  <c r="BY135" i="12"/>
  <c r="CO135" i="12"/>
  <c r="DE135" i="12"/>
  <c r="DU135" i="12"/>
  <c r="T136" i="12"/>
  <c r="AJ136" i="12"/>
  <c r="AZ136" i="12"/>
  <c r="BP136" i="12"/>
  <c r="CF136" i="12"/>
  <c r="DM113" i="12"/>
  <c r="AN114" i="12"/>
  <c r="BN114" i="12"/>
  <c r="CE114" i="12"/>
  <c r="CU114" i="12"/>
  <c r="DK114" i="12"/>
  <c r="EA114" i="12"/>
  <c r="Z115" i="12"/>
  <c r="AP115" i="12"/>
  <c r="BF115" i="12"/>
  <c r="BV115" i="12"/>
  <c r="CL115" i="12"/>
  <c r="DB115" i="12"/>
  <c r="DR115" i="12"/>
  <c r="Q116" i="12"/>
  <c r="AG116" i="12"/>
  <c r="AW116" i="12"/>
  <c r="BM116" i="12"/>
  <c r="CC116" i="12"/>
  <c r="CS116" i="12"/>
  <c r="DI116" i="12"/>
  <c r="DY116" i="12"/>
  <c r="X117" i="12"/>
  <c r="AN117" i="12"/>
  <c r="BD117" i="12"/>
  <c r="BT117" i="12"/>
  <c r="CJ117" i="12"/>
  <c r="CZ117" i="12"/>
  <c r="DP117" i="12"/>
  <c r="O118" i="12"/>
  <c r="AE118" i="12"/>
  <c r="AU118" i="12"/>
  <c r="BK118" i="12"/>
  <c r="CA118" i="12"/>
  <c r="CQ118" i="12"/>
  <c r="DG118" i="12"/>
  <c r="DW118" i="12"/>
  <c r="V119" i="12"/>
  <c r="AL119" i="12"/>
  <c r="BB119" i="12"/>
  <c r="BR119" i="12"/>
  <c r="CH119" i="12"/>
  <c r="CX119" i="12"/>
  <c r="DN119" i="12"/>
  <c r="M120" i="12"/>
  <c r="AC120" i="12"/>
  <c r="AS120" i="12"/>
  <c r="BI120" i="12"/>
  <c r="BY120" i="12"/>
  <c r="CO120" i="12"/>
  <c r="DE120" i="12"/>
  <c r="DU120" i="12"/>
  <c r="T121" i="12"/>
  <c r="AJ121" i="12"/>
  <c r="AZ121" i="12"/>
  <c r="BP121" i="12"/>
  <c r="CF121" i="12"/>
  <c r="CV121" i="12"/>
  <c r="DL121" i="12"/>
  <c r="K122" i="12"/>
  <c r="AA122" i="12"/>
  <c r="AQ122" i="12"/>
  <c r="BG122" i="12"/>
  <c r="BW122" i="12"/>
  <c r="CM122" i="12"/>
  <c r="DC122" i="12"/>
  <c r="DS122" i="12"/>
  <c r="R123" i="12"/>
  <c r="AH123" i="12"/>
  <c r="AX123" i="12"/>
  <c r="BN123" i="12"/>
  <c r="CD123" i="12"/>
  <c r="CT123" i="12"/>
  <c r="DJ123" i="12"/>
  <c r="DZ123" i="12"/>
  <c r="Y124" i="12"/>
  <c r="AO124" i="12"/>
  <c r="BE124" i="12"/>
  <c r="BU124" i="12"/>
  <c r="CK124" i="12"/>
  <c r="DA124" i="12"/>
  <c r="DQ124" i="12"/>
  <c r="P125" i="12"/>
  <c r="AF125" i="12"/>
  <c r="AV125" i="12"/>
  <c r="BL125" i="12"/>
  <c r="CB125" i="12"/>
  <c r="CR125" i="12"/>
  <c r="DH125" i="12"/>
  <c r="DX125" i="12"/>
  <c r="W126" i="12"/>
  <c r="AM126" i="12"/>
  <c r="BC126" i="12"/>
  <c r="BS126" i="12"/>
  <c r="CI126" i="12"/>
  <c r="CY126" i="12"/>
  <c r="DO126" i="12"/>
  <c r="N127" i="12"/>
  <c r="AD127" i="12"/>
  <c r="AT127" i="12"/>
  <c r="BJ127" i="12"/>
  <c r="BZ127" i="12"/>
  <c r="CP127" i="12"/>
  <c r="DF127" i="12"/>
  <c r="DV127" i="12"/>
  <c r="U128" i="12"/>
  <c r="AK128" i="12"/>
  <c r="BA128" i="12"/>
  <c r="BQ128" i="12"/>
  <c r="CG128" i="12"/>
  <c r="CW128" i="12"/>
  <c r="DM128" i="12"/>
  <c r="L129" i="12"/>
  <c r="AB129" i="12"/>
  <c r="AR129" i="12"/>
  <c r="BH129" i="12"/>
  <c r="BX129" i="12"/>
  <c r="CN129" i="12"/>
  <c r="DD129" i="12"/>
  <c r="DT129" i="12"/>
  <c r="S130" i="12"/>
  <c r="AI130" i="12"/>
  <c r="AY130" i="12"/>
  <c r="BO130" i="12"/>
  <c r="CE130" i="12"/>
  <c r="CU130" i="12"/>
  <c r="DK130" i="12"/>
  <c r="EA130" i="12"/>
  <c r="Z131" i="12"/>
  <c r="AP131" i="12"/>
  <c r="BF131" i="12"/>
  <c r="BV131" i="12"/>
  <c r="CL131" i="12"/>
  <c r="DB131" i="12"/>
  <c r="DR131" i="12"/>
  <c r="Q132" i="12"/>
  <c r="AG132" i="12"/>
  <c r="AW132" i="12"/>
  <c r="BM132" i="12"/>
  <c r="CC132" i="12"/>
  <c r="CS132" i="12"/>
  <c r="DI132" i="12"/>
  <c r="DY132" i="12"/>
  <c r="X133" i="12"/>
  <c r="AN133" i="12"/>
  <c r="BD133" i="12"/>
  <c r="BT133" i="12"/>
  <c r="CJ133" i="12"/>
  <c r="CZ133" i="12"/>
  <c r="DP133" i="12"/>
  <c r="O134" i="12"/>
  <c r="AE134" i="12"/>
  <c r="AU134" i="12"/>
  <c r="BK134" i="12"/>
  <c r="CA134" i="12"/>
  <c r="CQ134" i="12"/>
  <c r="DG134" i="12"/>
  <c r="DW134" i="12"/>
  <c r="V135" i="12"/>
  <c r="AL135" i="12"/>
  <c r="BB135" i="12"/>
  <c r="BR135" i="12"/>
  <c r="CH135" i="12"/>
  <c r="CX135" i="12"/>
  <c r="DN135" i="12"/>
  <c r="M136" i="12"/>
  <c r="AC136" i="12"/>
  <c r="AS136" i="12"/>
  <c r="BI136" i="12"/>
  <c r="BY136" i="12"/>
  <c r="CO136" i="12"/>
  <c r="DE136" i="12"/>
  <c r="DU136" i="12"/>
  <c r="T137" i="12"/>
  <c r="AJ137" i="12"/>
  <c r="AZ137" i="12"/>
  <c r="BP137" i="12"/>
  <c r="CF137" i="12"/>
  <c r="CV137" i="12"/>
  <c r="DL137" i="12"/>
  <c r="K138" i="12"/>
  <c r="AA138" i="12"/>
  <c r="AQ138" i="12"/>
  <c r="BG138" i="12"/>
  <c r="BW138" i="12"/>
  <c r="CM138" i="12"/>
  <c r="DC138" i="12"/>
  <c r="DS138" i="12"/>
  <c r="R139" i="12"/>
  <c r="AH139" i="12"/>
  <c r="DH136" i="12"/>
  <c r="W137" i="12"/>
  <c r="AT137" i="12"/>
  <c r="BO137" i="12"/>
  <c r="CK137" i="12"/>
  <c r="DF137" i="12"/>
  <c r="EA137" i="12"/>
  <c r="AF138" i="12"/>
  <c r="BA138" i="12"/>
  <c r="BV138" i="12"/>
  <c r="CR138" i="12"/>
  <c r="DM138" i="12"/>
  <c r="Q139" i="12"/>
  <c r="AL139" i="12"/>
  <c r="BB139" i="12"/>
  <c r="BR139" i="12"/>
  <c r="CH139" i="12"/>
  <c r="CX139" i="12"/>
  <c r="DN139" i="12"/>
  <c r="M140" i="12"/>
  <c r="AC140" i="12"/>
  <c r="AS140" i="12"/>
  <c r="BI140" i="12"/>
  <c r="BY140" i="12"/>
  <c r="CO140" i="12"/>
  <c r="DE140" i="12"/>
  <c r="DU140" i="12"/>
  <c r="T141" i="12"/>
  <c r="AJ141" i="12"/>
  <c r="AZ141" i="12"/>
  <c r="BP141" i="12"/>
  <c r="CF141" i="12"/>
  <c r="CV141" i="12"/>
  <c r="DL141" i="12"/>
  <c r="K142" i="12"/>
  <c r="AA142" i="12"/>
  <c r="AQ142" i="12"/>
  <c r="BG142" i="12"/>
  <c r="BW142" i="12"/>
  <c r="CM142" i="12"/>
  <c r="DC142" i="12"/>
  <c r="DS142" i="12"/>
  <c r="R143" i="12"/>
  <c r="AH143" i="12"/>
  <c r="AX143" i="12"/>
  <c r="BN143" i="12"/>
  <c r="CD143" i="12"/>
  <c r="CT143" i="12"/>
  <c r="DJ143" i="12"/>
  <c r="DZ143" i="12"/>
  <c r="Y144" i="12"/>
  <c r="AO144" i="12"/>
  <c r="BE144" i="12"/>
  <c r="BU144" i="12"/>
  <c r="CK144" i="12"/>
  <c r="DA144" i="12"/>
  <c r="DQ144" i="12"/>
  <c r="P145" i="12"/>
  <c r="AF145" i="12"/>
  <c r="AV145" i="12"/>
  <c r="BL145" i="12"/>
  <c r="CB145" i="12"/>
  <c r="CR145" i="12"/>
  <c r="DH145" i="12"/>
  <c r="DX145" i="12"/>
  <c r="W146" i="12"/>
  <c r="AM146" i="12"/>
  <c r="BC146" i="12"/>
  <c r="BS146" i="12"/>
  <c r="CI146" i="12"/>
  <c r="CY146" i="12"/>
  <c r="DO146" i="12"/>
  <c r="N147" i="12"/>
  <c r="AD147" i="12"/>
  <c r="AT147" i="12"/>
  <c r="BJ147" i="12"/>
  <c r="BZ147" i="12"/>
  <c r="CP147" i="12"/>
  <c r="DF147" i="12"/>
  <c r="DV147" i="12"/>
  <c r="U148" i="12"/>
  <c r="AK148" i="12"/>
  <c r="BA148" i="12"/>
  <c r="BQ148" i="12"/>
  <c r="CG148" i="12"/>
  <c r="CW148" i="12"/>
  <c r="DM148" i="12"/>
  <c r="L149" i="12"/>
  <c r="AB149" i="12"/>
  <c r="AR149" i="12"/>
  <c r="BH149" i="12"/>
  <c r="BX149" i="12"/>
  <c r="CN149" i="12"/>
  <c r="DD149" i="12"/>
  <c r="DT149" i="12"/>
  <c r="S150" i="12"/>
  <c r="AI150" i="12"/>
  <c r="AY150" i="12"/>
  <c r="BO150" i="12"/>
  <c r="CE150" i="12"/>
  <c r="CU150" i="12"/>
  <c r="DK150" i="12"/>
  <c r="EA150" i="12"/>
  <c r="Z151" i="12"/>
  <c r="AP151" i="12"/>
  <c r="BF151" i="12"/>
  <c r="BV151" i="12"/>
  <c r="CL151" i="12"/>
  <c r="DB151" i="12"/>
  <c r="DR151" i="12"/>
  <c r="Q152" i="12"/>
  <c r="AG152" i="12"/>
  <c r="AW152" i="12"/>
  <c r="BM152" i="12"/>
  <c r="CC152" i="12"/>
  <c r="CS152" i="12"/>
  <c r="DI152" i="12"/>
  <c r="DY152" i="12"/>
  <c r="X153" i="12"/>
  <c r="AN153" i="12"/>
  <c r="BD153" i="12"/>
  <c r="BT153" i="12"/>
  <c r="CJ153" i="12"/>
  <c r="CZ153" i="12"/>
  <c r="DP153" i="12"/>
  <c r="O154" i="12"/>
  <c r="AE154" i="12"/>
  <c r="AU154" i="12"/>
  <c r="BK154" i="12"/>
  <c r="CA154" i="12"/>
  <c r="CQ154" i="12"/>
  <c r="DG154" i="12"/>
  <c r="DW154" i="12"/>
  <c r="V155" i="12"/>
  <c r="AL155" i="12"/>
  <c r="BB155" i="12"/>
  <c r="BR155" i="12"/>
  <c r="CH155" i="12"/>
  <c r="CX155" i="12"/>
  <c r="DN155" i="12"/>
  <c r="M156" i="12"/>
  <c r="AC156" i="12"/>
  <c r="AS156" i="12"/>
  <c r="BI156" i="12"/>
  <c r="BY156" i="12"/>
  <c r="CO156" i="12"/>
  <c r="DE156" i="12"/>
  <c r="DU156" i="12"/>
  <c r="T157" i="12"/>
  <c r="AJ157" i="12"/>
  <c r="AZ157" i="12"/>
  <c r="BP157" i="12"/>
  <c r="CF157" i="12"/>
  <c r="CV157" i="12"/>
  <c r="DL157" i="12"/>
  <c r="K158" i="12"/>
  <c r="AA158" i="12"/>
  <c r="AQ158" i="12"/>
  <c r="BG158" i="12"/>
  <c r="BW158" i="12"/>
  <c r="CM158" i="12"/>
  <c r="DC158" i="12"/>
  <c r="DS158" i="12"/>
  <c r="R159" i="12"/>
  <c r="AH159" i="12"/>
  <c r="AX159" i="12"/>
  <c r="BN159" i="12"/>
  <c r="CD159" i="12"/>
  <c r="CT159" i="12"/>
  <c r="DJ159" i="12"/>
  <c r="DZ159" i="12"/>
  <c r="Y160" i="12"/>
  <c r="AO160" i="12"/>
  <c r="BE160" i="12"/>
  <c r="BU160" i="12"/>
  <c r="CK160" i="12"/>
  <c r="DA160" i="12"/>
  <c r="DQ160" i="12"/>
  <c r="P161" i="12"/>
  <c r="AF161" i="12"/>
  <c r="AV161" i="12"/>
  <c r="BL161" i="12"/>
  <c r="CB161" i="12"/>
  <c r="CR161" i="12"/>
  <c r="DH161" i="12"/>
  <c r="DX161" i="12"/>
  <c r="W162" i="12"/>
  <c r="AM162" i="12"/>
  <c r="BC162" i="12"/>
  <c r="BS162" i="12"/>
  <c r="CI162" i="12"/>
  <c r="CY162" i="12"/>
  <c r="DO162" i="12"/>
  <c r="N163" i="12"/>
  <c r="AD163" i="12"/>
  <c r="AT163" i="12"/>
  <c r="BJ163" i="12"/>
  <c r="BZ163" i="12"/>
  <c r="CP163" i="12"/>
  <c r="DF163" i="12"/>
  <c r="DV163" i="12"/>
  <c r="U164" i="12"/>
  <c r="AK164" i="12"/>
  <c r="BA164" i="12"/>
  <c r="BQ164" i="12"/>
  <c r="CG164" i="12"/>
  <c r="CW164" i="12"/>
  <c r="DM164" i="12"/>
  <c r="L165" i="12"/>
  <c r="AB165" i="12"/>
  <c r="AR165" i="12"/>
  <c r="BH165" i="12"/>
  <c r="BX165" i="12"/>
  <c r="CN165" i="12"/>
  <c r="DD165" i="12"/>
  <c r="DT165" i="12"/>
  <c r="S166" i="12"/>
  <c r="AI166" i="12"/>
  <c r="AY166" i="12"/>
  <c r="BO166" i="12"/>
  <c r="CE166" i="12"/>
  <c r="CU166" i="12"/>
  <c r="DK166" i="12"/>
  <c r="EA166" i="12"/>
  <c r="Z167" i="12"/>
  <c r="AP167" i="12"/>
  <c r="BF167" i="12"/>
  <c r="BV167" i="12"/>
  <c r="CL167" i="12"/>
  <c r="DB167" i="12"/>
  <c r="DR167" i="12"/>
  <c r="Q168" i="12"/>
  <c r="AG168" i="12"/>
  <c r="AW168" i="12"/>
  <c r="BM168" i="12"/>
  <c r="CC168" i="12"/>
  <c r="CS168" i="12"/>
  <c r="DI168" i="12"/>
  <c r="DY168" i="12"/>
  <c r="X169" i="12"/>
  <c r="AN169" i="12"/>
  <c r="BD169" i="12"/>
  <c r="BT169" i="12"/>
  <c r="CJ169" i="12"/>
  <c r="CZ169" i="12"/>
  <c r="DP169" i="12"/>
  <c r="O170" i="12"/>
  <c r="AE170" i="12"/>
  <c r="AU170" i="12"/>
  <c r="BK170" i="12"/>
  <c r="CA170" i="12"/>
  <c r="CQ170" i="12"/>
  <c r="DG170" i="12"/>
  <c r="DW170" i="12"/>
  <c r="V171" i="12"/>
  <c r="AL171" i="12"/>
  <c r="BB171" i="12"/>
  <c r="BR171" i="12"/>
  <c r="CH171" i="12"/>
  <c r="CX171" i="12"/>
  <c r="DN171" i="12"/>
  <c r="M172" i="12"/>
  <c r="AC172" i="12"/>
  <c r="AS172" i="12"/>
  <c r="BI172" i="12"/>
  <c r="BY172" i="12"/>
  <c r="CO172" i="12"/>
  <c r="DE172" i="12"/>
  <c r="DU172" i="12"/>
  <c r="T173" i="12"/>
  <c r="AJ173" i="12"/>
  <c r="AZ173" i="12"/>
  <c r="BP173" i="12"/>
  <c r="CF173" i="12"/>
  <c r="CT136" i="12"/>
  <c r="CG126" i="12"/>
  <c r="T127" i="12"/>
  <c r="AZ127" i="12"/>
  <c r="CB127" i="12"/>
  <c r="CV127" i="12"/>
  <c r="DT127" i="12"/>
  <c r="S128" i="12"/>
  <c r="AI128" i="12"/>
  <c r="AY128" i="12"/>
  <c r="BO128" i="12"/>
  <c r="CE128" i="12"/>
  <c r="CU128" i="12"/>
  <c r="DK128" i="12"/>
  <c r="EA128" i="12"/>
  <c r="Z129" i="12"/>
  <c r="AP129" i="12"/>
  <c r="BF129" i="12"/>
  <c r="BV129" i="12"/>
  <c r="CL129" i="12"/>
  <c r="DB129" i="12"/>
  <c r="DR129" i="12"/>
  <c r="Q130" i="12"/>
  <c r="AG130" i="12"/>
  <c r="AW130" i="12"/>
  <c r="BM130" i="12"/>
  <c r="CC130" i="12"/>
  <c r="CS130" i="12"/>
  <c r="DI130" i="12"/>
  <c r="DY130" i="12"/>
  <c r="X131" i="12"/>
  <c r="AN131" i="12"/>
  <c r="BD131" i="12"/>
  <c r="BT131" i="12"/>
  <c r="CJ131" i="12"/>
  <c r="CZ131" i="12"/>
  <c r="DP131" i="12"/>
  <c r="O132" i="12"/>
  <c r="AE132" i="12"/>
  <c r="AU132" i="12"/>
  <c r="BK132" i="12"/>
  <c r="CA132" i="12"/>
  <c r="CQ132" i="12"/>
  <c r="DG132" i="12"/>
  <c r="DW132" i="12"/>
  <c r="V133" i="12"/>
  <c r="AL133" i="12"/>
  <c r="BB133" i="12"/>
  <c r="BR133" i="12"/>
  <c r="CH133" i="12"/>
  <c r="CX133" i="12"/>
  <c r="DN133" i="12"/>
  <c r="M134" i="12"/>
  <c r="AC134" i="12"/>
  <c r="AS134" i="12"/>
  <c r="BI134" i="12"/>
  <c r="BY134" i="12"/>
  <c r="CO134" i="12"/>
  <c r="DE134" i="12"/>
  <c r="DU134" i="12"/>
  <c r="T135" i="12"/>
  <c r="AJ135" i="12"/>
  <c r="AZ135" i="12"/>
  <c r="BP135" i="12"/>
  <c r="CF135" i="12"/>
  <c r="CV135" i="12"/>
  <c r="DL135" i="12"/>
  <c r="K136" i="12"/>
  <c r="AA136" i="12"/>
  <c r="AQ136" i="12"/>
  <c r="BG136" i="12"/>
  <c r="BW136" i="12"/>
  <c r="CM136" i="12"/>
  <c r="DC136" i="12"/>
  <c r="DS136" i="12"/>
  <c r="R137" i="12"/>
  <c r="CS113" i="12"/>
  <c r="AD114" i="12"/>
  <c r="BH114" i="12"/>
  <c r="BZ114" i="12"/>
  <c r="CP114" i="12"/>
  <c r="DF114" i="12"/>
  <c r="DV114" i="12"/>
  <c r="U115" i="12"/>
  <c r="AK115" i="12"/>
  <c r="BA115" i="12"/>
  <c r="BQ115" i="12"/>
  <c r="CG115" i="12"/>
  <c r="CW115" i="12"/>
  <c r="DM115" i="12"/>
  <c r="L116" i="12"/>
  <c r="AB116" i="12"/>
  <c r="AR116" i="12"/>
  <c r="BH116" i="12"/>
  <c r="BX116" i="12"/>
  <c r="CN116" i="12"/>
  <c r="DD116" i="12"/>
  <c r="DT116" i="12"/>
  <c r="S117" i="12"/>
  <c r="AI117" i="12"/>
  <c r="AY117" i="12"/>
  <c r="BO117" i="12"/>
  <c r="CE117" i="12"/>
  <c r="CU117" i="12"/>
  <c r="DK117" i="12"/>
  <c r="EA117" i="12"/>
  <c r="Z118" i="12"/>
  <c r="AP118" i="12"/>
  <c r="BF118" i="12"/>
  <c r="BV118" i="12"/>
  <c r="CL118" i="12"/>
  <c r="DB118" i="12"/>
  <c r="DR118" i="12"/>
  <c r="Q119" i="12"/>
  <c r="AG119" i="12"/>
  <c r="AW119" i="12"/>
  <c r="BM119" i="12"/>
  <c r="CC119" i="12"/>
  <c r="CS119" i="12"/>
  <c r="DI119" i="12"/>
  <c r="DY119" i="12"/>
  <c r="X120" i="12"/>
  <c r="AN120" i="12"/>
  <c r="BD120" i="12"/>
  <c r="BT120" i="12"/>
  <c r="CJ120" i="12"/>
  <c r="CZ120" i="12"/>
  <c r="DP120" i="12"/>
  <c r="O121" i="12"/>
  <c r="AE121" i="12"/>
  <c r="AU121" i="12"/>
  <c r="BK121" i="12"/>
  <c r="CA121" i="12"/>
  <c r="CQ121" i="12"/>
  <c r="DG121" i="12"/>
  <c r="DW121" i="12"/>
  <c r="V122" i="12"/>
  <c r="AL122" i="12"/>
  <c r="BB122" i="12"/>
  <c r="BR122" i="12"/>
  <c r="CH122" i="12"/>
  <c r="CX122" i="12"/>
  <c r="DN122" i="12"/>
  <c r="M123" i="12"/>
  <c r="AC123" i="12"/>
  <c r="AS123" i="12"/>
  <c r="BI123" i="12"/>
  <c r="BY123" i="12"/>
  <c r="CO123" i="12"/>
  <c r="DE123" i="12"/>
  <c r="DU123" i="12"/>
  <c r="T124" i="12"/>
  <c r="AJ124" i="12"/>
  <c r="AZ124" i="12"/>
  <c r="BP124" i="12"/>
  <c r="CF124" i="12"/>
  <c r="CV124" i="12"/>
  <c r="DL124" i="12"/>
  <c r="K125" i="12"/>
  <c r="AA125" i="12"/>
  <c r="AQ125" i="12"/>
  <c r="BG125" i="12"/>
  <c r="BW125" i="12"/>
  <c r="CM125" i="12"/>
  <c r="DC125" i="12"/>
  <c r="DS125" i="12"/>
  <c r="R126" i="12"/>
  <c r="AH126" i="12"/>
  <c r="AX126" i="12"/>
  <c r="BN126" i="12"/>
  <c r="CD126" i="12"/>
  <c r="CT126" i="12"/>
  <c r="DJ126" i="12"/>
  <c r="DZ126" i="12"/>
  <c r="Y127" i="12"/>
  <c r="AO127" i="12"/>
  <c r="BE127" i="12"/>
  <c r="BU127" i="12"/>
  <c r="CK127" i="12"/>
  <c r="DA127" i="12"/>
  <c r="DQ127" i="12"/>
  <c r="P128" i="12"/>
  <c r="AF128" i="12"/>
  <c r="AV128" i="12"/>
  <c r="BL128" i="12"/>
  <c r="CB128" i="12"/>
  <c r="CR128" i="12"/>
  <c r="DH128" i="12"/>
  <c r="DX128" i="12"/>
  <c r="W129" i="12"/>
  <c r="AM129" i="12"/>
  <c r="BC129" i="12"/>
  <c r="BS129" i="12"/>
  <c r="CI129" i="12"/>
  <c r="CY129" i="12"/>
  <c r="DO129" i="12"/>
  <c r="N130" i="12"/>
  <c r="AD130" i="12"/>
  <c r="AT130" i="12"/>
  <c r="BJ130" i="12"/>
  <c r="BZ130" i="12"/>
  <c r="CP130" i="12"/>
  <c r="DF130" i="12"/>
  <c r="DV130" i="12"/>
  <c r="U131" i="12"/>
  <c r="AK131" i="12"/>
  <c r="BA131" i="12"/>
  <c r="BQ131" i="12"/>
  <c r="CG131" i="12"/>
  <c r="CW131" i="12"/>
  <c r="DM131" i="12"/>
  <c r="L132" i="12"/>
  <c r="AB132" i="12"/>
  <c r="AR132" i="12"/>
  <c r="BH132" i="12"/>
  <c r="BX132" i="12"/>
  <c r="CN132" i="12"/>
  <c r="DD132" i="12"/>
  <c r="DT132" i="12"/>
  <c r="S133" i="12"/>
  <c r="AI133" i="12"/>
  <c r="AY133" i="12"/>
  <c r="BO133" i="12"/>
  <c r="CE133" i="12"/>
  <c r="CU133" i="12"/>
  <c r="DK133" i="12"/>
  <c r="EA133" i="12"/>
  <c r="Z134" i="12"/>
  <c r="AP134" i="12"/>
  <c r="BF134" i="12"/>
  <c r="BV134" i="12"/>
  <c r="CL134" i="12"/>
  <c r="DB134" i="12"/>
  <c r="DR134" i="12"/>
  <c r="Q135" i="12"/>
  <c r="AG135" i="12"/>
  <c r="AW135" i="12"/>
  <c r="BM135" i="12"/>
  <c r="CC135" i="12"/>
  <c r="CS135" i="12"/>
  <c r="DI135" i="12"/>
  <c r="DY135" i="12"/>
  <c r="X136" i="12"/>
  <c r="AN136" i="12"/>
  <c r="BD136" i="12"/>
  <c r="BT136" i="12"/>
  <c r="CJ136" i="12"/>
  <c r="L114" i="12"/>
  <c r="AV114" i="12"/>
  <c r="BS114" i="12"/>
  <c r="CI114" i="12"/>
  <c r="CY114" i="12"/>
  <c r="DO114" i="12"/>
  <c r="N115" i="12"/>
  <c r="AD115" i="12"/>
  <c r="AT115" i="12"/>
  <c r="BJ115" i="12"/>
  <c r="BZ115" i="12"/>
  <c r="CP115" i="12"/>
  <c r="DF115" i="12"/>
  <c r="DV115" i="12"/>
  <c r="U116" i="12"/>
  <c r="AK116" i="12"/>
  <c r="BA116" i="12"/>
  <c r="BQ116" i="12"/>
  <c r="CG116" i="12"/>
  <c r="CW116" i="12"/>
  <c r="DM116" i="12"/>
  <c r="L117" i="12"/>
  <c r="AB117" i="12"/>
  <c r="AR117" i="12"/>
  <c r="BH117" i="12"/>
  <c r="BX117" i="12"/>
  <c r="CN117" i="12"/>
  <c r="DD117" i="12"/>
  <c r="DT117" i="12"/>
  <c r="S118" i="12"/>
  <c r="AI118" i="12"/>
  <c r="AY118" i="12"/>
  <c r="BO118" i="12"/>
  <c r="CE118" i="12"/>
  <c r="CU118" i="12"/>
  <c r="DK118" i="12"/>
  <c r="EA118" i="12"/>
  <c r="Z119" i="12"/>
  <c r="AP119" i="12"/>
  <c r="BF119" i="12"/>
  <c r="BV119" i="12"/>
  <c r="CL119" i="12"/>
  <c r="DB119" i="12"/>
  <c r="DR119" i="12"/>
  <c r="Q120" i="12"/>
  <c r="AG120" i="12"/>
  <c r="AW120" i="12"/>
  <c r="BM120" i="12"/>
  <c r="CC120" i="12"/>
  <c r="CS120" i="12"/>
  <c r="DI120" i="12"/>
  <c r="DY120" i="12"/>
  <c r="X121" i="12"/>
  <c r="AN121" i="12"/>
  <c r="BD121" i="12"/>
  <c r="BT121" i="12"/>
  <c r="CJ121" i="12"/>
  <c r="CZ121" i="12"/>
  <c r="DP121" i="12"/>
  <c r="O122" i="12"/>
  <c r="AE122" i="12"/>
  <c r="AU122" i="12"/>
  <c r="BK122" i="12"/>
  <c r="CA122" i="12"/>
  <c r="CQ122" i="12"/>
  <c r="DG122" i="12"/>
  <c r="DW122" i="12"/>
  <c r="V123" i="12"/>
  <c r="AL123" i="12"/>
  <c r="BB123" i="12"/>
  <c r="BR123" i="12"/>
  <c r="CH123" i="12"/>
  <c r="CX123" i="12"/>
  <c r="DN123" i="12"/>
  <c r="M124" i="12"/>
  <c r="AC124" i="12"/>
  <c r="AS124" i="12"/>
  <c r="BI124" i="12"/>
  <c r="BY124" i="12"/>
  <c r="CO124" i="12"/>
  <c r="DE124" i="12"/>
  <c r="DU124" i="12"/>
  <c r="T125" i="12"/>
  <c r="AJ125" i="12"/>
  <c r="AZ125" i="12"/>
  <c r="BP125" i="12"/>
  <c r="CF125" i="12"/>
  <c r="CV125" i="12"/>
  <c r="DL125" i="12"/>
  <c r="K126" i="12"/>
  <c r="AA126" i="12"/>
  <c r="AQ126" i="12"/>
  <c r="BG126" i="12"/>
  <c r="BW126" i="12"/>
  <c r="CM126" i="12"/>
  <c r="DC126" i="12"/>
  <c r="DS126" i="12"/>
  <c r="R127" i="12"/>
  <c r="AH127" i="12"/>
  <c r="AX127" i="12"/>
  <c r="BN127" i="12"/>
  <c r="CD127" i="12"/>
  <c r="CT127" i="12"/>
  <c r="DJ127" i="12"/>
  <c r="DZ127" i="12"/>
  <c r="Y128" i="12"/>
  <c r="AO128" i="12"/>
  <c r="BE128" i="12"/>
  <c r="BU128" i="12"/>
  <c r="CK128" i="12"/>
  <c r="DA128" i="12"/>
  <c r="DQ128" i="12"/>
  <c r="P129" i="12"/>
  <c r="AF129" i="12"/>
  <c r="AV129" i="12"/>
  <c r="BL129" i="12"/>
  <c r="CB129" i="12"/>
  <c r="CR129" i="12"/>
  <c r="DH129" i="12"/>
  <c r="DX129" i="12"/>
  <c r="W130" i="12"/>
  <c r="AM130" i="12"/>
  <c r="BC130" i="12"/>
  <c r="BS130" i="12"/>
  <c r="CI130" i="12"/>
  <c r="CY130" i="12"/>
  <c r="DO130" i="12"/>
  <c r="N131" i="12"/>
  <c r="AD131" i="12"/>
  <c r="AT131" i="12"/>
  <c r="BJ131" i="12"/>
  <c r="BZ131" i="12"/>
  <c r="CP131" i="12"/>
  <c r="DF131" i="12"/>
  <c r="DV131" i="12"/>
  <c r="U132" i="12"/>
  <c r="AK132" i="12"/>
  <c r="BA132" i="12"/>
  <c r="BQ132" i="12"/>
  <c r="CG132" i="12"/>
  <c r="CW132" i="12"/>
  <c r="DM132" i="12"/>
  <c r="L133" i="12"/>
  <c r="AB133" i="12"/>
  <c r="AR133" i="12"/>
  <c r="BH133" i="12"/>
  <c r="BX133" i="12"/>
  <c r="CN133" i="12"/>
  <c r="DD133" i="12"/>
  <c r="DT133" i="12"/>
  <c r="S134" i="12"/>
  <c r="AI134" i="12"/>
  <c r="AY134" i="12"/>
  <c r="BO134" i="12"/>
  <c r="CE134" i="12"/>
  <c r="CU134" i="12"/>
  <c r="DK134" i="12"/>
  <c r="EA134" i="12"/>
  <c r="Z135" i="12"/>
  <c r="AP135" i="12"/>
  <c r="BF135" i="12"/>
  <c r="BV135" i="12"/>
  <c r="CL135" i="12"/>
  <c r="DB135" i="12"/>
  <c r="DR135" i="12"/>
  <c r="Q136" i="12"/>
  <c r="AG136" i="12"/>
  <c r="AW136" i="12"/>
  <c r="BM136" i="12"/>
  <c r="CC136" i="12"/>
  <c r="CS136" i="12"/>
  <c r="DI136" i="12"/>
  <c r="DY136" i="12"/>
  <c r="X137" i="12"/>
  <c r="AN137" i="12"/>
  <c r="BD137" i="12"/>
  <c r="BT137" i="12"/>
  <c r="CJ137" i="12"/>
  <c r="CZ137" i="12"/>
  <c r="DP137" i="12"/>
  <c r="O138" i="12"/>
  <c r="AE138" i="12"/>
  <c r="AU138" i="12"/>
  <c r="BK138" i="12"/>
  <c r="CA138" i="12"/>
  <c r="CQ138" i="12"/>
  <c r="DG138" i="12"/>
  <c r="DW138" i="12"/>
  <c r="V139" i="12"/>
  <c r="CH136" i="12"/>
  <c r="DP136" i="12"/>
  <c r="AD137" i="12"/>
  <c r="AY137" i="12"/>
  <c r="BU137" i="12"/>
  <c r="CP137" i="12"/>
  <c r="DK137" i="12"/>
  <c r="P138" i="12"/>
  <c r="AK138" i="12"/>
  <c r="BF138" i="12"/>
  <c r="CB138" i="12"/>
  <c r="CW138" i="12"/>
  <c r="DR138" i="12"/>
  <c r="W139" i="12"/>
  <c r="AP139" i="12"/>
  <c r="BF139" i="12"/>
  <c r="BV139" i="12"/>
  <c r="CL139" i="12"/>
  <c r="DB139" i="12"/>
  <c r="DR139" i="12"/>
  <c r="Q140" i="12"/>
  <c r="AG140" i="12"/>
  <c r="AW140" i="12"/>
  <c r="BM140" i="12"/>
  <c r="CC140" i="12"/>
  <c r="CS140" i="12"/>
  <c r="DI140" i="12"/>
  <c r="DY140" i="12"/>
  <c r="X141" i="12"/>
  <c r="AN141" i="12"/>
  <c r="BD141" i="12"/>
  <c r="BT141" i="12"/>
  <c r="CJ141" i="12"/>
  <c r="CZ141" i="12"/>
  <c r="DP141" i="12"/>
  <c r="O142" i="12"/>
  <c r="AE142" i="12"/>
  <c r="AU142" i="12"/>
  <c r="BK142" i="12"/>
  <c r="CA142" i="12"/>
  <c r="CQ142" i="12"/>
  <c r="DG142" i="12"/>
  <c r="DW142" i="12"/>
  <c r="V143" i="12"/>
  <c r="AL143" i="12"/>
  <c r="BB143" i="12"/>
  <c r="BR143" i="12"/>
  <c r="CH143" i="12"/>
  <c r="CX143" i="12"/>
  <c r="DN143" i="12"/>
  <c r="M144" i="12"/>
  <c r="AC144" i="12"/>
  <c r="AS144" i="12"/>
  <c r="BI144" i="12"/>
  <c r="BY144" i="12"/>
  <c r="CO144" i="12"/>
  <c r="DE144" i="12"/>
  <c r="DU144" i="12"/>
  <c r="T145" i="12"/>
  <c r="AJ145" i="12"/>
  <c r="AZ145" i="12"/>
  <c r="BP145" i="12"/>
  <c r="CF145" i="12"/>
  <c r="CV145" i="12"/>
  <c r="DL145" i="12"/>
  <c r="K146" i="12"/>
  <c r="AA146" i="12"/>
  <c r="AQ146" i="12"/>
  <c r="BG146" i="12"/>
  <c r="BW146" i="12"/>
  <c r="CM146" i="12"/>
  <c r="DC146" i="12"/>
  <c r="DS146" i="12"/>
  <c r="R147" i="12"/>
  <c r="AH147" i="12"/>
  <c r="AX147" i="12"/>
  <c r="BN147" i="12"/>
  <c r="CD147" i="12"/>
  <c r="CT147" i="12"/>
  <c r="DJ147" i="12"/>
  <c r="DZ147" i="12"/>
  <c r="Y148" i="12"/>
  <c r="AO148" i="12"/>
  <c r="BE148" i="12"/>
  <c r="BU148" i="12"/>
  <c r="CK148" i="12"/>
  <c r="DA148" i="12"/>
  <c r="DQ148" i="12"/>
  <c r="P149" i="12"/>
  <c r="AF149" i="12"/>
  <c r="AV149" i="12"/>
  <c r="BL149" i="12"/>
  <c r="CB149" i="12"/>
  <c r="CR149" i="12"/>
  <c r="DH149" i="12"/>
  <c r="DX149" i="12"/>
  <c r="W150" i="12"/>
  <c r="AM150" i="12"/>
  <c r="BC150" i="12"/>
  <c r="BS150" i="12"/>
  <c r="CI150" i="12"/>
  <c r="CY150" i="12"/>
  <c r="DO150" i="12"/>
  <c r="N151" i="12"/>
  <c r="AD151" i="12"/>
  <c r="AT151" i="12"/>
  <c r="BJ151" i="12"/>
  <c r="BZ151" i="12"/>
  <c r="CP151" i="12"/>
  <c r="DF151" i="12"/>
  <c r="DV151" i="12"/>
  <c r="U152" i="12"/>
  <c r="AK152" i="12"/>
  <c r="BA152" i="12"/>
  <c r="BQ152" i="12"/>
  <c r="CG152" i="12"/>
  <c r="CW152" i="12"/>
  <c r="DM152" i="12"/>
  <c r="L153" i="12"/>
  <c r="AB153" i="12"/>
  <c r="AR153" i="12"/>
  <c r="BH153" i="12"/>
  <c r="BX153" i="12"/>
  <c r="CN153" i="12"/>
  <c r="DD153" i="12"/>
  <c r="DT153" i="12"/>
  <c r="S154" i="12"/>
  <c r="AI154" i="12"/>
  <c r="AY154" i="12"/>
  <c r="BO154" i="12"/>
  <c r="CE154" i="12"/>
  <c r="CU154" i="12"/>
  <c r="DK154" i="12"/>
  <c r="EA154" i="12"/>
  <c r="Z155" i="12"/>
  <c r="AP155" i="12"/>
  <c r="BF155" i="12"/>
  <c r="BV155" i="12"/>
  <c r="CL155" i="12"/>
  <c r="DB155" i="12"/>
  <c r="DR155" i="12"/>
  <c r="Q156" i="12"/>
  <c r="AG156" i="12"/>
  <c r="AW156" i="12"/>
  <c r="BM156" i="12"/>
  <c r="CC156" i="12"/>
  <c r="CS156" i="12"/>
  <c r="DI156" i="12"/>
  <c r="DY156" i="12"/>
  <c r="X157" i="12"/>
  <c r="AN157" i="12"/>
  <c r="BD157" i="12"/>
  <c r="BT157" i="12"/>
  <c r="CJ157" i="12"/>
  <c r="CZ157" i="12"/>
  <c r="DP157" i="12"/>
  <c r="O158" i="12"/>
  <c r="AE158" i="12"/>
  <c r="AU158" i="12"/>
  <c r="BK158" i="12"/>
  <c r="CA158" i="12"/>
  <c r="CQ158" i="12"/>
  <c r="DG158" i="12"/>
  <c r="DW158" i="12"/>
  <c r="V159" i="12"/>
  <c r="AL159" i="12"/>
  <c r="BB159" i="12"/>
  <c r="BR159" i="12"/>
  <c r="CH159" i="12"/>
  <c r="CX159" i="12"/>
  <c r="DN159" i="12"/>
  <c r="M160" i="12"/>
  <c r="AC160" i="12"/>
  <c r="AS160" i="12"/>
  <c r="BI160" i="12"/>
  <c r="BY160" i="12"/>
  <c r="CO160" i="12"/>
  <c r="DE160" i="12"/>
  <c r="DU160" i="12"/>
  <c r="T161" i="12"/>
  <c r="AJ161" i="12"/>
  <c r="AZ161" i="12"/>
  <c r="BP161" i="12"/>
  <c r="CF161" i="12"/>
  <c r="CV161" i="12"/>
  <c r="DL161" i="12"/>
  <c r="K162" i="12"/>
  <c r="AA162" i="12"/>
  <c r="AQ162" i="12"/>
  <c r="BG162" i="12"/>
  <c r="BW162" i="12"/>
  <c r="CM162" i="12"/>
  <c r="DC162" i="12"/>
  <c r="DS162" i="12"/>
  <c r="R163" i="12"/>
  <c r="AH163" i="12"/>
  <c r="AX163" i="12"/>
  <c r="BN163" i="12"/>
  <c r="CD163" i="12"/>
  <c r="CT163" i="12"/>
  <c r="DJ163" i="12"/>
  <c r="DZ163" i="12"/>
  <c r="Y164" i="12"/>
  <c r="AO164" i="12"/>
  <c r="BE164" i="12"/>
  <c r="BU164" i="12"/>
  <c r="CK164" i="12"/>
  <c r="DA164" i="12"/>
  <c r="DQ164" i="12"/>
  <c r="P165" i="12"/>
  <c r="AF165" i="12"/>
  <c r="AV165" i="12"/>
  <c r="BL165" i="12"/>
  <c r="CB165" i="12"/>
  <c r="CR165" i="12"/>
  <c r="DH165" i="12"/>
  <c r="DX165" i="12"/>
  <c r="W166" i="12"/>
  <c r="AM166" i="12"/>
  <c r="BC166" i="12"/>
  <c r="BS166" i="12"/>
  <c r="CI166" i="12"/>
  <c r="CY166" i="12"/>
  <c r="DO166" i="12"/>
  <c r="N167" i="12"/>
  <c r="AD167" i="12"/>
  <c r="AT167" i="12"/>
  <c r="BJ167" i="12"/>
  <c r="BZ167" i="12"/>
  <c r="CP167" i="12"/>
  <c r="DF167" i="12"/>
  <c r="DV167" i="12"/>
  <c r="U168" i="12"/>
  <c r="AK168" i="12"/>
  <c r="BA168" i="12"/>
  <c r="BQ168" i="12"/>
  <c r="CG168" i="12"/>
  <c r="CW168" i="12"/>
  <c r="DM168" i="12"/>
  <c r="L169" i="12"/>
  <c r="AB169" i="12"/>
  <c r="AR169" i="12"/>
  <c r="BH169" i="12"/>
  <c r="BX169" i="12"/>
  <c r="CN169" i="12"/>
  <c r="DD169" i="12"/>
  <c r="DT169" i="12"/>
  <c r="AK126" i="12"/>
  <c r="CW126" i="12"/>
  <c r="AB127" i="12"/>
  <c r="BH127" i="12"/>
  <c r="CF127" i="12"/>
  <c r="DD127" i="12"/>
  <c r="DX127" i="12"/>
  <c r="W128" i="12"/>
  <c r="AM128" i="12"/>
  <c r="BC128" i="12"/>
  <c r="BS128" i="12"/>
  <c r="CI128" i="12"/>
  <c r="CY128" i="12"/>
  <c r="DO128" i="12"/>
  <c r="N129" i="12"/>
  <c r="AD129" i="12"/>
  <c r="AT129" i="12"/>
  <c r="BJ129" i="12"/>
  <c r="BZ129" i="12"/>
  <c r="CP129" i="12"/>
  <c r="DF129" i="12"/>
  <c r="DV129" i="12"/>
  <c r="U130" i="12"/>
  <c r="AK130" i="12"/>
  <c r="BA130" i="12"/>
  <c r="BQ130" i="12"/>
  <c r="CG130" i="12"/>
  <c r="CW130" i="12"/>
  <c r="DM130" i="12"/>
  <c r="L131" i="12"/>
  <c r="AB131" i="12"/>
  <c r="AR131" i="12"/>
  <c r="BH131" i="12"/>
  <c r="BX131" i="12"/>
  <c r="CN131" i="12"/>
  <c r="DD131" i="12"/>
  <c r="DT131" i="12"/>
  <c r="S132" i="12"/>
  <c r="AI132" i="12"/>
  <c r="AY132" i="12"/>
  <c r="BO132" i="12"/>
  <c r="CE132" i="12"/>
  <c r="CU132" i="12"/>
  <c r="DK132" i="12"/>
  <c r="EA132" i="12"/>
  <c r="Z133" i="12"/>
  <c r="AP133" i="12"/>
  <c r="BF133" i="12"/>
  <c r="BV133" i="12"/>
  <c r="CL133" i="12"/>
  <c r="DB133" i="12"/>
  <c r="DR133" i="12"/>
  <c r="Q134" i="12"/>
  <c r="AG134" i="12"/>
  <c r="AW134" i="12"/>
  <c r="BM134" i="12"/>
  <c r="CC134" i="12"/>
  <c r="CS134" i="12"/>
  <c r="DI134" i="12"/>
  <c r="DY134" i="12"/>
  <c r="X135" i="12"/>
  <c r="AN135" i="12"/>
  <c r="BD135" i="12"/>
  <c r="BT135" i="12"/>
  <c r="CJ135" i="12"/>
  <c r="CZ135" i="12"/>
  <c r="DP135" i="12"/>
  <c r="O136" i="12"/>
  <c r="AE136" i="12"/>
  <c r="AU136" i="12"/>
  <c r="BK136" i="12"/>
  <c r="CA136" i="12"/>
  <c r="CQ136" i="12"/>
  <c r="DG136" i="12"/>
  <c r="DW136" i="12"/>
  <c r="V137" i="12"/>
  <c r="DI113" i="12"/>
  <c r="AL114" i="12"/>
  <c r="BM114" i="12"/>
  <c r="CD114" i="12"/>
  <c r="CT114" i="12"/>
  <c r="DJ114" i="12"/>
  <c r="DZ114" i="12"/>
  <c r="Y115" i="12"/>
  <c r="AO115" i="12"/>
  <c r="BE115" i="12"/>
  <c r="BU115" i="12"/>
  <c r="CK115" i="12"/>
  <c r="DA115" i="12"/>
  <c r="DQ115" i="12"/>
  <c r="P116" i="12"/>
  <c r="AF116" i="12"/>
  <c r="AV116" i="12"/>
  <c r="BL116" i="12"/>
  <c r="CB116" i="12"/>
  <c r="CR116" i="12"/>
  <c r="DH116" i="12"/>
  <c r="DX116" i="12"/>
  <c r="W117" i="12"/>
  <c r="AM117" i="12"/>
  <c r="BC117" i="12"/>
  <c r="BS117" i="12"/>
  <c r="CI117" i="12"/>
  <c r="CY117" i="12"/>
  <c r="DO117" i="12"/>
  <c r="N118" i="12"/>
  <c r="AD118" i="12"/>
  <c r="AT118" i="12"/>
  <c r="BJ118" i="12"/>
  <c r="BZ118" i="12"/>
  <c r="CP118" i="12"/>
  <c r="DF118" i="12"/>
  <c r="DV118" i="12"/>
  <c r="U119" i="12"/>
  <c r="AK119" i="12"/>
  <c r="BA119" i="12"/>
  <c r="BQ119" i="12"/>
  <c r="CG119" i="12"/>
  <c r="CW119" i="12"/>
  <c r="DM119" i="12"/>
  <c r="L120" i="12"/>
  <c r="AB120" i="12"/>
  <c r="AR120" i="12"/>
  <c r="BH120" i="12"/>
  <c r="BX120" i="12"/>
  <c r="CN120" i="12"/>
  <c r="DD120" i="12"/>
  <c r="DT120" i="12"/>
  <c r="S121" i="12"/>
  <c r="AI121" i="12"/>
  <c r="AY121" i="12"/>
  <c r="BO121" i="12"/>
  <c r="CE121" i="12"/>
  <c r="CU121" i="12"/>
  <c r="DK121" i="12"/>
  <c r="EA121" i="12"/>
  <c r="Z122" i="12"/>
  <c r="AP122" i="12"/>
  <c r="BF122" i="12"/>
  <c r="BV122" i="12"/>
  <c r="CL122" i="12"/>
  <c r="DB122" i="12"/>
  <c r="DR122" i="12"/>
  <c r="Q123" i="12"/>
  <c r="AG123" i="12"/>
  <c r="AW123" i="12"/>
  <c r="BM123" i="12"/>
  <c r="CC123" i="12"/>
  <c r="CS123" i="12"/>
  <c r="DI123" i="12"/>
  <c r="DY123" i="12"/>
  <c r="X124" i="12"/>
  <c r="AN124" i="12"/>
  <c r="BD124" i="12"/>
  <c r="BT124" i="12"/>
  <c r="CJ124" i="12"/>
  <c r="CZ124" i="12"/>
  <c r="DP124" i="12"/>
  <c r="O125" i="12"/>
  <c r="AE125" i="12"/>
  <c r="AU125" i="12"/>
  <c r="BK125" i="12"/>
  <c r="CA125" i="12"/>
  <c r="CQ125" i="12"/>
  <c r="DG125" i="12"/>
  <c r="DW125" i="12"/>
  <c r="V126" i="12"/>
  <c r="AL126" i="12"/>
  <c r="BB126" i="12"/>
  <c r="BR126" i="12"/>
  <c r="CH126" i="12"/>
  <c r="CX126" i="12"/>
  <c r="DN126" i="12"/>
  <c r="M127" i="12"/>
  <c r="AC127" i="12"/>
  <c r="AS127" i="12"/>
  <c r="BI127" i="12"/>
  <c r="BY127" i="12"/>
  <c r="CO127" i="12"/>
  <c r="DE127" i="12"/>
  <c r="DU127" i="12"/>
  <c r="T128" i="12"/>
  <c r="AJ128" i="12"/>
  <c r="AZ128" i="12"/>
  <c r="BP128" i="12"/>
  <c r="CF128" i="12"/>
  <c r="CV128" i="12"/>
  <c r="DL128" i="12"/>
  <c r="K129" i="12"/>
  <c r="AA129" i="12"/>
  <c r="AQ129" i="12"/>
  <c r="BG129" i="12"/>
  <c r="BW129" i="12"/>
  <c r="CM129" i="12"/>
  <c r="DC129" i="12"/>
  <c r="DS129" i="12"/>
  <c r="R130" i="12"/>
  <c r="AH130" i="12"/>
  <c r="AX130" i="12"/>
  <c r="BN130" i="12"/>
  <c r="CD130" i="12"/>
  <c r="CT130" i="12"/>
  <c r="DJ130" i="12"/>
  <c r="DZ130" i="12"/>
  <c r="Y131" i="12"/>
  <c r="AO131" i="12"/>
  <c r="BE131" i="12"/>
  <c r="BU131" i="12"/>
  <c r="CK131" i="12"/>
  <c r="DA131" i="12"/>
  <c r="DQ131" i="12"/>
  <c r="P132" i="12"/>
  <c r="AF132" i="12"/>
  <c r="AV132" i="12"/>
  <c r="BL132" i="12"/>
  <c r="CB132" i="12"/>
  <c r="CR132" i="12"/>
  <c r="DH132" i="12"/>
  <c r="DX132" i="12"/>
  <c r="W133" i="12"/>
  <c r="AM133" i="12"/>
  <c r="BC133" i="12"/>
  <c r="BS133" i="12"/>
  <c r="CI133" i="12"/>
  <c r="CY133" i="12"/>
  <c r="DO133" i="12"/>
  <c r="N134" i="12"/>
  <c r="AD134" i="12"/>
  <c r="AT134" i="12"/>
  <c r="BJ134" i="12"/>
  <c r="BZ134" i="12"/>
  <c r="CP134" i="12"/>
  <c r="DF134" i="12"/>
  <c r="DV134" i="12"/>
  <c r="U135" i="12"/>
  <c r="AK135" i="12"/>
  <c r="BA135" i="12"/>
  <c r="BQ135" i="12"/>
  <c r="CG135" i="12"/>
  <c r="CW135" i="12"/>
  <c r="DM135" i="12"/>
  <c r="L136" i="12"/>
  <c r="AB136" i="12"/>
  <c r="AR136" i="12"/>
  <c r="BH136" i="12"/>
  <c r="BX136" i="12"/>
  <c r="CG113" i="12"/>
  <c r="X114" i="12"/>
  <c r="BD114" i="12"/>
  <c r="BW114" i="12"/>
  <c r="CM114" i="12"/>
  <c r="DC114" i="12"/>
  <c r="DS114" i="12"/>
  <c r="R115" i="12"/>
  <c r="AH115" i="12"/>
  <c r="AX115" i="12"/>
  <c r="BN115" i="12"/>
  <c r="CD115" i="12"/>
  <c r="CT115" i="12"/>
  <c r="DJ115" i="12"/>
  <c r="DZ115" i="12"/>
  <c r="Y116" i="12"/>
  <c r="AO116" i="12"/>
  <c r="BE116" i="12"/>
  <c r="BU116" i="12"/>
  <c r="CK116" i="12"/>
  <c r="DA116" i="12"/>
  <c r="DQ116" i="12"/>
  <c r="P117" i="12"/>
  <c r="AF117" i="12"/>
  <c r="AV117" i="12"/>
  <c r="BL117" i="12"/>
  <c r="CB117" i="12"/>
  <c r="CR117" i="12"/>
  <c r="DH117" i="12"/>
  <c r="DX117" i="12"/>
  <c r="W118" i="12"/>
  <c r="AM118" i="12"/>
  <c r="BC118" i="12"/>
  <c r="BS118" i="12"/>
  <c r="CI118" i="12"/>
  <c r="CY118" i="12"/>
  <c r="DO118" i="12"/>
  <c r="N119" i="12"/>
  <c r="AD119" i="12"/>
  <c r="AT119" i="12"/>
  <c r="BJ119" i="12"/>
  <c r="BZ119" i="12"/>
  <c r="CP119" i="12"/>
  <c r="DF119" i="12"/>
  <c r="DV119" i="12"/>
  <c r="U120" i="12"/>
  <c r="AK120" i="12"/>
  <c r="BA120" i="12"/>
  <c r="BQ120" i="12"/>
  <c r="CG120" i="12"/>
  <c r="CW120" i="12"/>
  <c r="DM120" i="12"/>
  <c r="L121" i="12"/>
  <c r="AB121" i="12"/>
  <c r="AR121" i="12"/>
  <c r="BH121" i="12"/>
  <c r="BX121" i="12"/>
  <c r="CN121" i="12"/>
  <c r="DD121" i="12"/>
  <c r="DT121" i="12"/>
  <c r="S122" i="12"/>
  <c r="AI122" i="12"/>
  <c r="AY122" i="12"/>
  <c r="BO122" i="12"/>
  <c r="CE122" i="12"/>
  <c r="CU122" i="12"/>
  <c r="DK122" i="12"/>
  <c r="EA122" i="12"/>
  <c r="Z123" i="12"/>
  <c r="AP123" i="12"/>
  <c r="BF123" i="12"/>
  <c r="BV123" i="12"/>
  <c r="CL123" i="12"/>
  <c r="DB123" i="12"/>
  <c r="DR123" i="12"/>
  <c r="Q124" i="12"/>
  <c r="AG124" i="12"/>
  <c r="AW124" i="12"/>
  <c r="BM124" i="12"/>
  <c r="CC124" i="12"/>
  <c r="CS124" i="12"/>
  <c r="DI124" i="12"/>
  <c r="DY124" i="12"/>
  <c r="X125" i="12"/>
  <c r="AN125" i="12"/>
  <c r="BD125" i="12"/>
  <c r="BT125" i="12"/>
  <c r="CJ125" i="12"/>
  <c r="CZ125" i="12"/>
  <c r="DP125" i="12"/>
  <c r="O126" i="12"/>
  <c r="AE126" i="12"/>
  <c r="AU126" i="12"/>
  <c r="BK126" i="12"/>
  <c r="CA126" i="12"/>
  <c r="CQ126" i="12"/>
  <c r="DG126" i="12"/>
  <c r="DW126" i="12"/>
  <c r="V127" i="12"/>
  <c r="AL127" i="12"/>
  <c r="BB127" i="12"/>
  <c r="BR127" i="12"/>
  <c r="CH127" i="12"/>
  <c r="CX127" i="12"/>
  <c r="DN127" i="12"/>
  <c r="M128" i="12"/>
  <c r="AC128" i="12"/>
  <c r="AS128" i="12"/>
  <c r="BI128" i="12"/>
  <c r="BY128" i="12"/>
  <c r="CO128" i="12"/>
  <c r="DE128" i="12"/>
  <c r="DU128" i="12"/>
  <c r="T129" i="12"/>
  <c r="AJ129" i="12"/>
  <c r="AZ129" i="12"/>
  <c r="BP129" i="12"/>
  <c r="CF129" i="12"/>
  <c r="CV129" i="12"/>
  <c r="DL129" i="12"/>
  <c r="K130" i="12"/>
  <c r="AA130" i="12"/>
  <c r="AQ130" i="12"/>
  <c r="BG130" i="12"/>
  <c r="BW130" i="12"/>
  <c r="CM130" i="12"/>
  <c r="DC130" i="12"/>
  <c r="DS130" i="12"/>
  <c r="R131" i="12"/>
  <c r="AH131" i="12"/>
  <c r="AX131" i="12"/>
  <c r="BN131" i="12"/>
  <c r="CD131" i="12"/>
  <c r="CT131" i="12"/>
  <c r="DJ131" i="12"/>
  <c r="DZ131" i="12"/>
  <c r="Y132" i="12"/>
  <c r="AO132" i="12"/>
  <c r="BE132" i="12"/>
  <c r="BU132" i="12"/>
  <c r="CK132" i="12"/>
  <c r="DA132" i="12"/>
  <c r="DQ132" i="12"/>
  <c r="P133" i="12"/>
  <c r="AF133" i="12"/>
  <c r="AV133" i="12"/>
  <c r="BL133" i="12"/>
  <c r="CB133" i="12"/>
  <c r="CR133" i="12"/>
  <c r="DH133" i="12"/>
  <c r="DX133" i="12"/>
  <c r="W134" i="12"/>
  <c r="AM134" i="12"/>
  <c r="BC134" i="12"/>
  <c r="BS134" i="12"/>
  <c r="CI134" i="12"/>
  <c r="CY134" i="12"/>
  <c r="DO134" i="12"/>
  <c r="N135" i="12"/>
  <c r="AD135" i="12"/>
  <c r="AT135" i="12"/>
  <c r="BJ135" i="12"/>
  <c r="BZ135" i="12"/>
  <c r="CP135" i="12"/>
  <c r="DF135" i="12"/>
  <c r="DV135" i="12"/>
  <c r="U136" i="12"/>
  <c r="AK136" i="12"/>
  <c r="BA136" i="12"/>
  <c r="BQ136" i="12"/>
  <c r="CG136" i="12"/>
  <c r="CW136" i="12"/>
  <c r="DM136" i="12"/>
  <c r="L137" i="12"/>
  <c r="AB137" i="12"/>
  <c r="AR137" i="12"/>
  <c r="BH137" i="12"/>
  <c r="BX137" i="12"/>
  <c r="CN137" i="12"/>
  <c r="DD137" i="12"/>
  <c r="DT137" i="12"/>
  <c r="S138" i="12"/>
  <c r="AI138" i="12"/>
  <c r="AY138" i="12"/>
  <c r="BO138" i="12"/>
  <c r="CE138" i="12"/>
  <c r="CU138" i="12"/>
  <c r="DK138" i="12"/>
  <c r="EA138" i="12"/>
  <c r="Z139" i="12"/>
  <c r="CR136" i="12"/>
  <c r="DX136" i="12"/>
  <c r="AI137" i="12"/>
  <c r="BE137" i="12"/>
  <c r="BZ137" i="12"/>
  <c r="CU137" i="12"/>
  <c r="DQ137" i="12"/>
  <c r="U138" i="12"/>
  <c r="AP138" i="12"/>
  <c r="BL138" i="12"/>
  <c r="CG138" i="12"/>
  <c r="DB138" i="12"/>
  <c r="DX138" i="12"/>
  <c r="AB139" i="12"/>
  <c r="AT139" i="12"/>
  <c r="BJ139" i="12"/>
  <c r="BZ139" i="12"/>
  <c r="CP139" i="12"/>
  <c r="DF139" i="12"/>
  <c r="DV139" i="12"/>
  <c r="U140" i="12"/>
  <c r="AK140" i="12"/>
  <c r="BA140" i="12"/>
  <c r="BQ140" i="12"/>
  <c r="CG140" i="12"/>
  <c r="CW140" i="12"/>
  <c r="DM140" i="12"/>
  <c r="L141" i="12"/>
  <c r="AB141" i="12"/>
  <c r="AR141" i="12"/>
  <c r="BH141" i="12"/>
  <c r="BX141" i="12"/>
  <c r="CN141" i="12"/>
  <c r="DD141" i="12"/>
  <c r="DT141" i="12"/>
  <c r="S142" i="12"/>
  <c r="AI142" i="12"/>
  <c r="AY142" i="12"/>
  <c r="BO142" i="12"/>
  <c r="CE142" i="12"/>
  <c r="CU142" i="12"/>
  <c r="DK142" i="12"/>
  <c r="EA142" i="12"/>
  <c r="Z143" i="12"/>
  <c r="AP143" i="12"/>
  <c r="BF143" i="12"/>
  <c r="BV143" i="12"/>
  <c r="CL143" i="12"/>
  <c r="DB143" i="12"/>
  <c r="DR143" i="12"/>
  <c r="Q144" i="12"/>
  <c r="AG144" i="12"/>
  <c r="AW144" i="12"/>
  <c r="BM144" i="12"/>
  <c r="CC144" i="12"/>
  <c r="CS144" i="12"/>
  <c r="DI144" i="12"/>
  <c r="DY144" i="12"/>
  <c r="X145" i="12"/>
  <c r="AN145" i="12"/>
  <c r="BD145" i="12"/>
  <c r="BT145" i="12"/>
  <c r="CJ145" i="12"/>
  <c r="CZ145" i="12"/>
  <c r="DP145" i="12"/>
  <c r="O146" i="12"/>
  <c r="AE146" i="12"/>
  <c r="AU146" i="12"/>
  <c r="BK146" i="12"/>
  <c r="CA146" i="12"/>
  <c r="CQ146" i="12"/>
  <c r="DG146" i="12"/>
  <c r="DW146" i="12"/>
  <c r="V147" i="12"/>
  <c r="AL147" i="12"/>
  <c r="BB147" i="12"/>
  <c r="BR147" i="12"/>
  <c r="CH147" i="12"/>
  <c r="CX147" i="12"/>
  <c r="DN147" i="12"/>
  <c r="M148" i="12"/>
  <c r="AC148" i="12"/>
  <c r="AS148" i="12"/>
  <c r="BI148" i="12"/>
  <c r="BY148" i="12"/>
  <c r="CO148" i="12"/>
  <c r="DE148" i="12"/>
  <c r="DU148" i="12"/>
  <c r="T149" i="12"/>
  <c r="AJ149" i="12"/>
  <c r="AZ149" i="12"/>
  <c r="BP149" i="12"/>
  <c r="CF149" i="12"/>
  <c r="CV149" i="12"/>
  <c r="DL149" i="12"/>
  <c r="K150" i="12"/>
  <c r="AA150" i="12"/>
  <c r="AQ150" i="12"/>
  <c r="BG150" i="12"/>
  <c r="BW150" i="12"/>
  <c r="CM150" i="12"/>
  <c r="DC150" i="12"/>
  <c r="DS150" i="12"/>
  <c r="R151" i="12"/>
  <c r="AH151" i="12"/>
  <c r="AX151" i="12"/>
  <c r="BN151" i="12"/>
  <c r="CD151" i="12"/>
  <c r="CT151" i="12"/>
  <c r="DJ151" i="12"/>
  <c r="DZ151" i="12"/>
  <c r="Y152" i="12"/>
  <c r="AO152" i="12"/>
  <c r="BE152" i="12"/>
  <c r="BU152" i="12"/>
  <c r="CK152" i="12"/>
  <c r="DA152" i="12"/>
  <c r="DQ152" i="12"/>
  <c r="P153" i="12"/>
  <c r="AF153" i="12"/>
  <c r="AV153" i="12"/>
  <c r="BL153" i="12"/>
  <c r="CB153" i="12"/>
  <c r="CR153" i="12"/>
  <c r="DH153" i="12"/>
  <c r="DX153" i="12"/>
  <c r="W154" i="12"/>
  <c r="AM154" i="12"/>
  <c r="BC154" i="12"/>
  <c r="BS154" i="12"/>
  <c r="CI154" i="12"/>
  <c r="CY154" i="12"/>
  <c r="DO154" i="12"/>
  <c r="N155" i="12"/>
  <c r="AD155" i="12"/>
  <c r="AT155" i="12"/>
  <c r="BJ155" i="12"/>
  <c r="BZ155" i="12"/>
  <c r="CP155" i="12"/>
  <c r="DF155" i="12"/>
  <c r="DV155" i="12"/>
  <c r="U156" i="12"/>
  <c r="AK156" i="12"/>
  <c r="BA156" i="12"/>
  <c r="BQ156" i="12"/>
  <c r="CG156" i="12"/>
  <c r="CW156" i="12"/>
  <c r="DM156" i="12"/>
  <c r="L157" i="12"/>
  <c r="AB157" i="12"/>
  <c r="AR157" i="12"/>
  <c r="BH157" i="12"/>
  <c r="BX157" i="12"/>
  <c r="CN157" i="12"/>
  <c r="DD157" i="12"/>
  <c r="DT157" i="12"/>
  <c r="S158" i="12"/>
  <c r="AI158" i="12"/>
  <c r="AY158" i="12"/>
  <c r="BO158" i="12"/>
  <c r="CE158" i="12"/>
  <c r="CU158" i="12"/>
  <c r="DK158" i="12"/>
  <c r="EA158" i="12"/>
  <c r="Z159" i="12"/>
  <c r="AP159" i="12"/>
  <c r="BF159" i="12"/>
  <c r="BV159" i="12"/>
  <c r="CL159" i="12"/>
  <c r="DB159" i="12"/>
  <c r="DR159" i="12"/>
  <c r="Q160" i="12"/>
  <c r="AG160" i="12"/>
  <c r="AW160" i="12"/>
  <c r="BM160" i="12"/>
  <c r="CC160" i="12"/>
  <c r="CS160" i="12"/>
  <c r="DI160" i="12"/>
  <c r="DY160" i="12"/>
  <c r="X161" i="12"/>
  <c r="AN161" i="12"/>
  <c r="BD161" i="12"/>
  <c r="BT161" i="12"/>
  <c r="CJ161" i="12"/>
  <c r="CZ161" i="12"/>
  <c r="DP161" i="12"/>
  <c r="O162" i="12"/>
  <c r="AE162" i="12"/>
  <c r="AU162" i="12"/>
  <c r="BK162" i="12"/>
  <c r="CA162" i="12"/>
  <c r="CQ162" i="12"/>
  <c r="DG162" i="12"/>
  <c r="DW162" i="12"/>
  <c r="V163" i="12"/>
  <c r="AL163" i="12"/>
  <c r="BB163" i="12"/>
  <c r="BR163" i="12"/>
  <c r="CH163" i="12"/>
  <c r="CX163" i="12"/>
  <c r="DN163" i="12"/>
  <c r="M164" i="12"/>
  <c r="AC164" i="12"/>
  <c r="AS164" i="12"/>
  <c r="BI164" i="12"/>
  <c r="BY164" i="12"/>
  <c r="CO164" i="12"/>
  <c r="DE164" i="12"/>
  <c r="DU164" i="12"/>
  <c r="T165" i="12"/>
  <c r="AJ165" i="12"/>
  <c r="AZ165" i="12"/>
  <c r="BP165" i="12"/>
  <c r="CF165" i="12"/>
  <c r="CV165" i="12"/>
  <c r="DL165" i="12"/>
  <c r="K166" i="12"/>
  <c r="AA166" i="12"/>
  <c r="AQ166" i="12"/>
  <c r="BG166" i="12"/>
  <c r="BW166" i="12"/>
  <c r="CM166" i="12"/>
  <c r="DC166" i="12"/>
  <c r="DS166" i="12"/>
  <c r="R167" i="12"/>
  <c r="AH167" i="12"/>
  <c r="AX167" i="12"/>
  <c r="BN167" i="12"/>
  <c r="CD167" i="12"/>
  <c r="CT167" i="12"/>
  <c r="DJ167" i="12"/>
  <c r="DZ167" i="12"/>
  <c r="Y168" i="12"/>
  <c r="AO168" i="12"/>
  <c r="BE168" i="12"/>
  <c r="BU168" i="12"/>
  <c r="CK168" i="12"/>
  <c r="DA168" i="12"/>
  <c r="DQ168" i="12"/>
  <c r="P169" i="12"/>
  <c r="AF169" i="12"/>
  <c r="AV169" i="12"/>
  <c r="BL169" i="12"/>
  <c r="CB169" i="12"/>
  <c r="CR169" i="12"/>
  <c r="DH169" i="12"/>
  <c r="DX169" i="12"/>
  <c r="W170" i="12"/>
  <c r="AM170" i="12"/>
  <c r="BC170" i="12"/>
  <c r="BS170" i="12"/>
  <c r="CI170" i="12"/>
  <c r="CY170" i="12"/>
  <c r="DO170" i="12"/>
  <c r="N171" i="12"/>
  <c r="AD171" i="12"/>
  <c r="AT171" i="12"/>
  <c r="BJ171" i="12"/>
  <c r="BZ171" i="12"/>
  <c r="CP171" i="12"/>
  <c r="DF171" i="12"/>
  <c r="DV171" i="12"/>
  <c r="U172" i="12"/>
  <c r="AK172" i="12"/>
  <c r="BA172" i="12"/>
  <c r="BQ172" i="12"/>
  <c r="CG172" i="12"/>
  <c r="CW172" i="12"/>
  <c r="DM172" i="12"/>
  <c r="L173" i="12"/>
  <c r="AB173" i="12"/>
  <c r="AW164" i="12"/>
  <c r="DI164" i="12"/>
  <c r="BD165" i="12"/>
  <c r="DP165" i="12"/>
  <c r="BK166" i="12"/>
  <c r="DW166" i="12"/>
  <c r="BR167" i="12"/>
  <c r="M168" i="12"/>
  <c r="BY168" i="12"/>
  <c r="T169" i="12"/>
  <c r="CF169" i="12"/>
  <c r="S170" i="12"/>
  <c r="AY170" i="12"/>
  <c r="CE170" i="12"/>
  <c r="DK170" i="12"/>
  <c r="Z171" i="12"/>
  <c r="BF171" i="12"/>
  <c r="CL171" i="12"/>
  <c r="DR171" i="12"/>
  <c r="AG172" i="12"/>
  <c r="BM172" i="12"/>
  <c r="CS172" i="12"/>
  <c r="DY172" i="12"/>
  <c r="AN173" i="12"/>
  <c r="BH173" i="12"/>
  <c r="CB173" i="12"/>
  <c r="DB136" i="12"/>
  <c r="Q137" i="12"/>
  <c r="AP137" i="12"/>
  <c r="BK137" i="12"/>
  <c r="CG137" i="12"/>
  <c r="DB137" i="12"/>
  <c r="DW137" i="12"/>
  <c r="AB138" i="12"/>
  <c r="AW138" i="12"/>
  <c r="BR138" i="12"/>
  <c r="CN138" i="12"/>
  <c r="DI138" i="12"/>
  <c r="M139" i="12"/>
  <c r="AI139" i="12"/>
  <c r="AY139" i="12"/>
  <c r="BO139" i="12"/>
  <c r="CE139" i="12"/>
  <c r="CU139" i="12"/>
  <c r="DK139" i="12"/>
  <c r="EA139" i="12"/>
  <c r="Z140" i="12"/>
  <c r="AP140" i="12"/>
  <c r="BF140" i="12"/>
  <c r="BV140" i="12"/>
  <c r="CL140" i="12"/>
  <c r="DB140" i="12"/>
  <c r="DR140" i="12"/>
  <c r="Q141" i="12"/>
  <c r="AG141" i="12"/>
  <c r="AW141" i="12"/>
  <c r="BM141" i="12"/>
  <c r="CC141" i="12"/>
  <c r="CS141" i="12"/>
  <c r="DI141" i="12"/>
  <c r="DY141" i="12"/>
  <c r="X142" i="12"/>
  <c r="AN142" i="12"/>
  <c r="BD142" i="12"/>
  <c r="BT142" i="12"/>
  <c r="CJ142" i="12"/>
  <c r="CZ142" i="12"/>
  <c r="DP142" i="12"/>
  <c r="O143" i="12"/>
  <c r="AE143" i="12"/>
  <c r="AU143" i="12"/>
  <c r="BK143" i="12"/>
  <c r="CA143" i="12"/>
  <c r="CQ143" i="12"/>
  <c r="DG143" i="12"/>
  <c r="DW143" i="12"/>
  <c r="V144" i="12"/>
  <c r="AL144" i="12"/>
  <c r="BB144" i="12"/>
  <c r="BR144" i="12"/>
  <c r="CH144" i="12"/>
  <c r="CX144" i="12"/>
  <c r="DN144" i="12"/>
  <c r="M145" i="12"/>
  <c r="AC145" i="12"/>
  <c r="AS145" i="12"/>
  <c r="BI145" i="12"/>
  <c r="BY145" i="12"/>
  <c r="CO145" i="12"/>
  <c r="DE145" i="12"/>
  <c r="DU145" i="12"/>
  <c r="T146" i="12"/>
  <c r="AJ146" i="12"/>
  <c r="AZ146" i="12"/>
  <c r="BP146" i="12"/>
  <c r="CF146" i="12"/>
  <c r="CV146" i="12"/>
  <c r="DL146" i="12"/>
  <c r="K147" i="12"/>
  <c r="AA147" i="12"/>
  <c r="AQ147" i="12"/>
  <c r="BG147" i="12"/>
  <c r="BW147" i="12"/>
  <c r="CM147" i="12"/>
  <c r="DC147" i="12"/>
  <c r="DS147" i="12"/>
  <c r="R148" i="12"/>
  <c r="AH148" i="12"/>
  <c r="AX148" i="12"/>
  <c r="BN148" i="12"/>
  <c r="CD148" i="12"/>
  <c r="CT148" i="12"/>
  <c r="DJ148" i="12"/>
  <c r="DZ148" i="12"/>
  <c r="Y149" i="12"/>
  <c r="AO149" i="12"/>
  <c r="BE149" i="12"/>
  <c r="BU149" i="12"/>
  <c r="CK149" i="12"/>
  <c r="DA149" i="12"/>
  <c r="DQ149" i="12"/>
  <c r="P150" i="12"/>
  <c r="AF150" i="12"/>
  <c r="AV150" i="12"/>
  <c r="BL150" i="12"/>
  <c r="CB150" i="12"/>
  <c r="CR150" i="12"/>
  <c r="DH150" i="12"/>
  <c r="DX150" i="12"/>
  <c r="W151" i="12"/>
  <c r="AM151" i="12"/>
  <c r="BC151" i="12"/>
  <c r="BS151" i="12"/>
  <c r="CI151" i="12"/>
  <c r="CY151" i="12"/>
  <c r="DO151" i="12"/>
  <c r="N152" i="12"/>
  <c r="AD152" i="12"/>
  <c r="AT152" i="12"/>
  <c r="BJ152" i="12"/>
  <c r="BZ152" i="12"/>
  <c r="CP152" i="12"/>
  <c r="DF152" i="12"/>
  <c r="DV152" i="12"/>
  <c r="U153" i="12"/>
  <c r="AK153" i="12"/>
  <c r="BA153" i="12"/>
  <c r="BQ153" i="12"/>
  <c r="CG153" i="12"/>
  <c r="CW153" i="12"/>
  <c r="DM153" i="12"/>
  <c r="L154" i="12"/>
  <c r="AB154" i="12"/>
  <c r="AR154" i="12"/>
  <c r="BH154" i="12"/>
  <c r="BX154" i="12"/>
  <c r="CN154" i="12"/>
  <c r="DD154" i="12"/>
  <c r="DT154" i="12"/>
  <c r="S155" i="12"/>
  <c r="AI155" i="12"/>
  <c r="AY155" i="12"/>
  <c r="BO155" i="12"/>
  <c r="CE155" i="12"/>
  <c r="CU155" i="12"/>
  <c r="DK155" i="12"/>
  <c r="EA155" i="12"/>
  <c r="Z156" i="12"/>
  <c r="AP156" i="12"/>
  <c r="BF156" i="12"/>
  <c r="BV156" i="12"/>
  <c r="CL156" i="12"/>
  <c r="DB156" i="12"/>
  <c r="DR156" i="12"/>
  <c r="Q157" i="12"/>
  <c r="AG157" i="12"/>
  <c r="AW157" i="12"/>
  <c r="BM157" i="12"/>
  <c r="CC157" i="12"/>
  <c r="CS157" i="12"/>
  <c r="DI157" i="12"/>
  <c r="DY157" i="12"/>
  <c r="X158" i="12"/>
  <c r="AN158" i="12"/>
  <c r="BD158" i="12"/>
  <c r="BT158" i="12"/>
  <c r="CJ158" i="12"/>
  <c r="CZ158" i="12"/>
  <c r="DP158" i="12"/>
  <c r="O159" i="12"/>
  <c r="AE159" i="12"/>
  <c r="AU159" i="12"/>
  <c r="BK159" i="12"/>
  <c r="CA159" i="12"/>
  <c r="CQ159" i="12"/>
  <c r="DG159" i="12"/>
  <c r="DW159" i="12"/>
  <c r="V160" i="12"/>
  <c r="AL160" i="12"/>
  <c r="BB160" i="12"/>
  <c r="BR160" i="12"/>
  <c r="CH160" i="12"/>
  <c r="CX160" i="12"/>
  <c r="DN160" i="12"/>
  <c r="M161" i="12"/>
  <c r="AC161" i="12"/>
  <c r="AS161" i="12"/>
  <c r="BI161" i="12"/>
  <c r="BY161" i="12"/>
  <c r="CO161" i="12"/>
  <c r="DE161" i="12"/>
  <c r="DU161" i="12"/>
  <c r="T162" i="12"/>
  <c r="AJ162" i="12"/>
  <c r="AZ162" i="12"/>
  <c r="BP162" i="12"/>
  <c r="CF162" i="12"/>
  <c r="CV162" i="12"/>
  <c r="DL162" i="12"/>
  <c r="K163" i="12"/>
  <c r="AA163" i="12"/>
  <c r="AQ163" i="12"/>
  <c r="BG163" i="12"/>
  <c r="BW163" i="12"/>
  <c r="CM163" i="12"/>
  <c r="DC163" i="12"/>
  <c r="DS163" i="12"/>
  <c r="R164" i="12"/>
  <c r="AH164" i="12"/>
  <c r="AX164" i="12"/>
  <c r="BN164" i="12"/>
  <c r="CD164" i="12"/>
  <c r="CT164" i="12"/>
  <c r="DJ164" i="12"/>
  <c r="DZ164" i="12"/>
  <c r="Y165" i="12"/>
  <c r="AO165" i="12"/>
  <c r="BE165" i="12"/>
  <c r="BU165" i="12"/>
  <c r="CK165" i="12"/>
  <c r="DA165" i="12"/>
  <c r="DQ165" i="12"/>
  <c r="P166" i="12"/>
  <c r="AF166" i="12"/>
  <c r="AV166" i="12"/>
  <c r="BL166" i="12"/>
  <c r="CB166" i="12"/>
  <c r="CR166" i="12"/>
  <c r="DH166" i="12"/>
  <c r="DX166" i="12"/>
  <c r="W167" i="12"/>
  <c r="AM167" i="12"/>
  <c r="BC167" i="12"/>
  <c r="BS167" i="12"/>
  <c r="CI167" i="12"/>
  <c r="CY167" i="12"/>
  <c r="DO167" i="12"/>
  <c r="N168" i="12"/>
  <c r="AD168" i="12"/>
  <c r="AT168" i="12"/>
  <c r="BJ168" i="12"/>
  <c r="BZ168" i="12"/>
  <c r="CP168" i="12"/>
  <c r="DF168" i="12"/>
  <c r="DV168" i="12"/>
  <c r="U169" i="12"/>
  <c r="AK169" i="12"/>
  <c r="BA169" i="12"/>
  <c r="BQ169" i="12"/>
  <c r="CG169" i="12"/>
  <c r="CW169" i="12"/>
  <c r="DM169" i="12"/>
  <c r="L170" i="12"/>
  <c r="AB170" i="12"/>
  <c r="AR170" i="12"/>
  <c r="BH170" i="12"/>
  <c r="BX170" i="12"/>
  <c r="CN170" i="12"/>
  <c r="DD170" i="12"/>
  <c r="DT170" i="12"/>
  <c r="S171" i="12"/>
  <c r="AI171" i="12"/>
  <c r="AY171" i="12"/>
  <c r="BO171" i="12"/>
  <c r="CE171" i="12"/>
  <c r="CU171" i="12"/>
  <c r="DK171" i="12"/>
  <c r="EA171" i="12"/>
  <c r="Z172" i="12"/>
  <c r="AP172" i="12"/>
  <c r="BF172" i="12"/>
  <c r="BV172" i="12"/>
  <c r="CL172" i="12"/>
  <c r="DB172" i="12"/>
  <c r="DR172" i="12"/>
  <c r="Q173" i="12"/>
  <c r="AG173" i="12"/>
  <c r="AW173" i="12"/>
  <c r="BM173" i="12"/>
  <c r="CC173" i="12"/>
  <c r="CS173" i="12"/>
  <c r="DI173" i="12"/>
  <c r="DY173" i="12"/>
  <c r="X174" i="12"/>
  <c r="AN174" i="12"/>
  <c r="BD174" i="12"/>
  <c r="BT174" i="12"/>
  <c r="CJ174" i="12"/>
  <c r="CZ174" i="12"/>
  <c r="DP174" i="12"/>
  <c r="O175" i="12"/>
  <c r="AE175" i="12"/>
  <c r="AU175" i="12"/>
  <c r="BK175" i="12"/>
  <c r="CA175" i="12"/>
  <c r="CQ175" i="12"/>
  <c r="DG175" i="12"/>
  <c r="DW175" i="12"/>
  <c r="V176" i="12"/>
  <c r="AL176" i="12"/>
  <c r="BB176" i="12"/>
  <c r="BR176" i="12"/>
  <c r="CH176" i="12"/>
  <c r="CX176" i="12"/>
  <c r="DN176" i="12"/>
  <c r="M177" i="12"/>
  <c r="AC177" i="12"/>
  <c r="AS177" i="12"/>
  <c r="BI177" i="12"/>
  <c r="BY177" i="12"/>
  <c r="CO177" i="12"/>
  <c r="DE177" i="12"/>
  <c r="DU177" i="12"/>
  <c r="T178" i="12"/>
  <c r="AJ178" i="12"/>
  <c r="AZ178" i="12"/>
  <c r="BP178" i="12"/>
  <c r="CF178" i="12"/>
  <c r="CV178" i="12"/>
  <c r="DL178" i="12"/>
  <c r="K179" i="12"/>
  <c r="AA179" i="12"/>
  <c r="AQ179" i="12"/>
  <c r="BG179" i="12"/>
  <c r="BW179" i="12"/>
  <c r="CM179" i="12"/>
  <c r="DC179" i="12"/>
  <c r="DS179" i="12"/>
  <c r="R180" i="12"/>
  <c r="AH180" i="12"/>
  <c r="AX180" i="12"/>
  <c r="BN180" i="12"/>
  <c r="CD180" i="12"/>
  <c r="CT180" i="12"/>
  <c r="DJ180" i="12"/>
  <c r="DZ180" i="12"/>
  <c r="Y181" i="12"/>
  <c r="AO181" i="12"/>
  <c r="BE181" i="12"/>
  <c r="BU181" i="12"/>
  <c r="CK181" i="12"/>
  <c r="DA181" i="12"/>
  <c r="DQ181" i="12"/>
  <c r="P182" i="12"/>
  <c r="AF182" i="12"/>
  <c r="AV182" i="12"/>
  <c r="BL182" i="12"/>
  <c r="CV136" i="12"/>
  <c r="K137" i="12"/>
  <c r="AL137" i="12"/>
  <c r="BG137" i="12"/>
  <c r="CC137" i="12"/>
  <c r="CX137" i="12"/>
  <c r="DS137" i="12"/>
  <c r="X138" i="12"/>
  <c r="AS138" i="12"/>
  <c r="BN138" i="12"/>
  <c r="CJ138" i="12"/>
  <c r="DE138" i="12"/>
  <c r="DZ138" i="12"/>
  <c r="AE139" i="12"/>
  <c r="AV139" i="12"/>
  <c r="BL139" i="12"/>
  <c r="CB139" i="12"/>
  <c r="CR139" i="12"/>
  <c r="DH139" i="12"/>
  <c r="DX139" i="12"/>
  <c r="W140" i="12"/>
  <c r="AM140" i="12"/>
  <c r="BC140" i="12"/>
  <c r="BS140" i="12"/>
  <c r="CI140" i="12"/>
  <c r="CY140" i="12"/>
  <c r="DO140" i="12"/>
  <c r="N141" i="12"/>
  <c r="AD141" i="12"/>
  <c r="AT141" i="12"/>
  <c r="BJ141" i="12"/>
  <c r="BZ141" i="12"/>
  <c r="CP141" i="12"/>
  <c r="DF141" i="12"/>
  <c r="DV141" i="12"/>
  <c r="U142" i="12"/>
  <c r="AK142" i="12"/>
  <c r="BA142" i="12"/>
  <c r="BQ142" i="12"/>
  <c r="CG142" i="12"/>
  <c r="CW142" i="12"/>
  <c r="DM142" i="12"/>
  <c r="L143" i="12"/>
  <c r="AB143" i="12"/>
  <c r="AR143" i="12"/>
  <c r="BH143" i="12"/>
  <c r="BX143" i="12"/>
  <c r="CN143" i="12"/>
  <c r="DD143" i="12"/>
  <c r="DT143" i="12"/>
  <c r="S144" i="12"/>
  <c r="AI144" i="12"/>
  <c r="AY144" i="12"/>
  <c r="BO144" i="12"/>
  <c r="CE144" i="12"/>
  <c r="CU144" i="12"/>
  <c r="DK144" i="12"/>
  <c r="EA144" i="12"/>
  <c r="Z145" i="12"/>
  <c r="AP145" i="12"/>
  <c r="BF145" i="12"/>
  <c r="BV145" i="12"/>
  <c r="CL145" i="12"/>
  <c r="DB145" i="12"/>
  <c r="DR145" i="12"/>
  <c r="Q146" i="12"/>
  <c r="AG146" i="12"/>
  <c r="AW146" i="12"/>
  <c r="BM146" i="12"/>
  <c r="CC146" i="12"/>
  <c r="CS146" i="12"/>
  <c r="DI146" i="12"/>
  <c r="DY146" i="12"/>
  <c r="X147" i="12"/>
  <c r="AN147" i="12"/>
  <c r="BD147" i="12"/>
  <c r="BT147" i="12"/>
  <c r="CJ147" i="12"/>
  <c r="CZ147" i="12"/>
  <c r="DP147" i="12"/>
  <c r="O148" i="12"/>
  <c r="AE148" i="12"/>
  <c r="AU148" i="12"/>
  <c r="BK148" i="12"/>
  <c r="CA148" i="12"/>
  <c r="CQ148" i="12"/>
  <c r="DG148" i="12"/>
  <c r="DW148" i="12"/>
  <c r="V149" i="12"/>
  <c r="AL149" i="12"/>
  <c r="BB149" i="12"/>
  <c r="BR149" i="12"/>
  <c r="CH149" i="12"/>
  <c r="CX149" i="12"/>
  <c r="DN149" i="12"/>
  <c r="M150" i="12"/>
  <c r="AC150" i="12"/>
  <c r="AS150" i="12"/>
  <c r="BI150" i="12"/>
  <c r="BY150" i="12"/>
  <c r="CO150" i="12"/>
  <c r="DE150" i="12"/>
  <c r="DU150" i="12"/>
  <c r="T151" i="12"/>
  <c r="AJ151" i="12"/>
  <c r="AZ151" i="12"/>
  <c r="BP151" i="12"/>
  <c r="CF151" i="12"/>
  <c r="CV151" i="12"/>
  <c r="DL151" i="12"/>
  <c r="K152" i="12"/>
  <c r="AA152" i="12"/>
  <c r="AQ152" i="12"/>
  <c r="BG152" i="12"/>
  <c r="BW152" i="12"/>
  <c r="CM152" i="12"/>
  <c r="DC152" i="12"/>
  <c r="DS152" i="12"/>
  <c r="R153" i="12"/>
  <c r="AH153" i="12"/>
  <c r="AX153" i="12"/>
  <c r="BN153" i="12"/>
  <c r="CD153" i="12"/>
  <c r="CT153" i="12"/>
  <c r="DJ153" i="12"/>
  <c r="DZ153" i="12"/>
  <c r="Y154" i="12"/>
  <c r="AO154" i="12"/>
  <c r="BE154" i="12"/>
  <c r="BU154" i="12"/>
  <c r="CK154" i="12"/>
  <c r="DA154" i="12"/>
  <c r="DQ154" i="12"/>
  <c r="P155" i="12"/>
  <c r="AF155" i="12"/>
  <c r="AV155" i="12"/>
  <c r="BL155" i="12"/>
  <c r="CB155" i="12"/>
  <c r="CR155" i="12"/>
  <c r="DH155" i="12"/>
  <c r="DX155" i="12"/>
  <c r="W156" i="12"/>
  <c r="AM156" i="12"/>
  <c r="BC156" i="12"/>
  <c r="BS156" i="12"/>
  <c r="CI156" i="12"/>
  <c r="CY156" i="12"/>
  <c r="DO156" i="12"/>
  <c r="N157" i="12"/>
  <c r="AD157" i="12"/>
  <c r="AT157" i="12"/>
  <c r="BJ157" i="12"/>
  <c r="BZ157" i="12"/>
  <c r="CP157" i="12"/>
  <c r="DF157" i="12"/>
  <c r="DV157" i="12"/>
  <c r="U158" i="12"/>
  <c r="AK158" i="12"/>
  <c r="BA158" i="12"/>
  <c r="BQ158" i="12"/>
  <c r="CG158" i="12"/>
  <c r="CW158" i="12"/>
  <c r="DM158" i="12"/>
  <c r="L159" i="12"/>
  <c r="AB159" i="12"/>
  <c r="AR159" i="12"/>
  <c r="BH159" i="12"/>
  <c r="BX159" i="12"/>
  <c r="CN159" i="12"/>
  <c r="DD159" i="12"/>
  <c r="DT159" i="12"/>
  <c r="S160" i="12"/>
  <c r="AI160" i="12"/>
  <c r="AY160" i="12"/>
  <c r="BO160" i="12"/>
  <c r="CE160" i="12"/>
  <c r="CU160" i="12"/>
  <c r="DK160" i="12"/>
  <c r="EA160" i="12"/>
  <c r="Z161" i="12"/>
  <c r="AP161" i="12"/>
  <c r="BF161" i="12"/>
  <c r="BV161" i="12"/>
  <c r="CL161" i="12"/>
  <c r="DB161" i="12"/>
  <c r="DR161" i="12"/>
  <c r="Q162" i="12"/>
  <c r="AG162" i="12"/>
  <c r="AW162" i="12"/>
  <c r="BM162" i="12"/>
  <c r="CC162" i="12"/>
  <c r="CS162" i="12"/>
  <c r="DI162" i="12"/>
  <c r="DY162" i="12"/>
  <c r="X163" i="12"/>
  <c r="AN163" i="12"/>
  <c r="BD163" i="12"/>
  <c r="BT163" i="12"/>
  <c r="CJ163" i="12"/>
  <c r="CZ163" i="12"/>
  <c r="DP163" i="12"/>
  <c r="O164" i="12"/>
  <c r="AE164" i="12"/>
  <c r="AU164" i="12"/>
  <c r="BK164" i="12"/>
  <c r="CA164" i="12"/>
  <c r="CQ164" i="12"/>
  <c r="DG164" i="12"/>
  <c r="DW164" i="12"/>
  <c r="V165" i="12"/>
  <c r="AL165" i="12"/>
  <c r="BB165" i="12"/>
  <c r="BR165" i="12"/>
  <c r="CH165" i="12"/>
  <c r="CX165" i="12"/>
  <c r="DN165" i="12"/>
  <c r="M166" i="12"/>
  <c r="AC166" i="12"/>
  <c r="AS166" i="12"/>
  <c r="BI166" i="12"/>
  <c r="BY166" i="12"/>
  <c r="CO166" i="12"/>
  <c r="DE166" i="12"/>
  <c r="DU166" i="12"/>
  <c r="T167" i="12"/>
  <c r="AJ167" i="12"/>
  <c r="AZ167" i="12"/>
  <c r="BP167" i="12"/>
  <c r="CF167" i="12"/>
  <c r="CV167" i="12"/>
  <c r="DL167" i="12"/>
  <c r="K168" i="12"/>
  <c r="AA168" i="12"/>
  <c r="AQ168" i="12"/>
  <c r="BG168" i="12"/>
  <c r="BW168" i="12"/>
  <c r="CM168" i="12"/>
  <c r="DC168" i="12"/>
  <c r="DS168" i="12"/>
  <c r="R169" i="12"/>
  <c r="AH169" i="12"/>
  <c r="AX169" i="12"/>
  <c r="BN169" i="12"/>
  <c r="CD169" i="12"/>
  <c r="CT169" i="12"/>
  <c r="DJ169" i="12"/>
  <c r="DZ169" i="12"/>
  <c r="Y170" i="12"/>
  <c r="AO170" i="12"/>
  <c r="BE170" i="12"/>
  <c r="BU170" i="12"/>
  <c r="CK170" i="12"/>
  <c r="DA170" i="12"/>
  <c r="DQ170" i="12"/>
  <c r="P171" i="12"/>
  <c r="AF171" i="12"/>
  <c r="AV171" i="12"/>
  <c r="BL171" i="12"/>
  <c r="CB171" i="12"/>
  <c r="CR171" i="12"/>
  <c r="DH171" i="12"/>
  <c r="DX171" i="12"/>
  <c r="W172" i="12"/>
  <c r="AM172" i="12"/>
  <c r="BC172" i="12"/>
  <c r="BS172" i="12"/>
  <c r="CP136" i="12"/>
  <c r="DV136" i="12"/>
  <c r="AH137" i="12"/>
  <c r="BC137" i="12"/>
  <c r="BY137" i="12"/>
  <c r="CT137" i="12"/>
  <c r="DO137" i="12"/>
  <c r="T138" i="12"/>
  <c r="AO138" i="12"/>
  <c r="BJ138" i="12"/>
  <c r="CF138" i="12"/>
  <c r="DA138" i="12"/>
  <c r="DV138" i="12"/>
  <c r="AA139" i="12"/>
  <c r="AS139" i="12"/>
  <c r="BI139" i="12"/>
  <c r="BY139" i="12"/>
  <c r="CO139" i="12"/>
  <c r="DE139" i="12"/>
  <c r="DU139" i="12"/>
  <c r="T140" i="12"/>
  <c r="AJ140" i="12"/>
  <c r="AZ140" i="12"/>
  <c r="BP140" i="12"/>
  <c r="CF140" i="12"/>
  <c r="CV140" i="12"/>
  <c r="DL140" i="12"/>
  <c r="K141" i="12"/>
  <c r="AA141" i="12"/>
  <c r="AQ141" i="12"/>
  <c r="BG141" i="12"/>
  <c r="BW141" i="12"/>
  <c r="CM141" i="12"/>
  <c r="DC141" i="12"/>
  <c r="DS141" i="12"/>
  <c r="R142" i="12"/>
  <c r="AH142" i="12"/>
  <c r="AX142" i="12"/>
  <c r="BN142" i="12"/>
  <c r="CD142" i="12"/>
  <c r="CT142" i="12"/>
  <c r="DJ142" i="12"/>
  <c r="DZ142" i="12"/>
  <c r="Y143" i="12"/>
  <c r="AO143" i="12"/>
  <c r="BE143" i="12"/>
  <c r="BU143" i="12"/>
  <c r="CK143" i="12"/>
  <c r="DA143" i="12"/>
  <c r="DQ143" i="12"/>
  <c r="P144" i="12"/>
  <c r="AF144" i="12"/>
  <c r="AV144" i="12"/>
  <c r="BL144" i="12"/>
  <c r="CB144" i="12"/>
  <c r="CR144" i="12"/>
  <c r="DH144" i="12"/>
  <c r="DX144" i="12"/>
  <c r="W145" i="12"/>
  <c r="AM145" i="12"/>
  <c r="BC145" i="12"/>
  <c r="BS145" i="12"/>
  <c r="CI145" i="12"/>
  <c r="CY145" i="12"/>
  <c r="DO145" i="12"/>
  <c r="N146" i="12"/>
  <c r="AD146" i="12"/>
  <c r="AT146" i="12"/>
  <c r="BJ146" i="12"/>
  <c r="BZ146" i="12"/>
  <c r="CP146" i="12"/>
  <c r="DF146" i="12"/>
  <c r="DV146" i="12"/>
  <c r="U147" i="12"/>
  <c r="AK147" i="12"/>
  <c r="BA147" i="12"/>
  <c r="BQ147" i="12"/>
  <c r="CG147" i="12"/>
  <c r="CW147" i="12"/>
  <c r="DM147" i="12"/>
  <c r="L148" i="12"/>
  <c r="AB148" i="12"/>
  <c r="AR148" i="12"/>
  <c r="BH148" i="12"/>
  <c r="BX148" i="12"/>
  <c r="CN148" i="12"/>
  <c r="DD148" i="12"/>
  <c r="DT148" i="12"/>
  <c r="S149" i="12"/>
  <c r="AI149" i="12"/>
  <c r="AY149" i="12"/>
  <c r="BO149" i="12"/>
  <c r="CE149" i="12"/>
  <c r="CU149" i="12"/>
  <c r="DK149" i="12"/>
  <c r="EA149" i="12"/>
  <c r="Z150" i="12"/>
  <c r="AP150" i="12"/>
  <c r="BF150" i="12"/>
  <c r="BV150" i="12"/>
  <c r="CL150" i="12"/>
  <c r="DB150" i="12"/>
  <c r="DR150" i="12"/>
  <c r="Q151" i="12"/>
  <c r="AG151" i="12"/>
  <c r="AW151" i="12"/>
  <c r="BM151" i="12"/>
  <c r="CC151" i="12"/>
  <c r="CS151" i="12"/>
  <c r="DI151" i="12"/>
  <c r="DY151" i="12"/>
  <c r="X152" i="12"/>
  <c r="AN152" i="12"/>
  <c r="BD152" i="12"/>
  <c r="BT152" i="12"/>
  <c r="CJ152" i="12"/>
  <c r="CZ152" i="12"/>
  <c r="DP152" i="12"/>
  <c r="O153" i="12"/>
  <c r="AE153" i="12"/>
  <c r="AU153" i="12"/>
  <c r="BK153" i="12"/>
  <c r="CA153" i="12"/>
  <c r="CQ153" i="12"/>
  <c r="DG153" i="12"/>
  <c r="DW153" i="12"/>
  <c r="V154" i="12"/>
  <c r="AL154" i="12"/>
  <c r="BB154" i="12"/>
  <c r="BR154" i="12"/>
  <c r="CH154" i="12"/>
  <c r="CX154" i="12"/>
  <c r="DN154" i="12"/>
  <c r="M155" i="12"/>
  <c r="AC155" i="12"/>
  <c r="AS155" i="12"/>
  <c r="BI155" i="12"/>
  <c r="BY155" i="12"/>
  <c r="CO155" i="12"/>
  <c r="DE155" i="12"/>
  <c r="DU155" i="12"/>
  <c r="T156" i="12"/>
  <c r="AJ156" i="12"/>
  <c r="AZ156" i="12"/>
  <c r="BP156" i="12"/>
  <c r="CF156" i="12"/>
  <c r="CV156" i="12"/>
  <c r="DL156" i="12"/>
  <c r="K157" i="12"/>
  <c r="AA157" i="12"/>
  <c r="AQ157" i="12"/>
  <c r="BG157" i="12"/>
  <c r="BW157" i="12"/>
  <c r="CM157" i="12"/>
  <c r="DC157" i="12"/>
  <c r="DS157" i="12"/>
  <c r="R158" i="12"/>
  <c r="AH158" i="12"/>
  <c r="AX158" i="12"/>
  <c r="BN158" i="12"/>
  <c r="CD158" i="12"/>
  <c r="CT158" i="12"/>
  <c r="DJ158" i="12"/>
  <c r="DZ158" i="12"/>
  <c r="Y159" i="12"/>
  <c r="AO159" i="12"/>
  <c r="BE159" i="12"/>
  <c r="BU159" i="12"/>
  <c r="CK159" i="12"/>
  <c r="DA159" i="12"/>
  <c r="DQ159" i="12"/>
  <c r="P160" i="12"/>
  <c r="AF160" i="12"/>
  <c r="AV160" i="12"/>
  <c r="BL160" i="12"/>
  <c r="CB160" i="12"/>
  <c r="CR160" i="12"/>
  <c r="DH160" i="12"/>
  <c r="DX160" i="12"/>
  <c r="W161" i="12"/>
  <c r="AM161" i="12"/>
  <c r="BC161" i="12"/>
  <c r="BS161" i="12"/>
  <c r="CI161" i="12"/>
  <c r="CY161" i="12"/>
  <c r="DO161" i="12"/>
  <c r="N162" i="12"/>
  <c r="AD162" i="12"/>
  <c r="AT162" i="12"/>
  <c r="BJ162" i="12"/>
  <c r="BZ162" i="12"/>
  <c r="CP162" i="12"/>
  <c r="DF162" i="12"/>
  <c r="DV162" i="12"/>
  <c r="U163" i="12"/>
  <c r="AK163" i="12"/>
  <c r="BA163" i="12"/>
  <c r="BQ163" i="12"/>
  <c r="CG163" i="12"/>
  <c r="CW163" i="12"/>
  <c r="DM163" i="12"/>
  <c r="L164" i="12"/>
  <c r="AB164" i="12"/>
  <c r="AR164" i="12"/>
  <c r="BH164" i="12"/>
  <c r="BX164" i="12"/>
  <c r="CN164" i="12"/>
  <c r="DD164" i="12"/>
  <c r="DT164" i="12"/>
  <c r="S165" i="12"/>
  <c r="AI165" i="12"/>
  <c r="AY165" i="12"/>
  <c r="BO165" i="12"/>
  <c r="CE165" i="12"/>
  <c r="CU165" i="12"/>
  <c r="DK165" i="12"/>
  <c r="EA165" i="12"/>
  <c r="Z166" i="12"/>
  <c r="AP166" i="12"/>
  <c r="BF166" i="12"/>
  <c r="BV166" i="12"/>
  <c r="CL166" i="12"/>
  <c r="DB166" i="12"/>
  <c r="DR166" i="12"/>
  <c r="Q167" i="12"/>
  <c r="AG167" i="12"/>
  <c r="AW167" i="12"/>
  <c r="BM167" i="12"/>
  <c r="CC167" i="12"/>
  <c r="CS167" i="12"/>
  <c r="DI167" i="12"/>
  <c r="DY167" i="12"/>
  <c r="X168" i="12"/>
  <c r="AN168" i="12"/>
  <c r="BD168" i="12"/>
  <c r="BT168" i="12"/>
  <c r="CJ168" i="12"/>
  <c r="CZ168" i="12"/>
  <c r="DP168" i="12"/>
  <c r="O169" i="12"/>
  <c r="AE169" i="12"/>
  <c r="AU169" i="12"/>
  <c r="BK169" i="12"/>
  <c r="CA169" i="12"/>
  <c r="CQ169" i="12"/>
  <c r="DG169" i="12"/>
  <c r="DW169" i="12"/>
  <c r="V170" i="12"/>
  <c r="AL170" i="12"/>
  <c r="BB170" i="12"/>
  <c r="BR170" i="12"/>
  <c r="CH170" i="12"/>
  <c r="CX170" i="12"/>
  <c r="DN170" i="12"/>
  <c r="M171" i="12"/>
  <c r="AC171" i="12"/>
  <c r="AS171" i="12"/>
  <c r="BI171" i="12"/>
  <c r="BY171" i="12"/>
  <c r="CO171" i="12"/>
  <c r="DE171" i="12"/>
  <c r="DU171" i="12"/>
  <c r="T172" i="12"/>
  <c r="AJ172" i="12"/>
  <c r="AZ172" i="12"/>
  <c r="BP172" i="12"/>
  <c r="CF172" i="12"/>
  <c r="CV172" i="12"/>
  <c r="DL172" i="12"/>
  <c r="K173" i="12"/>
  <c r="AA173" i="12"/>
  <c r="AQ173" i="12"/>
  <c r="BG173" i="12"/>
  <c r="BW173" i="12"/>
  <c r="CM173" i="12"/>
  <c r="DC173" i="12"/>
  <c r="CI172" i="12"/>
  <c r="AD173" i="12"/>
  <c r="CP173" i="12"/>
  <c r="DT173" i="12"/>
  <c r="Y174" i="12"/>
  <c r="AT174" i="12"/>
  <c r="BO174" i="12"/>
  <c r="CK174" i="12"/>
  <c r="DF174" i="12"/>
  <c r="EA174" i="12"/>
  <c r="AF175" i="12"/>
  <c r="BA175" i="12"/>
  <c r="BV175" i="12"/>
  <c r="CR175" i="12"/>
  <c r="DM175" i="12"/>
  <c r="Q176" i="12"/>
  <c r="AM176" i="12"/>
  <c r="BH176" i="12"/>
  <c r="CC176" i="12"/>
  <c r="CY176" i="12"/>
  <c r="DT176" i="12"/>
  <c r="X177" i="12"/>
  <c r="AT177" i="12"/>
  <c r="BO177" i="12"/>
  <c r="CJ177" i="12"/>
  <c r="DF177" i="12"/>
  <c r="EA177" i="12"/>
  <c r="AE178" i="12"/>
  <c r="BA178" i="12"/>
  <c r="BV178" i="12"/>
  <c r="CQ178" i="12"/>
  <c r="DM178" i="12"/>
  <c r="Q179" i="12"/>
  <c r="AL179" i="12"/>
  <c r="BH179" i="12"/>
  <c r="CC179" i="12"/>
  <c r="CX179" i="12"/>
  <c r="DT179" i="12"/>
  <c r="X180" i="12"/>
  <c r="AS180" i="12"/>
  <c r="BO180" i="12"/>
  <c r="CJ180" i="12"/>
  <c r="DE180" i="12"/>
  <c r="EA180" i="12"/>
  <c r="AE181" i="12"/>
  <c r="AZ181" i="12"/>
  <c r="BV181" i="12"/>
  <c r="CQ181" i="12"/>
  <c r="DL181" i="12"/>
  <c r="Q182" i="12"/>
  <c r="AL182" i="12"/>
  <c r="BG182" i="12"/>
  <c r="CA182" i="12"/>
  <c r="CQ182" i="12"/>
  <c r="DG182" i="12"/>
  <c r="DW182" i="12"/>
  <c r="V183" i="12"/>
  <c r="AL183" i="12"/>
  <c r="BB183" i="12"/>
  <c r="BR183" i="12"/>
  <c r="CH183" i="12"/>
  <c r="CX183" i="12"/>
  <c r="DN183" i="12"/>
  <c r="M184" i="12"/>
  <c r="AC184" i="12"/>
  <c r="AS184" i="12"/>
  <c r="BI184" i="12"/>
  <c r="BY184" i="12"/>
  <c r="CO184" i="12"/>
  <c r="DE184" i="12"/>
  <c r="DU184" i="12"/>
  <c r="T185" i="12"/>
  <c r="AJ185" i="12"/>
  <c r="AZ185" i="12"/>
  <c r="BP185" i="12"/>
  <c r="CF185" i="12"/>
  <c r="CV185" i="12"/>
  <c r="DL185" i="12"/>
  <c r="K186" i="12"/>
  <c r="AA186" i="12"/>
  <c r="AQ186" i="12"/>
  <c r="BG186" i="12"/>
  <c r="BW186" i="12"/>
  <c r="CM186" i="12"/>
  <c r="DC186" i="12"/>
  <c r="DS186" i="12"/>
  <c r="R187" i="12"/>
  <c r="AH187" i="12"/>
  <c r="AX187" i="12"/>
  <c r="BN187" i="12"/>
  <c r="CD187" i="12"/>
  <c r="CT187" i="12"/>
  <c r="DJ187" i="12"/>
  <c r="DZ187" i="12"/>
  <c r="Y188" i="12"/>
  <c r="AO188" i="12"/>
  <c r="BE188" i="12"/>
  <c r="BU188" i="12"/>
  <c r="CK188" i="12"/>
  <c r="DA188" i="12"/>
  <c r="DQ188" i="12"/>
  <c r="P189" i="12"/>
  <c r="AF189" i="12"/>
  <c r="AV189" i="12"/>
  <c r="BL189" i="12"/>
  <c r="CB189" i="12"/>
  <c r="CR189" i="12"/>
  <c r="DH189" i="12"/>
  <c r="DX189" i="12"/>
  <c r="W190" i="12"/>
  <c r="AM190" i="12"/>
  <c r="BC190" i="12"/>
  <c r="BS190" i="12"/>
  <c r="CI190" i="12"/>
  <c r="CY190" i="12"/>
  <c r="DO190" i="12"/>
  <c r="N191" i="12"/>
  <c r="AD191" i="12"/>
  <c r="AT191" i="12"/>
  <c r="BJ191" i="12"/>
  <c r="BZ191" i="12"/>
  <c r="CP191" i="12"/>
  <c r="DF191" i="12"/>
  <c r="DV191" i="12"/>
  <c r="U192" i="12"/>
  <c r="AK192" i="12"/>
  <c r="BA192" i="12"/>
  <c r="BQ192" i="12"/>
  <c r="CG192" i="12"/>
  <c r="CW192" i="12"/>
  <c r="DM192" i="12"/>
  <c r="L193" i="12"/>
  <c r="AB193" i="12"/>
  <c r="AR193" i="12"/>
  <c r="BH193" i="12"/>
  <c r="BX193" i="12"/>
  <c r="CN193" i="12"/>
  <c r="DD193" i="12"/>
  <c r="DT193" i="12"/>
  <c r="S194" i="12"/>
  <c r="AI194" i="12"/>
  <c r="AY194" i="12"/>
  <c r="BO194" i="12"/>
  <c r="CE194" i="12"/>
  <c r="CU194" i="12"/>
  <c r="DK194" i="12"/>
  <c r="EA194" i="12"/>
  <c r="Z195" i="12"/>
  <c r="AP195" i="12"/>
  <c r="BF195" i="12"/>
  <c r="BV195" i="12"/>
  <c r="CL195" i="12"/>
  <c r="DB195" i="12"/>
  <c r="DR195" i="12"/>
  <c r="Q196" i="12"/>
  <c r="AG196" i="12"/>
  <c r="AW196" i="12"/>
  <c r="BM196" i="12"/>
  <c r="CC196" i="12"/>
  <c r="CS196" i="12"/>
  <c r="DI196" i="12"/>
  <c r="DY196" i="12"/>
  <c r="X197" i="12"/>
  <c r="AN197" i="12"/>
  <c r="BD197" i="12"/>
  <c r="BT197" i="12"/>
  <c r="CJ197" i="12"/>
  <c r="CZ197" i="12"/>
  <c r="DP197" i="12"/>
  <c r="O198" i="12"/>
  <c r="AE198" i="12"/>
  <c r="AU198" i="12"/>
  <c r="BK198" i="12"/>
  <c r="CA198" i="12"/>
  <c r="CQ198" i="12"/>
  <c r="DG198" i="12"/>
  <c r="DW198" i="12"/>
  <c r="V199" i="12"/>
  <c r="AL199" i="12"/>
  <c r="BB199" i="12"/>
  <c r="BR199" i="12"/>
  <c r="CH199" i="12"/>
  <c r="CX199" i="12"/>
  <c r="DN199" i="12"/>
  <c r="M200" i="12"/>
  <c r="AC200" i="12"/>
  <c r="AS200" i="12"/>
  <c r="BI200" i="12"/>
  <c r="BY200" i="12"/>
  <c r="CO200" i="12"/>
  <c r="DE200" i="12"/>
  <c r="DU200" i="12"/>
  <c r="T201" i="12"/>
  <c r="AJ201" i="12"/>
  <c r="AZ201" i="12"/>
  <c r="BP201" i="12"/>
  <c r="CF201" i="12"/>
  <c r="CV201" i="12"/>
  <c r="DL201" i="12"/>
  <c r="K202" i="12"/>
  <c r="AA202" i="12"/>
  <c r="AQ202" i="12"/>
  <c r="BG202" i="12"/>
  <c r="BW202" i="12"/>
  <c r="CM202" i="12"/>
  <c r="DC202" i="12"/>
  <c r="DS202" i="12"/>
  <c r="R203" i="12"/>
  <c r="AH203" i="12"/>
  <c r="AX203" i="12"/>
  <c r="BN203" i="12"/>
  <c r="CD203" i="12"/>
  <c r="CT203" i="12"/>
  <c r="DJ203" i="12"/>
  <c r="DZ203" i="12"/>
  <c r="Y204" i="12"/>
  <c r="AO204" i="12"/>
  <c r="BE204" i="12"/>
  <c r="BU204" i="12"/>
  <c r="CK204" i="12"/>
  <c r="DA204" i="12"/>
  <c r="DQ204" i="12"/>
  <c r="P205" i="12"/>
  <c r="AF205" i="12"/>
  <c r="AV205" i="12"/>
  <c r="BL205" i="12"/>
  <c r="CB205" i="12"/>
  <c r="CR205" i="12"/>
  <c r="DH205" i="12"/>
  <c r="DX205" i="12"/>
  <c r="W206" i="12"/>
  <c r="AM206" i="12"/>
  <c r="BC206" i="12"/>
  <c r="BS206" i="12"/>
  <c r="CI206" i="12"/>
  <c r="CY206" i="12"/>
  <c r="DO206" i="12"/>
  <c r="N207" i="12"/>
  <c r="AD207" i="12"/>
  <c r="AT207" i="12"/>
  <c r="BJ207" i="12"/>
  <c r="BZ207" i="12"/>
  <c r="CP207" i="12"/>
  <c r="DF207" i="12"/>
  <c r="DV207" i="12"/>
  <c r="U208" i="12"/>
  <c r="AK208" i="12"/>
  <c r="BA208" i="12"/>
  <c r="BQ208" i="12"/>
  <c r="CG208" i="12"/>
  <c r="CW208" i="12"/>
  <c r="DM208" i="12"/>
  <c r="L209" i="12"/>
  <c r="AB209" i="12"/>
  <c r="AR209" i="12"/>
  <c r="BH209" i="12"/>
  <c r="BX209" i="12"/>
  <c r="CN209" i="12"/>
  <c r="DD209" i="12"/>
  <c r="DT209" i="12"/>
  <c r="S210" i="12"/>
  <c r="AI210" i="12"/>
  <c r="AY210" i="12"/>
  <c r="BO210" i="12"/>
  <c r="CE210" i="12"/>
  <c r="CU210" i="12"/>
  <c r="DK210" i="12"/>
  <c r="EA210" i="12"/>
  <c r="Z211" i="12"/>
  <c r="AP211" i="12"/>
  <c r="BF211" i="12"/>
  <c r="BV211" i="12"/>
  <c r="CL211" i="12"/>
  <c r="DB211" i="12"/>
  <c r="DR211" i="12"/>
  <c r="Q212" i="12"/>
  <c r="AG212" i="12"/>
  <c r="AW212" i="12"/>
  <c r="BM212" i="12"/>
  <c r="CC212" i="12"/>
  <c r="CS212" i="12"/>
  <c r="DI212" i="12"/>
  <c r="DY212" i="12"/>
  <c r="X213" i="12"/>
  <c r="AN213" i="12"/>
  <c r="BD213" i="12"/>
  <c r="BT213" i="12"/>
  <c r="CJ213" i="12"/>
  <c r="CZ213" i="12"/>
  <c r="DP213" i="12"/>
  <c r="O214" i="12"/>
  <c r="AE214" i="12"/>
  <c r="AU214" i="12"/>
  <c r="BK214" i="12"/>
  <c r="CA214" i="12"/>
  <c r="CQ214" i="12"/>
  <c r="DG214" i="12"/>
  <c r="DW214" i="12"/>
  <c r="V215" i="12"/>
  <c r="AL215" i="12"/>
  <c r="BB215" i="12"/>
  <c r="BR215" i="12"/>
  <c r="CH215" i="12"/>
  <c r="CX215" i="12"/>
  <c r="DN215" i="12"/>
  <c r="M216" i="12"/>
  <c r="AC216" i="12"/>
  <c r="AS216" i="12"/>
  <c r="BI216" i="12"/>
  <c r="BY216" i="12"/>
  <c r="CO216" i="12"/>
  <c r="DE216" i="12"/>
  <c r="DU216" i="12"/>
  <c r="T217" i="12"/>
  <c r="AJ217" i="12"/>
  <c r="AZ217" i="12"/>
  <c r="BP217" i="12"/>
  <c r="CF217" i="12"/>
  <c r="CV217" i="12"/>
  <c r="DL217" i="12"/>
  <c r="K218" i="12"/>
  <c r="AA218" i="12"/>
  <c r="AQ218" i="12"/>
  <c r="BG218" i="12"/>
  <c r="CM172" i="12"/>
  <c r="AH173" i="12"/>
  <c r="CR173" i="12"/>
  <c r="DV173" i="12"/>
  <c r="Z174" i="12"/>
  <c r="AU174" i="12"/>
  <c r="BQ174" i="12"/>
  <c r="CL174" i="12"/>
  <c r="DG174" i="12"/>
  <c r="L175" i="12"/>
  <c r="AG175" i="12"/>
  <c r="BB175" i="12"/>
  <c r="BX175" i="12"/>
  <c r="CS175" i="12"/>
  <c r="DN175" i="12"/>
  <c r="S176" i="12"/>
  <c r="AN176" i="12"/>
  <c r="BI176" i="12"/>
  <c r="CE176" i="12"/>
  <c r="CZ176" i="12"/>
  <c r="DU176" i="12"/>
  <c r="Z177" i="12"/>
  <c r="AU177" i="12"/>
  <c r="BP177" i="12"/>
  <c r="CL177" i="12"/>
  <c r="DG177" i="12"/>
  <c r="K178" i="12"/>
  <c r="AG178" i="12"/>
  <c r="BB178" i="12"/>
  <c r="BW178" i="12"/>
  <c r="CS178" i="12"/>
  <c r="DN178" i="12"/>
  <c r="R179" i="12"/>
  <c r="AN179" i="12"/>
  <c r="BI179" i="12"/>
  <c r="CD179" i="12"/>
  <c r="CZ179" i="12"/>
  <c r="DU179" i="12"/>
  <c r="Y180" i="12"/>
  <c r="AU180" i="12"/>
  <c r="BP180" i="12"/>
  <c r="CK180" i="12"/>
  <c r="DG180" i="12"/>
  <c r="K181" i="12"/>
  <c r="AF181" i="12"/>
  <c r="BB181" i="12"/>
  <c r="BM164" i="12"/>
  <c r="DY164" i="12"/>
  <c r="BT165" i="12"/>
  <c r="O166" i="12"/>
  <c r="CA166" i="12"/>
  <c r="V167" i="12"/>
  <c r="CH167" i="12"/>
  <c r="AC168" i="12"/>
  <c r="CO168" i="12"/>
  <c r="AJ169" i="12"/>
  <c r="CV169" i="12"/>
  <c r="AA170" i="12"/>
  <c r="BG170" i="12"/>
  <c r="CM170" i="12"/>
  <c r="DS170" i="12"/>
  <c r="AH171" i="12"/>
  <c r="BN171" i="12"/>
  <c r="CT171" i="12"/>
  <c r="DZ171" i="12"/>
  <c r="AO172" i="12"/>
  <c r="BU172" i="12"/>
  <c r="DA172" i="12"/>
  <c r="P173" i="12"/>
  <c r="AR173" i="12"/>
  <c r="BL173" i="12"/>
  <c r="CJ173" i="12"/>
  <c r="DJ136" i="12"/>
  <c r="Y137" i="12"/>
  <c r="AU137" i="12"/>
  <c r="BQ137" i="12"/>
  <c r="CL137" i="12"/>
  <c r="DG137" i="12"/>
  <c r="L138" i="12"/>
  <c r="AG138" i="12"/>
  <c r="BB138" i="12"/>
  <c r="BX138" i="12"/>
  <c r="CS138" i="12"/>
  <c r="DN138" i="12"/>
  <c r="S139" i="12"/>
  <c r="AM139" i="12"/>
  <c r="BC139" i="12"/>
  <c r="BS139" i="12"/>
  <c r="CI139" i="12"/>
  <c r="CY139" i="12"/>
  <c r="DO139" i="12"/>
  <c r="N140" i="12"/>
  <c r="AD140" i="12"/>
  <c r="AT140" i="12"/>
  <c r="BJ140" i="12"/>
  <c r="BZ140" i="12"/>
  <c r="CP140" i="12"/>
  <c r="DF140" i="12"/>
  <c r="DV140" i="12"/>
  <c r="U141" i="12"/>
  <c r="AK141" i="12"/>
  <c r="BA141" i="12"/>
  <c r="BQ141" i="12"/>
  <c r="CG141" i="12"/>
  <c r="CW141" i="12"/>
  <c r="DM141" i="12"/>
  <c r="L142" i="12"/>
  <c r="AB142" i="12"/>
  <c r="AR142" i="12"/>
  <c r="BH142" i="12"/>
  <c r="BX142" i="12"/>
  <c r="CN142" i="12"/>
  <c r="DD142" i="12"/>
  <c r="DT142" i="12"/>
  <c r="S143" i="12"/>
  <c r="AI143" i="12"/>
  <c r="AY143" i="12"/>
  <c r="BO143" i="12"/>
  <c r="CE143" i="12"/>
  <c r="CU143" i="12"/>
  <c r="DK143" i="12"/>
  <c r="EA143" i="12"/>
  <c r="Z144" i="12"/>
  <c r="AP144" i="12"/>
  <c r="BF144" i="12"/>
  <c r="BV144" i="12"/>
  <c r="CL144" i="12"/>
  <c r="DB144" i="12"/>
  <c r="DR144" i="12"/>
  <c r="Q145" i="12"/>
  <c r="AG145" i="12"/>
  <c r="AW145" i="12"/>
  <c r="BM145" i="12"/>
  <c r="CC145" i="12"/>
  <c r="CS145" i="12"/>
  <c r="DI145" i="12"/>
  <c r="DY145" i="12"/>
  <c r="X146" i="12"/>
  <c r="AN146" i="12"/>
  <c r="BD146" i="12"/>
  <c r="BT146" i="12"/>
  <c r="CJ146" i="12"/>
  <c r="CZ146" i="12"/>
  <c r="DP146" i="12"/>
  <c r="O147" i="12"/>
  <c r="AE147" i="12"/>
  <c r="AU147" i="12"/>
  <c r="BK147" i="12"/>
  <c r="CA147" i="12"/>
  <c r="CQ147" i="12"/>
  <c r="DG147" i="12"/>
  <c r="DW147" i="12"/>
  <c r="V148" i="12"/>
  <c r="AL148" i="12"/>
  <c r="BB148" i="12"/>
  <c r="BR148" i="12"/>
  <c r="CH148" i="12"/>
  <c r="CX148" i="12"/>
  <c r="DN148" i="12"/>
  <c r="M149" i="12"/>
  <c r="AC149" i="12"/>
  <c r="AS149" i="12"/>
  <c r="BI149" i="12"/>
  <c r="BY149" i="12"/>
  <c r="CO149" i="12"/>
  <c r="DE149" i="12"/>
  <c r="DU149" i="12"/>
  <c r="T150" i="12"/>
  <c r="AJ150" i="12"/>
  <c r="AZ150" i="12"/>
  <c r="BP150" i="12"/>
  <c r="CF150" i="12"/>
  <c r="CV150" i="12"/>
  <c r="DL150" i="12"/>
  <c r="K151" i="12"/>
  <c r="AA151" i="12"/>
  <c r="AQ151" i="12"/>
  <c r="BG151" i="12"/>
  <c r="BW151" i="12"/>
  <c r="CM151" i="12"/>
  <c r="DC151" i="12"/>
  <c r="DS151" i="12"/>
  <c r="R152" i="12"/>
  <c r="AH152" i="12"/>
  <c r="AX152" i="12"/>
  <c r="BN152" i="12"/>
  <c r="CD152" i="12"/>
  <c r="CT152" i="12"/>
  <c r="DJ152" i="12"/>
  <c r="DZ152" i="12"/>
  <c r="Y153" i="12"/>
  <c r="AO153" i="12"/>
  <c r="BE153" i="12"/>
  <c r="BU153" i="12"/>
  <c r="CK153" i="12"/>
  <c r="DA153" i="12"/>
  <c r="DQ153" i="12"/>
  <c r="P154" i="12"/>
  <c r="AF154" i="12"/>
  <c r="AV154" i="12"/>
  <c r="BL154" i="12"/>
  <c r="CB154" i="12"/>
  <c r="CR154" i="12"/>
  <c r="DH154" i="12"/>
  <c r="DX154" i="12"/>
  <c r="W155" i="12"/>
  <c r="AM155" i="12"/>
  <c r="BC155" i="12"/>
  <c r="BS155" i="12"/>
  <c r="CI155" i="12"/>
  <c r="CY155" i="12"/>
  <c r="DO155" i="12"/>
  <c r="N156" i="12"/>
  <c r="AD156" i="12"/>
  <c r="AT156" i="12"/>
  <c r="BJ156" i="12"/>
  <c r="BZ156" i="12"/>
  <c r="CP156" i="12"/>
  <c r="DF156" i="12"/>
  <c r="DV156" i="12"/>
  <c r="U157" i="12"/>
  <c r="AK157" i="12"/>
  <c r="BA157" i="12"/>
  <c r="BQ157" i="12"/>
  <c r="CG157" i="12"/>
  <c r="CW157" i="12"/>
  <c r="DM157" i="12"/>
  <c r="L158" i="12"/>
  <c r="AB158" i="12"/>
  <c r="AR158" i="12"/>
  <c r="BH158" i="12"/>
  <c r="BX158" i="12"/>
  <c r="CN158" i="12"/>
  <c r="DD158" i="12"/>
  <c r="DT158" i="12"/>
  <c r="S159" i="12"/>
  <c r="AI159" i="12"/>
  <c r="AY159" i="12"/>
  <c r="BO159" i="12"/>
  <c r="CE159" i="12"/>
  <c r="CU159" i="12"/>
  <c r="DK159" i="12"/>
  <c r="EA159" i="12"/>
  <c r="Z160" i="12"/>
  <c r="AP160" i="12"/>
  <c r="BF160" i="12"/>
  <c r="BV160" i="12"/>
  <c r="CL160" i="12"/>
  <c r="DB160" i="12"/>
  <c r="DR160" i="12"/>
  <c r="Q161" i="12"/>
  <c r="AG161" i="12"/>
  <c r="AW161" i="12"/>
  <c r="BM161" i="12"/>
  <c r="CC161" i="12"/>
  <c r="CS161" i="12"/>
  <c r="DI161" i="12"/>
  <c r="DY161" i="12"/>
  <c r="X162" i="12"/>
  <c r="AN162" i="12"/>
  <c r="BD162" i="12"/>
  <c r="BT162" i="12"/>
  <c r="CJ162" i="12"/>
  <c r="CZ162" i="12"/>
  <c r="DP162" i="12"/>
  <c r="O163" i="12"/>
  <c r="AE163" i="12"/>
  <c r="AU163" i="12"/>
  <c r="BK163" i="12"/>
  <c r="CA163" i="12"/>
  <c r="CQ163" i="12"/>
  <c r="DG163" i="12"/>
  <c r="DW163" i="12"/>
  <c r="V164" i="12"/>
  <c r="AL164" i="12"/>
  <c r="BB164" i="12"/>
  <c r="BR164" i="12"/>
  <c r="CH164" i="12"/>
  <c r="CX164" i="12"/>
  <c r="DN164" i="12"/>
  <c r="M165" i="12"/>
  <c r="AC165" i="12"/>
  <c r="AS165" i="12"/>
  <c r="BI165" i="12"/>
  <c r="BY165" i="12"/>
  <c r="CO165" i="12"/>
  <c r="DE165" i="12"/>
  <c r="DU165" i="12"/>
  <c r="T166" i="12"/>
  <c r="AJ166" i="12"/>
  <c r="AZ166" i="12"/>
  <c r="BP166" i="12"/>
  <c r="CF166" i="12"/>
  <c r="CV166" i="12"/>
  <c r="DL166" i="12"/>
  <c r="K167" i="12"/>
  <c r="AA167" i="12"/>
  <c r="AQ167" i="12"/>
  <c r="BG167" i="12"/>
  <c r="BW167" i="12"/>
  <c r="CM167" i="12"/>
  <c r="DC167" i="12"/>
  <c r="DS167" i="12"/>
  <c r="R168" i="12"/>
  <c r="AH168" i="12"/>
  <c r="AX168" i="12"/>
  <c r="BN168" i="12"/>
  <c r="CD168" i="12"/>
  <c r="CT168" i="12"/>
  <c r="DJ168" i="12"/>
  <c r="DZ168" i="12"/>
  <c r="Y169" i="12"/>
  <c r="AO169" i="12"/>
  <c r="BE169" i="12"/>
  <c r="BU169" i="12"/>
  <c r="CK169" i="12"/>
  <c r="DA169" i="12"/>
  <c r="DQ169" i="12"/>
  <c r="P170" i="12"/>
  <c r="AF170" i="12"/>
  <c r="AV170" i="12"/>
  <c r="BL170" i="12"/>
  <c r="CB170" i="12"/>
  <c r="CR170" i="12"/>
  <c r="DH170" i="12"/>
  <c r="DX170" i="12"/>
  <c r="W171" i="12"/>
  <c r="AM171" i="12"/>
  <c r="BC171" i="12"/>
  <c r="BS171" i="12"/>
  <c r="CI171" i="12"/>
  <c r="CY171" i="12"/>
  <c r="DO171" i="12"/>
  <c r="N172" i="12"/>
  <c r="AD172" i="12"/>
  <c r="AT172" i="12"/>
  <c r="BJ172" i="12"/>
  <c r="BZ172" i="12"/>
  <c r="CP172" i="12"/>
  <c r="DF172" i="12"/>
  <c r="DV172" i="12"/>
  <c r="U173" i="12"/>
  <c r="AK173" i="12"/>
  <c r="BA173" i="12"/>
  <c r="BQ173" i="12"/>
  <c r="CG173" i="12"/>
  <c r="CW173" i="12"/>
  <c r="DM173" i="12"/>
  <c r="L174" i="12"/>
  <c r="AB174" i="12"/>
  <c r="AR174" i="12"/>
  <c r="BH174" i="12"/>
  <c r="BX174" i="12"/>
  <c r="CN174" i="12"/>
  <c r="DD174" i="12"/>
  <c r="DT174" i="12"/>
  <c r="S175" i="12"/>
  <c r="AI175" i="12"/>
  <c r="AY175" i="12"/>
  <c r="BO175" i="12"/>
  <c r="CE175" i="12"/>
  <c r="CU175" i="12"/>
  <c r="DK175" i="12"/>
  <c r="EA175" i="12"/>
  <c r="Z176" i="12"/>
  <c r="AP176" i="12"/>
  <c r="BF176" i="12"/>
  <c r="BV176" i="12"/>
  <c r="CL176" i="12"/>
  <c r="DB176" i="12"/>
  <c r="DR176" i="12"/>
  <c r="Q177" i="12"/>
  <c r="AG177" i="12"/>
  <c r="AW177" i="12"/>
  <c r="BM177" i="12"/>
  <c r="CC177" i="12"/>
  <c r="CS177" i="12"/>
  <c r="DI177" i="12"/>
  <c r="DY177" i="12"/>
  <c r="X178" i="12"/>
  <c r="AN178" i="12"/>
  <c r="BD178" i="12"/>
  <c r="BT178" i="12"/>
  <c r="CJ178" i="12"/>
  <c r="CZ178" i="12"/>
  <c r="DP178" i="12"/>
  <c r="O179" i="12"/>
  <c r="AE179" i="12"/>
  <c r="AU179" i="12"/>
  <c r="BK179" i="12"/>
  <c r="CA179" i="12"/>
  <c r="CQ179" i="12"/>
  <c r="DG179" i="12"/>
  <c r="DW179" i="12"/>
  <c r="V180" i="12"/>
  <c r="AL180" i="12"/>
  <c r="BB180" i="12"/>
  <c r="BR180" i="12"/>
  <c r="CH180" i="12"/>
  <c r="CX180" i="12"/>
  <c r="DN180" i="12"/>
  <c r="M181" i="12"/>
  <c r="AC181" i="12"/>
  <c r="AS181" i="12"/>
  <c r="BI181" i="12"/>
  <c r="BY181" i="12"/>
  <c r="CO181" i="12"/>
  <c r="DE181" i="12"/>
  <c r="DU181" i="12"/>
  <c r="T182" i="12"/>
  <c r="AJ182" i="12"/>
  <c r="AZ182" i="12"/>
  <c r="BP182" i="12"/>
  <c r="DD136" i="12"/>
  <c r="S137" i="12"/>
  <c r="AQ137" i="12"/>
  <c r="BM137" i="12"/>
  <c r="CH137" i="12"/>
  <c r="DC137" i="12"/>
  <c r="DY137" i="12"/>
  <c r="AC138" i="12"/>
  <c r="AX138" i="12"/>
  <c r="BT138" i="12"/>
  <c r="CO138" i="12"/>
  <c r="DJ138" i="12"/>
  <c r="O139" i="12"/>
  <c r="AJ139" i="12"/>
  <c r="AZ139" i="12"/>
  <c r="BP139" i="12"/>
  <c r="CF139" i="12"/>
  <c r="CV139" i="12"/>
  <c r="DL139" i="12"/>
  <c r="K140" i="12"/>
  <c r="AA140" i="12"/>
  <c r="AQ140" i="12"/>
  <c r="BG140" i="12"/>
  <c r="BW140" i="12"/>
  <c r="CM140" i="12"/>
  <c r="DC140" i="12"/>
  <c r="DS140" i="12"/>
  <c r="R141" i="12"/>
  <c r="AH141" i="12"/>
  <c r="AX141" i="12"/>
  <c r="BN141" i="12"/>
  <c r="CD141" i="12"/>
  <c r="CT141" i="12"/>
  <c r="DJ141" i="12"/>
  <c r="DZ141" i="12"/>
  <c r="Y142" i="12"/>
  <c r="AO142" i="12"/>
  <c r="BE142" i="12"/>
  <c r="BU142" i="12"/>
  <c r="CK142" i="12"/>
  <c r="DA142" i="12"/>
  <c r="DQ142" i="12"/>
  <c r="P143" i="12"/>
  <c r="AF143" i="12"/>
  <c r="AV143" i="12"/>
  <c r="BL143" i="12"/>
  <c r="CB143" i="12"/>
  <c r="CR143" i="12"/>
  <c r="DH143" i="12"/>
  <c r="DX143" i="12"/>
  <c r="W144" i="12"/>
  <c r="AM144" i="12"/>
  <c r="BC144" i="12"/>
  <c r="BS144" i="12"/>
  <c r="CI144" i="12"/>
  <c r="CY144" i="12"/>
  <c r="DO144" i="12"/>
  <c r="N145" i="12"/>
  <c r="AD145" i="12"/>
  <c r="AT145" i="12"/>
  <c r="BJ145" i="12"/>
  <c r="BZ145" i="12"/>
  <c r="CP145" i="12"/>
  <c r="DF145" i="12"/>
  <c r="DV145" i="12"/>
  <c r="U146" i="12"/>
  <c r="AK146" i="12"/>
  <c r="BA146" i="12"/>
  <c r="BQ146" i="12"/>
  <c r="CG146" i="12"/>
  <c r="CW146" i="12"/>
  <c r="DM146" i="12"/>
  <c r="L147" i="12"/>
  <c r="AB147" i="12"/>
  <c r="AR147" i="12"/>
  <c r="BH147" i="12"/>
  <c r="BX147" i="12"/>
  <c r="CN147" i="12"/>
  <c r="DD147" i="12"/>
  <c r="DT147" i="12"/>
  <c r="S148" i="12"/>
  <c r="AI148" i="12"/>
  <c r="AY148" i="12"/>
  <c r="BO148" i="12"/>
  <c r="CE148" i="12"/>
  <c r="CU148" i="12"/>
  <c r="DK148" i="12"/>
  <c r="EA148" i="12"/>
  <c r="Z149" i="12"/>
  <c r="AP149" i="12"/>
  <c r="BF149" i="12"/>
  <c r="BV149" i="12"/>
  <c r="CL149" i="12"/>
  <c r="DB149" i="12"/>
  <c r="DR149" i="12"/>
  <c r="Q150" i="12"/>
  <c r="AG150" i="12"/>
  <c r="AW150" i="12"/>
  <c r="BM150" i="12"/>
  <c r="CC150" i="12"/>
  <c r="CS150" i="12"/>
  <c r="DI150" i="12"/>
  <c r="DY150" i="12"/>
  <c r="X151" i="12"/>
  <c r="AN151" i="12"/>
  <c r="BD151" i="12"/>
  <c r="BT151" i="12"/>
  <c r="CJ151" i="12"/>
  <c r="CZ151" i="12"/>
  <c r="DP151" i="12"/>
  <c r="O152" i="12"/>
  <c r="AE152" i="12"/>
  <c r="AU152" i="12"/>
  <c r="BK152" i="12"/>
  <c r="CA152" i="12"/>
  <c r="CQ152" i="12"/>
  <c r="DG152" i="12"/>
  <c r="DW152" i="12"/>
  <c r="V153" i="12"/>
  <c r="AL153" i="12"/>
  <c r="BB153" i="12"/>
  <c r="BR153" i="12"/>
  <c r="CH153" i="12"/>
  <c r="CX153" i="12"/>
  <c r="DN153" i="12"/>
  <c r="M154" i="12"/>
  <c r="AC154" i="12"/>
  <c r="AS154" i="12"/>
  <c r="BI154" i="12"/>
  <c r="BY154" i="12"/>
  <c r="CO154" i="12"/>
  <c r="DE154" i="12"/>
  <c r="DU154" i="12"/>
  <c r="T155" i="12"/>
  <c r="AJ155" i="12"/>
  <c r="AZ155" i="12"/>
  <c r="BP155" i="12"/>
  <c r="CF155" i="12"/>
  <c r="CV155" i="12"/>
  <c r="DL155" i="12"/>
  <c r="K156" i="12"/>
  <c r="AA156" i="12"/>
  <c r="AQ156" i="12"/>
  <c r="BG156" i="12"/>
  <c r="BW156" i="12"/>
  <c r="CM156" i="12"/>
  <c r="DC156" i="12"/>
  <c r="DS156" i="12"/>
  <c r="R157" i="12"/>
  <c r="AH157" i="12"/>
  <c r="AX157" i="12"/>
  <c r="BN157" i="12"/>
  <c r="CD157" i="12"/>
  <c r="CT157" i="12"/>
  <c r="DJ157" i="12"/>
  <c r="DZ157" i="12"/>
  <c r="Y158" i="12"/>
  <c r="AO158" i="12"/>
  <c r="BE158" i="12"/>
  <c r="BU158" i="12"/>
  <c r="CK158" i="12"/>
  <c r="DA158" i="12"/>
  <c r="DQ158" i="12"/>
  <c r="P159" i="12"/>
  <c r="AF159" i="12"/>
  <c r="AV159" i="12"/>
  <c r="BL159" i="12"/>
  <c r="CB159" i="12"/>
  <c r="CR159" i="12"/>
  <c r="DH159" i="12"/>
  <c r="DX159" i="12"/>
  <c r="W160" i="12"/>
  <c r="AM160" i="12"/>
  <c r="BC160" i="12"/>
  <c r="BS160" i="12"/>
  <c r="CI160" i="12"/>
  <c r="CY160" i="12"/>
  <c r="DO160" i="12"/>
  <c r="N161" i="12"/>
  <c r="AD161" i="12"/>
  <c r="AT161" i="12"/>
  <c r="BJ161" i="12"/>
  <c r="BZ161" i="12"/>
  <c r="CP161" i="12"/>
  <c r="DF161" i="12"/>
  <c r="DV161" i="12"/>
  <c r="U162" i="12"/>
  <c r="AK162" i="12"/>
  <c r="BA162" i="12"/>
  <c r="BQ162" i="12"/>
  <c r="CG162" i="12"/>
  <c r="CW162" i="12"/>
  <c r="DM162" i="12"/>
  <c r="L163" i="12"/>
  <c r="AB163" i="12"/>
  <c r="AR163" i="12"/>
  <c r="BH163" i="12"/>
  <c r="BX163" i="12"/>
  <c r="CN163" i="12"/>
  <c r="DD163" i="12"/>
  <c r="DT163" i="12"/>
  <c r="S164" i="12"/>
  <c r="AI164" i="12"/>
  <c r="AY164" i="12"/>
  <c r="BO164" i="12"/>
  <c r="CE164" i="12"/>
  <c r="CU164" i="12"/>
  <c r="DK164" i="12"/>
  <c r="EA164" i="12"/>
  <c r="Z165" i="12"/>
  <c r="AP165" i="12"/>
  <c r="BF165" i="12"/>
  <c r="BV165" i="12"/>
  <c r="CL165" i="12"/>
  <c r="DB165" i="12"/>
  <c r="DR165" i="12"/>
  <c r="Q166" i="12"/>
  <c r="AG166" i="12"/>
  <c r="AW166" i="12"/>
  <c r="BM166" i="12"/>
  <c r="CC166" i="12"/>
  <c r="CS166" i="12"/>
  <c r="DI166" i="12"/>
  <c r="DY166" i="12"/>
  <c r="X167" i="12"/>
  <c r="AN167" i="12"/>
  <c r="BD167" i="12"/>
  <c r="BT167" i="12"/>
  <c r="CJ167" i="12"/>
  <c r="CZ167" i="12"/>
  <c r="DP167" i="12"/>
  <c r="O168" i="12"/>
  <c r="AE168" i="12"/>
  <c r="AU168" i="12"/>
  <c r="BK168" i="12"/>
  <c r="CA168" i="12"/>
  <c r="CQ168" i="12"/>
  <c r="DG168" i="12"/>
  <c r="DW168" i="12"/>
  <c r="V169" i="12"/>
  <c r="AL169" i="12"/>
  <c r="BB169" i="12"/>
  <c r="BR169" i="12"/>
  <c r="CH169" i="12"/>
  <c r="CX169" i="12"/>
  <c r="DN169" i="12"/>
  <c r="M170" i="12"/>
  <c r="AC170" i="12"/>
  <c r="AS170" i="12"/>
  <c r="BI170" i="12"/>
  <c r="BY170" i="12"/>
  <c r="CO170" i="12"/>
  <c r="DE170" i="12"/>
  <c r="DU170" i="12"/>
  <c r="T171" i="12"/>
  <c r="AJ171" i="12"/>
  <c r="AZ171" i="12"/>
  <c r="BP171" i="12"/>
  <c r="CF171" i="12"/>
  <c r="CV171" i="12"/>
  <c r="DL171" i="12"/>
  <c r="K172" i="12"/>
  <c r="AA172" i="12"/>
  <c r="AQ172" i="12"/>
  <c r="BG172" i="12"/>
  <c r="BW172" i="12"/>
  <c r="CX136" i="12"/>
  <c r="M137" i="12"/>
  <c r="AM137" i="12"/>
  <c r="BI137" i="12"/>
  <c r="CD137" i="12"/>
  <c r="CY137" i="12"/>
  <c r="DU137" i="12"/>
  <c r="Y138" i="12"/>
  <c r="AT138" i="12"/>
  <c r="BP138" i="12"/>
  <c r="CK138" i="12"/>
  <c r="DF138" i="12"/>
  <c r="K139" i="12"/>
  <c r="AF139" i="12"/>
  <c r="AW139" i="12"/>
  <c r="BM139" i="12"/>
  <c r="CC139" i="12"/>
  <c r="CS139" i="12"/>
  <c r="DI139" i="12"/>
  <c r="DY139" i="12"/>
  <c r="X140" i="12"/>
  <c r="AN140" i="12"/>
  <c r="BD140" i="12"/>
  <c r="BT140" i="12"/>
  <c r="CJ140" i="12"/>
  <c r="CZ140" i="12"/>
  <c r="DP140" i="12"/>
  <c r="O141" i="12"/>
  <c r="AE141" i="12"/>
  <c r="AU141" i="12"/>
  <c r="BK141" i="12"/>
  <c r="CA141" i="12"/>
  <c r="CQ141" i="12"/>
  <c r="DG141" i="12"/>
  <c r="DW141" i="12"/>
  <c r="V142" i="12"/>
  <c r="AL142" i="12"/>
  <c r="BB142" i="12"/>
  <c r="BR142" i="12"/>
  <c r="CH142" i="12"/>
  <c r="CX142" i="12"/>
  <c r="DN142" i="12"/>
  <c r="M143" i="12"/>
  <c r="AC143" i="12"/>
  <c r="AS143" i="12"/>
  <c r="BI143" i="12"/>
  <c r="BY143" i="12"/>
  <c r="CO143" i="12"/>
  <c r="DE143" i="12"/>
  <c r="DU143" i="12"/>
  <c r="T144" i="12"/>
  <c r="AJ144" i="12"/>
  <c r="AZ144" i="12"/>
  <c r="BP144" i="12"/>
  <c r="CF144" i="12"/>
  <c r="CV144" i="12"/>
  <c r="DL144" i="12"/>
  <c r="K145" i="12"/>
  <c r="AA145" i="12"/>
  <c r="AQ145" i="12"/>
  <c r="BG145" i="12"/>
  <c r="BW145" i="12"/>
  <c r="CM145" i="12"/>
  <c r="DC145" i="12"/>
  <c r="DS145" i="12"/>
  <c r="R146" i="12"/>
  <c r="AH146" i="12"/>
  <c r="AX146" i="12"/>
  <c r="BN146" i="12"/>
  <c r="CD146" i="12"/>
  <c r="CT146" i="12"/>
  <c r="DJ146" i="12"/>
  <c r="DZ146" i="12"/>
  <c r="Y147" i="12"/>
  <c r="AO147" i="12"/>
  <c r="BE147" i="12"/>
  <c r="BU147" i="12"/>
  <c r="CK147" i="12"/>
  <c r="DA147" i="12"/>
  <c r="DQ147" i="12"/>
  <c r="P148" i="12"/>
  <c r="AF148" i="12"/>
  <c r="AV148" i="12"/>
  <c r="BL148" i="12"/>
  <c r="CB148" i="12"/>
  <c r="CR148" i="12"/>
  <c r="DH148" i="12"/>
  <c r="DX148" i="12"/>
  <c r="W149" i="12"/>
  <c r="AM149" i="12"/>
  <c r="BC149" i="12"/>
  <c r="BS149" i="12"/>
  <c r="CI149" i="12"/>
  <c r="CY149" i="12"/>
  <c r="DO149" i="12"/>
  <c r="N150" i="12"/>
  <c r="AD150" i="12"/>
  <c r="AT150" i="12"/>
  <c r="BJ150" i="12"/>
  <c r="BZ150" i="12"/>
  <c r="CP150" i="12"/>
  <c r="DF150" i="12"/>
  <c r="DV150" i="12"/>
  <c r="U151" i="12"/>
  <c r="AK151" i="12"/>
  <c r="BA151" i="12"/>
  <c r="BQ151" i="12"/>
  <c r="CG151" i="12"/>
  <c r="CW151" i="12"/>
  <c r="DM151" i="12"/>
  <c r="L152" i="12"/>
  <c r="AB152" i="12"/>
  <c r="AR152" i="12"/>
  <c r="BH152" i="12"/>
  <c r="BX152" i="12"/>
  <c r="CN152" i="12"/>
  <c r="DD152" i="12"/>
  <c r="DT152" i="12"/>
  <c r="S153" i="12"/>
  <c r="AI153" i="12"/>
  <c r="AY153" i="12"/>
  <c r="BO153" i="12"/>
  <c r="CE153" i="12"/>
  <c r="CU153" i="12"/>
  <c r="DK153" i="12"/>
  <c r="EA153" i="12"/>
  <c r="Z154" i="12"/>
  <c r="AP154" i="12"/>
  <c r="BF154" i="12"/>
  <c r="BV154" i="12"/>
  <c r="CL154" i="12"/>
  <c r="DB154" i="12"/>
  <c r="DR154" i="12"/>
  <c r="Q155" i="12"/>
  <c r="AG155" i="12"/>
  <c r="AW155" i="12"/>
  <c r="BM155" i="12"/>
  <c r="CC155" i="12"/>
  <c r="CS155" i="12"/>
  <c r="DI155" i="12"/>
  <c r="DY155" i="12"/>
  <c r="X156" i="12"/>
  <c r="AN156" i="12"/>
  <c r="BD156" i="12"/>
  <c r="BT156" i="12"/>
  <c r="CJ156" i="12"/>
  <c r="CZ156" i="12"/>
  <c r="DP156" i="12"/>
  <c r="O157" i="12"/>
  <c r="AE157" i="12"/>
  <c r="AU157" i="12"/>
  <c r="BK157" i="12"/>
  <c r="CA157" i="12"/>
  <c r="CQ157" i="12"/>
  <c r="DG157" i="12"/>
  <c r="DW157" i="12"/>
  <c r="V158" i="12"/>
  <c r="AL158" i="12"/>
  <c r="BB158" i="12"/>
  <c r="BR158" i="12"/>
  <c r="CH158" i="12"/>
  <c r="CX158" i="12"/>
  <c r="DN158" i="12"/>
  <c r="M159" i="12"/>
  <c r="AC159" i="12"/>
  <c r="AS159" i="12"/>
  <c r="BI159" i="12"/>
  <c r="BY159" i="12"/>
  <c r="CO159" i="12"/>
  <c r="DE159" i="12"/>
  <c r="DU159" i="12"/>
  <c r="T160" i="12"/>
  <c r="AJ160" i="12"/>
  <c r="AZ160" i="12"/>
  <c r="BP160" i="12"/>
  <c r="CF160" i="12"/>
  <c r="CV160" i="12"/>
  <c r="DL160" i="12"/>
  <c r="K161" i="12"/>
  <c r="AA161" i="12"/>
  <c r="AQ161" i="12"/>
  <c r="BG161" i="12"/>
  <c r="BW161" i="12"/>
  <c r="CM161" i="12"/>
  <c r="DC161" i="12"/>
  <c r="DS161" i="12"/>
  <c r="R162" i="12"/>
  <c r="AH162" i="12"/>
  <c r="AX162" i="12"/>
  <c r="BN162" i="12"/>
  <c r="CD162" i="12"/>
  <c r="CT162" i="12"/>
  <c r="DJ162" i="12"/>
  <c r="DZ162" i="12"/>
  <c r="Y163" i="12"/>
  <c r="AO163" i="12"/>
  <c r="BE163" i="12"/>
  <c r="BU163" i="12"/>
  <c r="CK163" i="12"/>
  <c r="DA163" i="12"/>
  <c r="DQ163" i="12"/>
  <c r="P164" i="12"/>
  <c r="AF164" i="12"/>
  <c r="AV164" i="12"/>
  <c r="BL164" i="12"/>
  <c r="CB164" i="12"/>
  <c r="CR164" i="12"/>
  <c r="DH164" i="12"/>
  <c r="DX164" i="12"/>
  <c r="W165" i="12"/>
  <c r="AM165" i="12"/>
  <c r="BC165" i="12"/>
  <c r="BS165" i="12"/>
  <c r="CI165" i="12"/>
  <c r="CY165" i="12"/>
  <c r="DO165" i="12"/>
  <c r="N166" i="12"/>
  <c r="AD166" i="12"/>
  <c r="AT166" i="12"/>
  <c r="BJ166" i="12"/>
  <c r="BZ166" i="12"/>
  <c r="CP166" i="12"/>
  <c r="DF166" i="12"/>
  <c r="DV166" i="12"/>
  <c r="U167" i="12"/>
  <c r="AK167" i="12"/>
  <c r="BA167" i="12"/>
  <c r="BQ167" i="12"/>
  <c r="CG167" i="12"/>
  <c r="CW167" i="12"/>
  <c r="DM167" i="12"/>
  <c r="L168" i="12"/>
  <c r="AB168" i="12"/>
  <c r="AR168" i="12"/>
  <c r="BH168" i="12"/>
  <c r="BX168" i="12"/>
  <c r="CN168" i="12"/>
  <c r="DD168" i="12"/>
  <c r="DT168" i="12"/>
  <c r="S169" i="12"/>
  <c r="AI169" i="12"/>
  <c r="AY169" i="12"/>
  <c r="BO169" i="12"/>
  <c r="CE169" i="12"/>
  <c r="CU169" i="12"/>
  <c r="DK169" i="12"/>
  <c r="EA169" i="12"/>
  <c r="Z170" i="12"/>
  <c r="AP170" i="12"/>
  <c r="BF170" i="12"/>
  <c r="BV170" i="12"/>
  <c r="CL170" i="12"/>
  <c r="DB170" i="12"/>
  <c r="DR170" i="12"/>
  <c r="Q171" i="12"/>
  <c r="AG171" i="12"/>
  <c r="AW171" i="12"/>
  <c r="BM171" i="12"/>
  <c r="CC171" i="12"/>
  <c r="CS171" i="12"/>
  <c r="DI171" i="12"/>
  <c r="DY171" i="12"/>
  <c r="X172" i="12"/>
  <c r="AN172" i="12"/>
  <c r="BD172" i="12"/>
  <c r="BT172" i="12"/>
  <c r="CJ172" i="12"/>
  <c r="CZ172" i="12"/>
  <c r="DP172" i="12"/>
  <c r="O173" i="12"/>
  <c r="AE173" i="12"/>
  <c r="AU173" i="12"/>
  <c r="BK173" i="12"/>
  <c r="CA173" i="12"/>
  <c r="CQ173" i="12"/>
  <c r="DG173" i="12"/>
  <c r="CY172" i="12"/>
  <c r="AT173" i="12"/>
  <c r="CX173" i="12"/>
  <c r="DZ173" i="12"/>
  <c r="AD174" i="12"/>
  <c r="AY174" i="12"/>
  <c r="BU174" i="12"/>
  <c r="CP174" i="12"/>
  <c r="DK174" i="12"/>
  <c r="P175" i="12"/>
  <c r="AK175" i="12"/>
  <c r="BF175" i="12"/>
  <c r="CB175" i="12"/>
  <c r="CW175" i="12"/>
  <c r="DR175" i="12"/>
  <c r="W176" i="12"/>
  <c r="AR176" i="12"/>
  <c r="BM176" i="12"/>
  <c r="CI176" i="12"/>
  <c r="DD176" i="12"/>
  <c r="DY176" i="12"/>
  <c r="AD177" i="12"/>
  <c r="AY177" i="12"/>
  <c r="BT177" i="12"/>
  <c r="CP177" i="12"/>
  <c r="DK177" i="12"/>
  <c r="O178" i="12"/>
  <c r="AK178" i="12"/>
  <c r="BF178" i="12"/>
  <c r="CA178" i="12"/>
  <c r="CW178" i="12"/>
  <c r="DR178" i="12"/>
  <c r="V179" i="12"/>
  <c r="AR179" i="12"/>
  <c r="BM179" i="12"/>
  <c r="CH179" i="12"/>
  <c r="DD179" i="12"/>
  <c r="DY179" i="12"/>
  <c r="AC180" i="12"/>
  <c r="AY180" i="12"/>
  <c r="BT180" i="12"/>
  <c r="CO180" i="12"/>
  <c r="DK180" i="12"/>
  <c r="O181" i="12"/>
  <c r="AJ181" i="12"/>
  <c r="BF181" i="12"/>
  <c r="CA181" i="12"/>
  <c r="CV181" i="12"/>
  <c r="DR181" i="12"/>
  <c r="V182" i="12"/>
  <c r="AQ182" i="12"/>
  <c r="BM182" i="12"/>
  <c r="CE182" i="12"/>
  <c r="CU182" i="12"/>
  <c r="DK182" i="12"/>
  <c r="EA182" i="12"/>
  <c r="Z183" i="12"/>
  <c r="AP183" i="12"/>
  <c r="BF183" i="12"/>
  <c r="BV183" i="12"/>
  <c r="CL183" i="12"/>
  <c r="DB183" i="12"/>
  <c r="DR183" i="12"/>
  <c r="Q184" i="12"/>
  <c r="AG184" i="12"/>
  <c r="AW184" i="12"/>
  <c r="BM184" i="12"/>
  <c r="CC184" i="12"/>
  <c r="CS184" i="12"/>
  <c r="DI184" i="12"/>
  <c r="DY184" i="12"/>
  <c r="X185" i="12"/>
  <c r="AN185" i="12"/>
  <c r="BD185" i="12"/>
  <c r="BT185" i="12"/>
  <c r="CJ185" i="12"/>
  <c r="CZ185" i="12"/>
  <c r="DP185" i="12"/>
  <c r="O186" i="12"/>
  <c r="AE186" i="12"/>
  <c r="AU186" i="12"/>
  <c r="BK186" i="12"/>
  <c r="CA186" i="12"/>
  <c r="CQ186" i="12"/>
  <c r="DG186" i="12"/>
  <c r="DW186" i="12"/>
  <c r="V187" i="12"/>
  <c r="AL187" i="12"/>
  <c r="BB187" i="12"/>
  <c r="BR187" i="12"/>
  <c r="CH187" i="12"/>
  <c r="CX187" i="12"/>
  <c r="DN187" i="12"/>
  <c r="M188" i="12"/>
  <c r="AC188" i="12"/>
  <c r="AS188" i="12"/>
  <c r="BI188" i="12"/>
  <c r="BY188" i="12"/>
  <c r="CO188" i="12"/>
  <c r="DE188" i="12"/>
  <c r="DU188" i="12"/>
  <c r="T189" i="12"/>
  <c r="AJ189" i="12"/>
  <c r="AZ189" i="12"/>
  <c r="BP189" i="12"/>
  <c r="CF189" i="12"/>
  <c r="CV189" i="12"/>
  <c r="DL189" i="12"/>
  <c r="K190" i="12"/>
  <c r="AA190" i="12"/>
  <c r="AQ190" i="12"/>
  <c r="BG190" i="12"/>
  <c r="BW190" i="12"/>
  <c r="CM190" i="12"/>
  <c r="DC190" i="12"/>
  <c r="DS190" i="12"/>
  <c r="R191" i="12"/>
  <c r="AH191" i="12"/>
  <c r="AX191" i="12"/>
  <c r="BN191" i="12"/>
  <c r="CD191" i="12"/>
  <c r="CT191" i="12"/>
  <c r="DJ191" i="12"/>
  <c r="DZ191" i="12"/>
  <c r="Y192" i="12"/>
  <c r="AO192" i="12"/>
  <c r="BE192" i="12"/>
  <c r="BU192" i="12"/>
  <c r="CK192" i="12"/>
  <c r="DA192" i="12"/>
  <c r="DQ192" i="12"/>
  <c r="P193" i="12"/>
  <c r="AF193" i="12"/>
  <c r="AV193" i="12"/>
  <c r="BL193" i="12"/>
  <c r="CB193" i="12"/>
  <c r="CR193" i="12"/>
  <c r="DH193" i="12"/>
  <c r="DX193" i="12"/>
  <c r="W194" i="12"/>
  <c r="AM194" i="12"/>
  <c r="BC194" i="12"/>
  <c r="BS194" i="12"/>
  <c r="CI194" i="12"/>
  <c r="CY194" i="12"/>
  <c r="DO194" i="12"/>
  <c r="N195" i="12"/>
  <c r="AD195" i="12"/>
  <c r="AT195" i="12"/>
  <c r="BJ195" i="12"/>
  <c r="BZ195" i="12"/>
  <c r="CP195" i="12"/>
  <c r="DF195" i="12"/>
  <c r="DV195" i="12"/>
  <c r="U196" i="12"/>
  <c r="AK196" i="12"/>
  <c r="BA196" i="12"/>
  <c r="BQ196" i="12"/>
  <c r="CG196" i="12"/>
  <c r="CW196" i="12"/>
  <c r="DM196" i="12"/>
  <c r="L197" i="12"/>
  <c r="AB197" i="12"/>
  <c r="AR197" i="12"/>
  <c r="BH197" i="12"/>
  <c r="BX197" i="12"/>
  <c r="CN197" i="12"/>
  <c r="DD197" i="12"/>
  <c r="DT197" i="12"/>
  <c r="S198" i="12"/>
  <c r="AI198" i="12"/>
  <c r="AY198" i="12"/>
  <c r="BO198" i="12"/>
  <c r="CE198" i="12"/>
  <c r="CU198" i="12"/>
  <c r="DK198" i="12"/>
  <c r="EA198" i="12"/>
  <c r="Z199" i="12"/>
  <c r="AP199" i="12"/>
  <c r="BF199" i="12"/>
  <c r="BV199" i="12"/>
  <c r="CL199" i="12"/>
  <c r="DB199" i="12"/>
  <c r="DR199" i="12"/>
  <c r="Q200" i="12"/>
  <c r="AG200" i="12"/>
  <c r="AW200" i="12"/>
  <c r="BM200" i="12"/>
  <c r="CC200" i="12"/>
  <c r="CS200" i="12"/>
  <c r="DI200" i="12"/>
  <c r="DY200" i="12"/>
  <c r="X201" i="12"/>
  <c r="AN201" i="12"/>
  <c r="BD201" i="12"/>
  <c r="BT201" i="12"/>
  <c r="CJ201" i="12"/>
  <c r="CZ201" i="12"/>
  <c r="DP201" i="12"/>
  <c r="O202" i="12"/>
  <c r="AE202" i="12"/>
  <c r="AU202" i="12"/>
  <c r="BK202" i="12"/>
  <c r="CA202" i="12"/>
  <c r="CQ202" i="12"/>
  <c r="DG202" i="12"/>
  <c r="DW202" i="12"/>
  <c r="V203" i="12"/>
  <c r="AL203" i="12"/>
  <c r="BB203" i="12"/>
  <c r="BR203" i="12"/>
  <c r="CH203" i="12"/>
  <c r="CX203" i="12"/>
  <c r="DN203" i="12"/>
  <c r="M204" i="12"/>
  <c r="AC204" i="12"/>
  <c r="AS204" i="12"/>
  <c r="BI204" i="12"/>
  <c r="BY204" i="12"/>
  <c r="CO204" i="12"/>
  <c r="DE204" i="12"/>
  <c r="DU204" i="12"/>
  <c r="T205" i="12"/>
  <c r="AJ205" i="12"/>
  <c r="AZ205" i="12"/>
  <c r="BP205" i="12"/>
  <c r="CF205" i="12"/>
  <c r="CV205" i="12"/>
  <c r="DL205" i="12"/>
  <c r="K206" i="12"/>
  <c r="AA206" i="12"/>
  <c r="AQ206" i="12"/>
  <c r="BG206" i="12"/>
  <c r="BW206" i="12"/>
  <c r="CM206" i="12"/>
  <c r="DC206" i="12"/>
  <c r="DS206" i="12"/>
  <c r="R207" i="12"/>
  <c r="AH207" i="12"/>
  <c r="AX207" i="12"/>
  <c r="BN207" i="12"/>
  <c r="CD207" i="12"/>
  <c r="CT207" i="12"/>
  <c r="DJ207" i="12"/>
  <c r="DZ207" i="12"/>
  <c r="Y208" i="12"/>
  <c r="AO208" i="12"/>
  <c r="BE208" i="12"/>
  <c r="BU208" i="12"/>
  <c r="CK208" i="12"/>
  <c r="DA208" i="12"/>
  <c r="DQ208" i="12"/>
  <c r="P209" i="12"/>
  <c r="AF209" i="12"/>
  <c r="AV209" i="12"/>
  <c r="BL209" i="12"/>
  <c r="CB209" i="12"/>
  <c r="CR209" i="12"/>
  <c r="DH209" i="12"/>
  <c r="DX209" i="12"/>
  <c r="W210" i="12"/>
  <c r="AM210" i="12"/>
  <c r="BC210" i="12"/>
  <c r="BS210" i="12"/>
  <c r="CI210" i="12"/>
  <c r="CY210" i="12"/>
  <c r="DO210" i="12"/>
  <c r="N211" i="12"/>
  <c r="AD211" i="12"/>
  <c r="AT211" i="12"/>
  <c r="BJ211" i="12"/>
  <c r="BZ211" i="12"/>
  <c r="CP211" i="12"/>
  <c r="DF211" i="12"/>
  <c r="DV211" i="12"/>
  <c r="U212" i="12"/>
  <c r="AK212" i="12"/>
  <c r="BA212" i="12"/>
  <c r="BQ212" i="12"/>
  <c r="CG212" i="12"/>
  <c r="CW212" i="12"/>
  <c r="DM212" i="12"/>
  <c r="L213" i="12"/>
  <c r="AB213" i="12"/>
  <c r="AR213" i="12"/>
  <c r="BH213" i="12"/>
  <c r="BX213" i="12"/>
  <c r="CN213" i="12"/>
  <c r="DD213" i="12"/>
  <c r="DT213" i="12"/>
  <c r="S214" i="12"/>
  <c r="AI214" i="12"/>
  <c r="AY214" i="12"/>
  <c r="BO214" i="12"/>
  <c r="CE214" i="12"/>
  <c r="CU214" i="12"/>
  <c r="DK214" i="12"/>
  <c r="EA214" i="12"/>
  <c r="Z215" i="12"/>
  <c r="AP215" i="12"/>
  <c r="BF215" i="12"/>
  <c r="BV215" i="12"/>
  <c r="CL215" i="12"/>
  <c r="DB215" i="12"/>
  <c r="DR215" i="12"/>
  <c r="Q216" i="12"/>
  <c r="AG216" i="12"/>
  <c r="AW216" i="12"/>
  <c r="BM216" i="12"/>
  <c r="CC216" i="12"/>
  <c r="CS216" i="12"/>
  <c r="DI216" i="12"/>
  <c r="DY216" i="12"/>
  <c r="X217" i="12"/>
  <c r="AN217" i="12"/>
  <c r="BD217" i="12"/>
  <c r="BT217" i="12"/>
  <c r="CJ217" i="12"/>
  <c r="CZ217" i="12"/>
  <c r="DP217" i="12"/>
  <c r="O218" i="12"/>
  <c r="AE218" i="12"/>
  <c r="AU218" i="12"/>
  <c r="BK218" i="12"/>
  <c r="DC172" i="12"/>
  <c r="AX173" i="12"/>
  <c r="CZ173" i="12"/>
  <c r="EA173" i="12"/>
  <c r="AE174" i="12"/>
  <c r="BA174" i="12"/>
  <c r="BV174" i="12"/>
  <c r="CQ174" i="12"/>
  <c r="DM174" i="12"/>
  <c r="Q175" i="12"/>
  <c r="AL175" i="12"/>
  <c r="BH175" i="12"/>
  <c r="CC175" i="12"/>
  <c r="CX175" i="12"/>
  <c r="DT175" i="12"/>
  <c r="X176" i="12"/>
  <c r="AS176" i="12"/>
  <c r="BO176" i="12"/>
  <c r="CJ176" i="12"/>
  <c r="DE176" i="12"/>
  <c r="EA176" i="12"/>
  <c r="AE177" i="12"/>
  <c r="AZ177" i="12"/>
  <c r="BV177" i="12"/>
  <c r="CQ177" i="12"/>
  <c r="DL177" i="12"/>
  <c r="Q178" i="12"/>
  <c r="AL178" i="12"/>
  <c r="BG178" i="12"/>
  <c r="CC178" i="12"/>
  <c r="CX178" i="12"/>
  <c r="DS178" i="12"/>
  <c r="X179" i="12"/>
  <c r="AS179" i="12"/>
  <c r="BN179" i="12"/>
  <c r="CJ179" i="12"/>
  <c r="DE179" i="12"/>
  <c r="DZ179" i="12"/>
  <c r="AE180" i="12"/>
  <c r="AZ180" i="12"/>
  <c r="BU180" i="12"/>
  <c r="CQ180" i="12"/>
  <c r="DL180" i="12"/>
  <c r="P181" i="12"/>
  <c r="AL181" i="12"/>
  <c r="BG181" i="12"/>
  <c r="CB181" i="12"/>
  <c r="CX181" i="12"/>
  <c r="DS181" i="12"/>
  <c r="W182" i="12"/>
  <c r="AS182" i="12"/>
  <c r="BN182" i="12"/>
  <c r="CF182" i="12"/>
  <c r="CV182" i="12"/>
  <c r="DL182" i="12"/>
  <c r="K183" i="12"/>
  <c r="AA183" i="12"/>
  <c r="AQ183" i="12"/>
  <c r="BG183" i="12"/>
  <c r="BW183" i="12"/>
  <c r="CM183" i="12"/>
  <c r="DC183" i="12"/>
  <c r="DS183" i="12"/>
  <c r="R184" i="12"/>
  <c r="AH184" i="12"/>
  <c r="AX184" i="12"/>
  <c r="BN184" i="12"/>
  <c r="CD184" i="12"/>
  <c r="CT184" i="12"/>
  <c r="DJ184" i="12"/>
  <c r="DZ184" i="12"/>
  <c r="Y185" i="12"/>
  <c r="AO185" i="12"/>
  <c r="BE185" i="12"/>
  <c r="BU185" i="12"/>
  <c r="CK185" i="12"/>
  <c r="DA185" i="12"/>
  <c r="DQ185" i="12"/>
  <c r="P186" i="12"/>
  <c r="AF186" i="12"/>
  <c r="AV186" i="12"/>
  <c r="BL186" i="12"/>
  <c r="CB186" i="12"/>
  <c r="CR186" i="12"/>
  <c r="DH186" i="12"/>
  <c r="DX186" i="12"/>
  <c r="W187" i="12"/>
  <c r="AM187" i="12"/>
  <c r="BC187" i="12"/>
  <c r="BS187" i="12"/>
  <c r="CI187" i="12"/>
  <c r="CY187" i="12"/>
  <c r="DO187" i="12"/>
  <c r="N188" i="12"/>
  <c r="AD188" i="12"/>
  <c r="AT188" i="12"/>
  <c r="BJ188" i="12"/>
  <c r="BZ188" i="12"/>
  <c r="CP188" i="12"/>
  <c r="DF188" i="12"/>
  <c r="DV188" i="12"/>
  <c r="U189" i="12"/>
  <c r="AK189" i="12"/>
  <c r="BA189" i="12"/>
  <c r="BQ189" i="12"/>
  <c r="CG189" i="12"/>
  <c r="CW189" i="12"/>
  <c r="DM189" i="12"/>
  <c r="L190" i="12"/>
  <c r="AB190" i="12"/>
  <c r="AR190" i="12"/>
  <c r="BH190" i="12"/>
  <c r="BX190" i="12"/>
  <c r="CN190" i="12"/>
  <c r="DD190" i="12"/>
  <c r="DT190" i="12"/>
  <c r="S191" i="12"/>
  <c r="AI191" i="12"/>
  <c r="AY191" i="12"/>
  <c r="BO191" i="12"/>
  <c r="CE191" i="12"/>
  <c r="CU191" i="12"/>
  <c r="DK191" i="12"/>
  <c r="EA191" i="12"/>
  <c r="Z192" i="12"/>
  <c r="AP192" i="12"/>
  <c r="BF192" i="12"/>
  <c r="BV192" i="12"/>
  <c r="CL192" i="12"/>
  <c r="DB192" i="12"/>
  <c r="DR192" i="12"/>
  <c r="Q193" i="12"/>
  <c r="CC164" i="12"/>
  <c r="X165" i="12"/>
  <c r="CJ165" i="12"/>
  <c r="AE166" i="12"/>
  <c r="CQ166" i="12"/>
  <c r="AL167" i="12"/>
  <c r="CX167" i="12"/>
  <c r="AS168" i="12"/>
  <c r="DE168" i="12"/>
  <c r="AZ169" i="12"/>
  <c r="DL169" i="12"/>
  <c r="AI170" i="12"/>
  <c r="BO170" i="12"/>
  <c r="CU170" i="12"/>
  <c r="EA170" i="12"/>
  <c r="AP171" i="12"/>
  <c r="BV171" i="12"/>
  <c r="DB171" i="12"/>
  <c r="Q172" i="12"/>
  <c r="AW172" i="12"/>
  <c r="CC172" i="12"/>
  <c r="DI172" i="12"/>
  <c r="X173" i="12"/>
  <c r="AV173" i="12"/>
  <c r="BT173" i="12"/>
  <c r="CN173" i="12"/>
  <c r="DR136" i="12"/>
  <c r="AE137" i="12"/>
  <c r="BA137" i="12"/>
  <c r="BV137" i="12"/>
  <c r="CQ137" i="12"/>
  <c r="DM137" i="12"/>
  <c r="Q138" i="12"/>
  <c r="AL138" i="12"/>
  <c r="BH138" i="12"/>
  <c r="CC138" i="12"/>
  <c r="CX138" i="12"/>
  <c r="DT138" i="12"/>
  <c r="X139" i="12"/>
  <c r="AQ139" i="12"/>
  <c r="BG139" i="12"/>
  <c r="BW139" i="12"/>
  <c r="CM139" i="12"/>
  <c r="DC139" i="12"/>
  <c r="DS139" i="12"/>
  <c r="R140" i="12"/>
  <c r="AH140" i="12"/>
  <c r="AX140" i="12"/>
  <c r="BN140" i="12"/>
  <c r="CD140" i="12"/>
  <c r="CT140" i="12"/>
  <c r="DJ140" i="12"/>
  <c r="DZ140" i="12"/>
  <c r="Y141" i="12"/>
  <c r="AO141" i="12"/>
  <c r="BE141" i="12"/>
  <c r="BU141" i="12"/>
  <c r="CK141" i="12"/>
  <c r="DA141" i="12"/>
  <c r="DQ141" i="12"/>
  <c r="P142" i="12"/>
  <c r="AF142" i="12"/>
  <c r="AV142" i="12"/>
  <c r="BL142" i="12"/>
  <c r="CB142" i="12"/>
  <c r="CR142" i="12"/>
  <c r="DH142" i="12"/>
  <c r="DX142" i="12"/>
  <c r="W143" i="12"/>
  <c r="AM143" i="12"/>
  <c r="BC143" i="12"/>
  <c r="BS143" i="12"/>
  <c r="CI143" i="12"/>
  <c r="CY143" i="12"/>
  <c r="DO143" i="12"/>
  <c r="N144" i="12"/>
  <c r="AD144" i="12"/>
  <c r="AT144" i="12"/>
  <c r="BJ144" i="12"/>
  <c r="BZ144" i="12"/>
  <c r="CP144" i="12"/>
  <c r="DF144" i="12"/>
  <c r="DV144" i="12"/>
  <c r="U145" i="12"/>
  <c r="AK145" i="12"/>
  <c r="BA145" i="12"/>
  <c r="BQ145" i="12"/>
  <c r="CG145" i="12"/>
  <c r="CW145" i="12"/>
  <c r="DM145" i="12"/>
  <c r="L146" i="12"/>
  <c r="AB146" i="12"/>
  <c r="AR146" i="12"/>
  <c r="BH146" i="12"/>
  <c r="BX146" i="12"/>
  <c r="CN146" i="12"/>
  <c r="DD146" i="12"/>
  <c r="DT146" i="12"/>
  <c r="S147" i="12"/>
  <c r="AI147" i="12"/>
  <c r="AY147" i="12"/>
  <c r="BO147" i="12"/>
  <c r="CE147" i="12"/>
  <c r="CU147" i="12"/>
  <c r="DK147" i="12"/>
  <c r="EA147" i="12"/>
  <c r="Z148" i="12"/>
  <c r="AP148" i="12"/>
  <c r="BF148" i="12"/>
  <c r="BV148" i="12"/>
  <c r="CL148" i="12"/>
  <c r="DB148" i="12"/>
  <c r="DR148" i="12"/>
  <c r="Q149" i="12"/>
  <c r="AG149" i="12"/>
  <c r="AW149" i="12"/>
  <c r="BM149" i="12"/>
  <c r="CC149" i="12"/>
  <c r="CS149" i="12"/>
  <c r="DI149" i="12"/>
  <c r="DY149" i="12"/>
  <c r="X150" i="12"/>
  <c r="AN150" i="12"/>
  <c r="BD150" i="12"/>
  <c r="BT150" i="12"/>
  <c r="CJ150" i="12"/>
  <c r="CZ150" i="12"/>
  <c r="DP150" i="12"/>
  <c r="O151" i="12"/>
  <c r="AE151" i="12"/>
  <c r="AU151" i="12"/>
  <c r="BK151" i="12"/>
  <c r="CA151" i="12"/>
  <c r="CQ151" i="12"/>
  <c r="DG151" i="12"/>
  <c r="DW151" i="12"/>
  <c r="V152" i="12"/>
  <c r="AL152" i="12"/>
  <c r="BB152" i="12"/>
  <c r="BR152" i="12"/>
  <c r="CH152" i="12"/>
  <c r="CX152" i="12"/>
  <c r="DN152" i="12"/>
  <c r="M153" i="12"/>
  <c r="AC153" i="12"/>
  <c r="AS153" i="12"/>
  <c r="BI153" i="12"/>
  <c r="BY153" i="12"/>
  <c r="CO153" i="12"/>
  <c r="DE153" i="12"/>
  <c r="DU153" i="12"/>
  <c r="T154" i="12"/>
  <c r="AJ154" i="12"/>
  <c r="AZ154" i="12"/>
  <c r="BP154" i="12"/>
  <c r="CF154" i="12"/>
  <c r="CV154" i="12"/>
  <c r="DL154" i="12"/>
  <c r="K155" i="12"/>
  <c r="AA155" i="12"/>
  <c r="AQ155" i="12"/>
  <c r="BG155" i="12"/>
  <c r="BW155" i="12"/>
  <c r="CM155" i="12"/>
  <c r="DC155" i="12"/>
  <c r="DS155" i="12"/>
  <c r="R156" i="12"/>
  <c r="AH156" i="12"/>
  <c r="AX156" i="12"/>
  <c r="BN156" i="12"/>
  <c r="CD156" i="12"/>
  <c r="CT156" i="12"/>
  <c r="DJ156" i="12"/>
  <c r="DZ156" i="12"/>
  <c r="Y157" i="12"/>
  <c r="AO157" i="12"/>
  <c r="BE157" i="12"/>
  <c r="BU157" i="12"/>
  <c r="CK157" i="12"/>
  <c r="DA157" i="12"/>
  <c r="DQ157" i="12"/>
  <c r="P158" i="12"/>
  <c r="AF158" i="12"/>
  <c r="AV158" i="12"/>
  <c r="BL158" i="12"/>
  <c r="CB158" i="12"/>
  <c r="CR158" i="12"/>
  <c r="DH158" i="12"/>
  <c r="DX158" i="12"/>
  <c r="W159" i="12"/>
  <c r="AM159" i="12"/>
  <c r="BC159" i="12"/>
  <c r="BS159" i="12"/>
  <c r="CI159" i="12"/>
  <c r="CY159" i="12"/>
  <c r="DO159" i="12"/>
  <c r="N160" i="12"/>
  <c r="AD160" i="12"/>
  <c r="AT160" i="12"/>
  <c r="BJ160" i="12"/>
  <c r="BZ160" i="12"/>
  <c r="CP160" i="12"/>
  <c r="DF160" i="12"/>
  <c r="DV160" i="12"/>
  <c r="U161" i="12"/>
  <c r="AK161" i="12"/>
  <c r="BA161" i="12"/>
  <c r="BQ161" i="12"/>
  <c r="CG161" i="12"/>
  <c r="CW161" i="12"/>
  <c r="DM161" i="12"/>
  <c r="L162" i="12"/>
  <c r="AB162" i="12"/>
  <c r="AR162" i="12"/>
  <c r="BH162" i="12"/>
  <c r="BX162" i="12"/>
  <c r="CN162" i="12"/>
  <c r="DD162" i="12"/>
  <c r="DT162" i="12"/>
  <c r="S163" i="12"/>
  <c r="AI163" i="12"/>
  <c r="AY163" i="12"/>
  <c r="BO163" i="12"/>
  <c r="CE163" i="12"/>
  <c r="CU163" i="12"/>
  <c r="DK163" i="12"/>
  <c r="EA163" i="12"/>
  <c r="Z164" i="12"/>
  <c r="AP164" i="12"/>
  <c r="BF164" i="12"/>
  <c r="BV164" i="12"/>
  <c r="CL164" i="12"/>
  <c r="DB164" i="12"/>
  <c r="DR164" i="12"/>
  <c r="Q165" i="12"/>
  <c r="AG165" i="12"/>
  <c r="AW165" i="12"/>
  <c r="BM165" i="12"/>
  <c r="CC165" i="12"/>
  <c r="CS165" i="12"/>
  <c r="DI165" i="12"/>
  <c r="DY165" i="12"/>
  <c r="X166" i="12"/>
  <c r="AN166" i="12"/>
  <c r="BD166" i="12"/>
  <c r="BT166" i="12"/>
  <c r="CJ166" i="12"/>
  <c r="CZ166" i="12"/>
  <c r="DP166" i="12"/>
  <c r="O167" i="12"/>
  <c r="AE167" i="12"/>
  <c r="AU167" i="12"/>
  <c r="BK167" i="12"/>
  <c r="CA167" i="12"/>
  <c r="CQ167" i="12"/>
  <c r="DG167" i="12"/>
  <c r="DW167" i="12"/>
  <c r="V168" i="12"/>
  <c r="AL168" i="12"/>
  <c r="BB168" i="12"/>
  <c r="BR168" i="12"/>
  <c r="CH168" i="12"/>
  <c r="CX168" i="12"/>
  <c r="DN168" i="12"/>
  <c r="M169" i="12"/>
  <c r="AC169" i="12"/>
  <c r="AS169" i="12"/>
  <c r="BI169" i="12"/>
  <c r="BY169" i="12"/>
  <c r="CO169" i="12"/>
  <c r="DE169" i="12"/>
  <c r="DU169" i="12"/>
  <c r="T170" i="12"/>
  <c r="AJ170" i="12"/>
  <c r="AZ170" i="12"/>
  <c r="BP170" i="12"/>
  <c r="CF170" i="12"/>
  <c r="CV170" i="12"/>
  <c r="DL170" i="12"/>
  <c r="K171" i="12"/>
  <c r="AA171" i="12"/>
  <c r="AQ171" i="12"/>
  <c r="BG171" i="12"/>
  <c r="BW171" i="12"/>
  <c r="CM171" i="12"/>
  <c r="DC171" i="12"/>
  <c r="DS171" i="12"/>
  <c r="R172" i="12"/>
  <c r="AH172" i="12"/>
  <c r="AX172" i="12"/>
  <c r="BN172" i="12"/>
  <c r="CD172" i="12"/>
  <c r="CT172" i="12"/>
  <c r="DJ172" i="12"/>
  <c r="DZ172" i="12"/>
  <c r="Y173" i="12"/>
  <c r="AO173" i="12"/>
  <c r="BE173" i="12"/>
  <c r="BU173" i="12"/>
  <c r="CK173" i="12"/>
  <c r="DA173" i="12"/>
  <c r="DQ173" i="12"/>
  <c r="P174" i="12"/>
  <c r="AF174" i="12"/>
  <c r="AV174" i="12"/>
  <c r="BL174" i="12"/>
  <c r="CB174" i="12"/>
  <c r="CR174" i="12"/>
  <c r="DH174" i="12"/>
  <c r="DX174" i="12"/>
  <c r="W175" i="12"/>
  <c r="AM175" i="12"/>
  <c r="BC175" i="12"/>
  <c r="BS175" i="12"/>
  <c r="CI175" i="12"/>
  <c r="CY175" i="12"/>
  <c r="DO175" i="12"/>
  <c r="N176" i="12"/>
  <c r="AD176" i="12"/>
  <c r="AT176" i="12"/>
  <c r="BJ176" i="12"/>
  <c r="BZ176" i="12"/>
  <c r="CP176" i="12"/>
  <c r="DF176" i="12"/>
  <c r="DV176" i="12"/>
  <c r="U177" i="12"/>
  <c r="AK177" i="12"/>
  <c r="BA177" i="12"/>
  <c r="BQ177" i="12"/>
  <c r="CG177" i="12"/>
  <c r="CW177" i="12"/>
  <c r="DM177" i="12"/>
  <c r="L178" i="12"/>
  <c r="AB178" i="12"/>
  <c r="AR178" i="12"/>
  <c r="BH178" i="12"/>
  <c r="BX178" i="12"/>
  <c r="CN178" i="12"/>
  <c r="DD178" i="12"/>
  <c r="DT178" i="12"/>
  <c r="S179" i="12"/>
  <c r="AI179" i="12"/>
  <c r="AY179" i="12"/>
  <c r="BO179" i="12"/>
  <c r="CE179" i="12"/>
  <c r="CU179" i="12"/>
  <c r="DK179" i="12"/>
  <c r="EA179" i="12"/>
  <c r="Z180" i="12"/>
  <c r="AP180" i="12"/>
  <c r="BF180" i="12"/>
  <c r="BV180" i="12"/>
  <c r="CL180" i="12"/>
  <c r="DB180" i="12"/>
  <c r="DR180" i="12"/>
  <c r="Q181" i="12"/>
  <c r="AG181" i="12"/>
  <c r="AW181" i="12"/>
  <c r="BM181" i="12"/>
  <c r="CC181" i="12"/>
  <c r="CS181" i="12"/>
  <c r="DI181" i="12"/>
  <c r="DY181" i="12"/>
  <c r="X182" i="12"/>
  <c r="AN182" i="12"/>
  <c r="BD182" i="12"/>
  <c r="BT182" i="12"/>
  <c r="DL136" i="12"/>
  <c r="AA137" i="12"/>
  <c r="AW137" i="12"/>
  <c r="BR137" i="12"/>
  <c r="CM137" i="12"/>
  <c r="DI137" i="12"/>
  <c r="M138" i="12"/>
  <c r="AH138" i="12"/>
  <c r="BD138" i="12"/>
  <c r="BY138" i="12"/>
  <c r="CT138" i="12"/>
  <c r="DP138" i="12"/>
  <c r="T139" i="12"/>
  <c r="AN139" i="12"/>
  <c r="BD139" i="12"/>
  <c r="BT139" i="12"/>
  <c r="CJ139" i="12"/>
  <c r="CZ139" i="12"/>
  <c r="DP139" i="12"/>
  <c r="O140" i="12"/>
  <c r="AE140" i="12"/>
  <c r="AU140" i="12"/>
  <c r="BK140" i="12"/>
  <c r="CA140" i="12"/>
  <c r="CQ140" i="12"/>
  <c r="DG140" i="12"/>
  <c r="DW140" i="12"/>
  <c r="V141" i="12"/>
  <c r="AL141" i="12"/>
  <c r="BB141" i="12"/>
  <c r="BR141" i="12"/>
  <c r="CH141" i="12"/>
  <c r="CX141" i="12"/>
  <c r="DN141" i="12"/>
  <c r="M142" i="12"/>
  <c r="AC142" i="12"/>
  <c r="AS142" i="12"/>
  <c r="BI142" i="12"/>
  <c r="BY142" i="12"/>
  <c r="CO142" i="12"/>
  <c r="DE142" i="12"/>
  <c r="DU142" i="12"/>
  <c r="T143" i="12"/>
  <c r="AJ143" i="12"/>
  <c r="AZ143" i="12"/>
  <c r="BP143" i="12"/>
  <c r="CF143" i="12"/>
  <c r="CV143" i="12"/>
  <c r="DL143" i="12"/>
  <c r="K144" i="12"/>
  <c r="AA144" i="12"/>
  <c r="AQ144" i="12"/>
  <c r="BG144" i="12"/>
  <c r="BW144" i="12"/>
  <c r="CM144" i="12"/>
  <c r="DC144" i="12"/>
  <c r="DS144" i="12"/>
  <c r="R145" i="12"/>
  <c r="AH145" i="12"/>
  <c r="AX145" i="12"/>
  <c r="BN145" i="12"/>
  <c r="CD145" i="12"/>
  <c r="CT145" i="12"/>
  <c r="DJ145" i="12"/>
  <c r="DZ145" i="12"/>
  <c r="Y146" i="12"/>
  <c r="AO146" i="12"/>
  <c r="BE146" i="12"/>
  <c r="BU146" i="12"/>
  <c r="CK146" i="12"/>
  <c r="DA146" i="12"/>
  <c r="DQ146" i="12"/>
  <c r="P147" i="12"/>
  <c r="AF147" i="12"/>
  <c r="AV147" i="12"/>
  <c r="BL147" i="12"/>
  <c r="CB147" i="12"/>
  <c r="CR147" i="12"/>
  <c r="DH147" i="12"/>
  <c r="DX147" i="12"/>
  <c r="W148" i="12"/>
  <c r="AM148" i="12"/>
  <c r="BC148" i="12"/>
  <c r="BS148" i="12"/>
  <c r="CI148" i="12"/>
  <c r="CY148" i="12"/>
  <c r="DO148" i="12"/>
  <c r="N149" i="12"/>
  <c r="AD149" i="12"/>
  <c r="AT149" i="12"/>
  <c r="BJ149" i="12"/>
  <c r="BZ149" i="12"/>
  <c r="CP149" i="12"/>
  <c r="DF149" i="12"/>
  <c r="DV149" i="12"/>
  <c r="U150" i="12"/>
  <c r="AK150" i="12"/>
  <c r="BA150" i="12"/>
  <c r="BQ150" i="12"/>
  <c r="CG150" i="12"/>
  <c r="CW150" i="12"/>
  <c r="DM150" i="12"/>
  <c r="L151" i="12"/>
  <c r="AB151" i="12"/>
  <c r="AR151" i="12"/>
  <c r="BH151" i="12"/>
  <c r="BX151" i="12"/>
  <c r="CN151" i="12"/>
  <c r="DD151" i="12"/>
  <c r="DT151" i="12"/>
  <c r="S152" i="12"/>
  <c r="AI152" i="12"/>
  <c r="AY152" i="12"/>
  <c r="BO152" i="12"/>
  <c r="CE152" i="12"/>
  <c r="CU152" i="12"/>
  <c r="DK152" i="12"/>
  <c r="EA152" i="12"/>
  <c r="Z153" i="12"/>
  <c r="AP153" i="12"/>
  <c r="BF153" i="12"/>
  <c r="BV153" i="12"/>
  <c r="CL153" i="12"/>
  <c r="DB153" i="12"/>
  <c r="DR153" i="12"/>
  <c r="Q154" i="12"/>
  <c r="AG154" i="12"/>
  <c r="AW154" i="12"/>
  <c r="BM154" i="12"/>
  <c r="CC154" i="12"/>
  <c r="CS154" i="12"/>
  <c r="DI154" i="12"/>
  <c r="DY154" i="12"/>
  <c r="X155" i="12"/>
  <c r="AN155" i="12"/>
  <c r="BD155" i="12"/>
  <c r="BT155" i="12"/>
  <c r="CJ155" i="12"/>
  <c r="CZ155" i="12"/>
  <c r="DP155" i="12"/>
  <c r="O156" i="12"/>
  <c r="AE156" i="12"/>
  <c r="AU156" i="12"/>
  <c r="BK156" i="12"/>
  <c r="CA156" i="12"/>
  <c r="CQ156" i="12"/>
  <c r="DG156" i="12"/>
  <c r="DW156" i="12"/>
  <c r="V157" i="12"/>
  <c r="AL157" i="12"/>
  <c r="BB157" i="12"/>
  <c r="BR157" i="12"/>
  <c r="CH157" i="12"/>
  <c r="CX157" i="12"/>
  <c r="DN157" i="12"/>
  <c r="M158" i="12"/>
  <c r="AC158" i="12"/>
  <c r="AS158" i="12"/>
  <c r="BI158" i="12"/>
  <c r="BY158" i="12"/>
  <c r="CO158" i="12"/>
  <c r="DE158" i="12"/>
  <c r="DU158" i="12"/>
  <c r="T159" i="12"/>
  <c r="AJ159" i="12"/>
  <c r="AZ159" i="12"/>
  <c r="BP159" i="12"/>
  <c r="CF159" i="12"/>
  <c r="CV159" i="12"/>
  <c r="DL159" i="12"/>
  <c r="K160" i="12"/>
  <c r="AA160" i="12"/>
  <c r="AQ160" i="12"/>
  <c r="BG160" i="12"/>
  <c r="BW160" i="12"/>
  <c r="CM160" i="12"/>
  <c r="DC160" i="12"/>
  <c r="DS160" i="12"/>
  <c r="R161" i="12"/>
  <c r="AH161" i="12"/>
  <c r="AX161" i="12"/>
  <c r="BN161" i="12"/>
  <c r="CD161" i="12"/>
  <c r="CT161" i="12"/>
  <c r="DJ161" i="12"/>
  <c r="DZ161" i="12"/>
  <c r="Y162" i="12"/>
  <c r="AO162" i="12"/>
  <c r="BE162" i="12"/>
  <c r="BU162" i="12"/>
  <c r="CK162" i="12"/>
  <c r="DA162" i="12"/>
  <c r="DQ162" i="12"/>
  <c r="P163" i="12"/>
  <c r="AF163" i="12"/>
  <c r="AV163" i="12"/>
  <c r="BL163" i="12"/>
  <c r="CB163" i="12"/>
  <c r="CR163" i="12"/>
  <c r="DH163" i="12"/>
  <c r="DX163" i="12"/>
  <c r="W164" i="12"/>
  <c r="AM164" i="12"/>
  <c r="BC164" i="12"/>
  <c r="BS164" i="12"/>
  <c r="CI164" i="12"/>
  <c r="CY164" i="12"/>
  <c r="DO164" i="12"/>
  <c r="N165" i="12"/>
  <c r="AD165" i="12"/>
  <c r="AT165" i="12"/>
  <c r="BJ165" i="12"/>
  <c r="BZ165" i="12"/>
  <c r="CP165" i="12"/>
  <c r="DF165" i="12"/>
  <c r="DV165" i="12"/>
  <c r="U166" i="12"/>
  <c r="AK166" i="12"/>
  <c r="BA166" i="12"/>
  <c r="BQ166" i="12"/>
  <c r="CG166" i="12"/>
  <c r="CW166" i="12"/>
  <c r="DM166" i="12"/>
  <c r="L167" i="12"/>
  <c r="AB167" i="12"/>
  <c r="AR167" i="12"/>
  <c r="BH167" i="12"/>
  <c r="BX167" i="12"/>
  <c r="CN167" i="12"/>
  <c r="DD167" i="12"/>
  <c r="DT167" i="12"/>
  <c r="S168" i="12"/>
  <c r="AI168" i="12"/>
  <c r="AY168" i="12"/>
  <c r="BO168" i="12"/>
  <c r="CE168" i="12"/>
  <c r="CU168" i="12"/>
  <c r="DK168" i="12"/>
  <c r="EA168" i="12"/>
  <c r="Z169" i="12"/>
  <c r="AP169" i="12"/>
  <c r="BF169" i="12"/>
  <c r="BV169" i="12"/>
  <c r="CL169" i="12"/>
  <c r="DB169" i="12"/>
  <c r="DR169" i="12"/>
  <c r="Q170" i="12"/>
  <c r="AG170" i="12"/>
  <c r="AW170" i="12"/>
  <c r="BM170" i="12"/>
  <c r="CC170" i="12"/>
  <c r="CS170" i="12"/>
  <c r="DI170" i="12"/>
  <c r="DY170" i="12"/>
  <c r="X171" i="12"/>
  <c r="AN171" i="12"/>
  <c r="BD171" i="12"/>
  <c r="BT171" i="12"/>
  <c r="CJ171" i="12"/>
  <c r="CZ171" i="12"/>
  <c r="DP171" i="12"/>
  <c r="O172" i="12"/>
  <c r="AE172" i="12"/>
  <c r="AU172" i="12"/>
  <c r="BK172" i="12"/>
  <c r="CA172" i="12"/>
  <c r="DF136" i="12"/>
  <c r="U137" i="12"/>
  <c r="AS137" i="12"/>
  <c r="BN137" i="12"/>
  <c r="CI137" i="12"/>
  <c r="DE137" i="12"/>
  <c r="DZ137" i="12"/>
  <c r="AD138" i="12"/>
  <c r="AZ138" i="12"/>
  <c r="BU138" i="12"/>
  <c r="CP138" i="12"/>
  <c r="DL138" i="12"/>
  <c r="P139" i="12"/>
  <c r="AK139" i="12"/>
  <c r="BA139" i="12"/>
  <c r="BQ139" i="12"/>
  <c r="CG139" i="12"/>
  <c r="CW139" i="12"/>
  <c r="DM139" i="12"/>
  <c r="L140" i="12"/>
  <c r="AB140" i="12"/>
  <c r="AR140" i="12"/>
  <c r="BH140" i="12"/>
  <c r="BX140" i="12"/>
  <c r="CN140" i="12"/>
  <c r="DD140" i="12"/>
  <c r="DT140" i="12"/>
  <c r="S141" i="12"/>
  <c r="AI141" i="12"/>
  <c r="AY141" i="12"/>
  <c r="BO141" i="12"/>
  <c r="CE141" i="12"/>
  <c r="CU141" i="12"/>
  <c r="DK141" i="12"/>
  <c r="EA141" i="12"/>
  <c r="Z142" i="12"/>
  <c r="AP142" i="12"/>
  <c r="BF142" i="12"/>
  <c r="BV142" i="12"/>
  <c r="CL142" i="12"/>
  <c r="DB142" i="12"/>
  <c r="DR142" i="12"/>
  <c r="Q143" i="12"/>
  <c r="AG143" i="12"/>
  <c r="AW143" i="12"/>
  <c r="BM143" i="12"/>
  <c r="CC143" i="12"/>
  <c r="CS143" i="12"/>
  <c r="DI143" i="12"/>
  <c r="DY143" i="12"/>
  <c r="X144" i="12"/>
  <c r="AN144" i="12"/>
  <c r="BD144" i="12"/>
  <c r="BT144" i="12"/>
  <c r="CJ144" i="12"/>
  <c r="CZ144" i="12"/>
  <c r="DP144" i="12"/>
  <c r="O145" i="12"/>
  <c r="AE145" i="12"/>
  <c r="AU145" i="12"/>
  <c r="BK145" i="12"/>
  <c r="CA145" i="12"/>
  <c r="CQ145" i="12"/>
  <c r="DG145" i="12"/>
  <c r="DW145" i="12"/>
  <c r="V146" i="12"/>
  <c r="AL146" i="12"/>
  <c r="BB146" i="12"/>
  <c r="BR146" i="12"/>
  <c r="CH146" i="12"/>
  <c r="CX146" i="12"/>
  <c r="DN146" i="12"/>
  <c r="M147" i="12"/>
  <c r="AC147" i="12"/>
  <c r="AS147" i="12"/>
  <c r="BI147" i="12"/>
  <c r="BY147" i="12"/>
  <c r="CO147" i="12"/>
  <c r="DE147" i="12"/>
  <c r="DU147" i="12"/>
  <c r="T148" i="12"/>
  <c r="AJ148" i="12"/>
  <c r="AZ148" i="12"/>
  <c r="BP148" i="12"/>
  <c r="CF148" i="12"/>
  <c r="CV148" i="12"/>
  <c r="DL148" i="12"/>
  <c r="K149" i="12"/>
  <c r="AA149" i="12"/>
  <c r="AQ149" i="12"/>
  <c r="BG149" i="12"/>
  <c r="BW149" i="12"/>
  <c r="CM149" i="12"/>
  <c r="DC149" i="12"/>
  <c r="DS149" i="12"/>
  <c r="R150" i="12"/>
  <c r="AH150" i="12"/>
  <c r="AX150" i="12"/>
  <c r="BN150" i="12"/>
  <c r="CD150" i="12"/>
  <c r="CT150" i="12"/>
  <c r="DJ150" i="12"/>
  <c r="DZ150" i="12"/>
  <c r="Y151" i="12"/>
  <c r="AO151" i="12"/>
  <c r="BE151" i="12"/>
  <c r="BU151" i="12"/>
  <c r="CK151" i="12"/>
  <c r="DA151" i="12"/>
  <c r="DQ151" i="12"/>
  <c r="P152" i="12"/>
  <c r="AF152" i="12"/>
  <c r="AV152" i="12"/>
  <c r="BL152" i="12"/>
  <c r="CB152" i="12"/>
  <c r="CR152" i="12"/>
  <c r="DH152" i="12"/>
  <c r="DX152" i="12"/>
  <c r="W153" i="12"/>
  <c r="AM153" i="12"/>
  <c r="BC153" i="12"/>
  <c r="BS153" i="12"/>
  <c r="CI153" i="12"/>
  <c r="CY153" i="12"/>
  <c r="DO153" i="12"/>
  <c r="N154" i="12"/>
  <c r="AD154" i="12"/>
  <c r="AT154" i="12"/>
  <c r="BJ154" i="12"/>
  <c r="BZ154" i="12"/>
  <c r="CP154" i="12"/>
  <c r="DF154" i="12"/>
  <c r="DV154" i="12"/>
  <c r="U155" i="12"/>
  <c r="AK155" i="12"/>
  <c r="BA155" i="12"/>
  <c r="BQ155" i="12"/>
  <c r="CG155" i="12"/>
  <c r="CW155" i="12"/>
  <c r="DM155" i="12"/>
  <c r="L156" i="12"/>
  <c r="AB156" i="12"/>
  <c r="AR156" i="12"/>
  <c r="BH156" i="12"/>
  <c r="BX156" i="12"/>
  <c r="CN156" i="12"/>
  <c r="DD156" i="12"/>
  <c r="DT156" i="12"/>
  <c r="S157" i="12"/>
  <c r="AI157" i="12"/>
  <c r="AY157" i="12"/>
  <c r="BO157" i="12"/>
  <c r="CE157" i="12"/>
  <c r="CU157" i="12"/>
  <c r="DK157" i="12"/>
  <c r="EA157" i="12"/>
  <c r="Z158" i="12"/>
  <c r="AP158" i="12"/>
  <c r="BF158" i="12"/>
  <c r="BV158" i="12"/>
  <c r="CL158" i="12"/>
  <c r="DB158" i="12"/>
  <c r="DR158" i="12"/>
  <c r="Q159" i="12"/>
  <c r="AG159" i="12"/>
  <c r="AW159" i="12"/>
  <c r="BM159" i="12"/>
  <c r="CC159" i="12"/>
  <c r="CS159" i="12"/>
  <c r="DI159" i="12"/>
  <c r="DY159" i="12"/>
  <c r="X160" i="12"/>
  <c r="AN160" i="12"/>
  <c r="BD160" i="12"/>
  <c r="BT160" i="12"/>
  <c r="CJ160" i="12"/>
  <c r="CZ160" i="12"/>
  <c r="DP160" i="12"/>
  <c r="O161" i="12"/>
  <c r="AE161" i="12"/>
  <c r="AU161" i="12"/>
  <c r="BK161" i="12"/>
  <c r="CA161" i="12"/>
  <c r="CQ161" i="12"/>
  <c r="DG161" i="12"/>
  <c r="DW161" i="12"/>
  <c r="V162" i="12"/>
  <c r="AL162" i="12"/>
  <c r="BB162" i="12"/>
  <c r="BR162" i="12"/>
  <c r="CH162" i="12"/>
  <c r="CX162" i="12"/>
  <c r="DN162" i="12"/>
  <c r="M163" i="12"/>
  <c r="AC163" i="12"/>
  <c r="AS163" i="12"/>
  <c r="BI163" i="12"/>
  <c r="BY163" i="12"/>
  <c r="CO163" i="12"/>
  <c r="DE163" i="12"/>
  <c r="DU163" i="12"/>
  <c r="T164" i="12"/>
  <c r="AJ164" i="12"/>
  <c r="AZ164" i="12"/>
  <c r="BP164" i="12"/>
  <c r="CF164" i="12"/>
  <c r="CV164" i="12"/>
  <c r="DL164" i="12"/>
  <c r="K165" i="12"/>
  <c r="AA165" i="12"/>
  <c r="AQ165" i="12"/>
  <c r="BG165" i="12"/>
  <c r="BW165" i="12"/>
  <c r="CM165" i="12"/>
  <c r="DC165" i="12"/>
  <c r="DS165" i="12"/>
  <c r="R166" i="12"/>
  <c r="AH166" i="12"/>
  <c r="AX166" i="12"/>
  <c r="BN166" i="12"/>
  <c r="CD166" i="12"/>
  <c r="CT166" i="12"/>
  <c r="DJ166" i="12"/>
  <c r="DZ166" i="12"/>
  <c r="Y167" i="12"/>
  <c r="AO167" i="12"/>
  <c r="BE167" i="12"/>
  <c r="BU167" i="12"/>
  <c r="CK167" i="12"/>
  <c r="DA167" i="12"/>
  <c r="DQ167" i="12"/>
  <c r="P168" i="12"/>
  <c r="AF168" i="12"/>
  <c r="AV168" i="12"/>
  <c r="BL168" i="12"/>
  <c r="CB168" i="12"/>
  <c r="CR168" i="12"/>
  <c r="DH168" i="12"/>
  <c r="DX168" i="12"/>
  <c r="W169" i="12"/>
  <c r="AM169" i="12"/>
  <c r="BC169" i="12"/>
  <c r="BS169" i="12"/>
  <c r="CI169" i="12"/>
  <c r="CY169" i="12"/>
  <c r="DO169" i="12"/>
  <c r="N170" i="12"/>
  <c r="AD170" i="12"/>
  <c r="AT170" i="12"/>
  <c r="BJ170" i="12"/>
  <c r="BZ170" i="12"/>
  <c r="CP170" i="12"/>
  <c r="DF170" i="12"/>
  <c r="DV170" i="12"/>
  <c r="U171" i="12"/>
  <c r="AK171" i="12"/>
  <c r="BA171" i="12"/>
  <c r="BQ171" i="12"/>
  <c r="CG171" i="12"/>
  <c r="CW171" i="12"/>
  <c r="DM171" i="12"/>
  <c r="L172" i="12"/>
  <c r="AB172" i="12"/>
  <c r="AR172" i="12"/>
  <c r="BH172" i="12"/>
  <c r="BX172" i="12"/>
  <c r="CN172" i="12"/>
  <c r="DD172" i="12"/>
  <c r="DT172" i="12"/>
  <c r="S173" i="12"/>
  <c r="AI173" i="12"/>
  <c r="AY173" i="12"/>
  <c r="BO173" i="12"/>
  <c r="CE173" i="12"/>
  <c r="CU173" i="12"/>
  <c r="DK173" i="12"/>
  <c r="DO172" i="12"/>
  <c r="BJ173" i="12"/>
  <c r="DF173" i="12"/>
  <c r="N174" i="12"/>
  <c r="AI174" i="12"/>
  <c r="BE174" i="12"/>
  <c r="BZ174" i="12"/>
  <c r="CU174" i="12"/>
  <c r="DQ174" i="12"/>
  <c r="U175" i="12"/>
  <c r="AP175" i="12"/>
  <c r="BL175" i="12"/>
  <c r="CG175" i="12"/>
  <c r="DB175" i="12"/>
  <c r="DX175" i="12"/>
  <c r="AB176" i="12"/>
  <c r="AW176" i="12"/>
  <c r="BS176" i="12"/>
  <c r="CN176" i="12"/>
  <c r="DI176" i="12"/>
  <c r="N177" i="12"/>
  <c r="AI177" i="12"/>
  <c r="BD177" i="12"/>
  <c r="BZ177" i="12"/>
  <c r="CU177" i="12"/>
  <c r="DP177" i="12"/>
  <c r="U178" i="12"/>
  <c r="AP178" i="12"/>
  <c r="BK178" i="12"/>
  <c r="CG178" i="12"/>
  <c r="DB178" i="12"/>
  <c r="DW178" i="12"/>
  <c r="AB179" i="12"/>
  <c r="AW179" i="12"/>
  <c r="BR179" i="12"/>
  <c r="CN179" i="12"/>
  <c r="DI179" i="12"/>
  <c r="M180" i="12"/>
  <c r="AI180" i="12"/>
  <c r="BD180" i="12"/>
  <c r="BY180" i="12"/>
  <c r="CU180" i="12"/>
  <c r="DP180" i="12"/>
  <c r="T181" i="12"/>
  <c r="AP181" i="12"/>
  <c r="BK181" i="12"/>
  <c r="CF181" i="12"/>
  <c r="DB181" i="12"/>
  <c r="DW181" i="12"/>
  <c r="AA182" i="12"/>
  <c r="AW182" i="12"/>
  <c r="BR182" i="12"/>
  <c r="CI182" i="12"/>
  <c r="CY182" i="12"/>
  <c r="DO182" i="12"/>
  <c r="N183" i="12"/>
  <c r="AD183" i="12"/>
  <c r="AT183" i="12"/>
  <c r="BJ183" i="12"/>
  <c r="BZ183" i="12"/>
  <c r="CP183" i="12"/>
  <c r="DF183" i="12"/>
  <c r="DV183" i="12"/>
  <c r="U184" i="12"/>
  <c r="AK184" i="12"/>
  <c r="BA184" i="12"/>
  <c r="BQ184" i="12"/>
  <c r="CG184" i="12"/>
  <c r="CW184" i="12"/>
  <c r="DM184" i="12"/>
  <c r="L185" i="12"/>
  <c r="AB185" i="12"/>
  <c r="AR185" i="12"/>
  <c r="BH185" i="12"/>
  <c r="BX185" i="12"/>
  <c r="CN185" i="12"/>
  <c r="DD185" i="12"/>
  <c r="DT185" i="12"/>
  <c r="S186" i="12"/>
  <c r="AI186" i="12"/>
  <c r="AY186" i="12"/>
  <c r="BO186" i="12"/>
  <c r="CE186" i="12"/>
  <c r="CU186" i="12"/>
  <c r="DK186" i="12"/>
  <c r="EA186" i="12"/>
  <c r="Z187" i="12"/>
  <c r="AP187" i="12"/>
  <c r="BF187" i="12"/>
  <c r="BV187" i="12"/>
  <c r="CL187" i="12"/>
  <c r="DB187" i="12"/>
  <c r="DR187" i="12"/>
  <c r="Q188" i="12"/>
  <c r="AG188" i="12"/>
  <c r="AW188" i="12"/>
  <c r="BM188" i="12"/>
  <c r="CC188" i="12"/>
  <c r="CS188" i="12"/>
  <c r="DI188" i="12"/>
  <c r="DY188" i="12"/>
  <c r="X189" i="12"/>
  <c r="AN189" i="12"/>
  <c r="BD189" i="12"/>
  <c r="BT189" i="12"/>
  <c r="CJ189" i="12"/>
  <c r="CZ189" i="12"/>
  <c r="DP189" i="12"/>
  <c r="O190" i="12"/>
  <c r="AE190" i="12"/>
  <c r="AU190" i="12"/>
  <c r="BK190" i="12"/>
  <c r="CA190" i="12"/>
  <c r="CQ190" i="12"/>
  <c r="DG190" i="12"/>
  <c r="DW190" i="12"/>
  <c r="V191" i="12"/>
  <c r="AL191" i="12"/>
  <c r="BB191" i="12"/>
  <c r="BR191" i="12"/>
  <c r="CH191" i="12"/>
  <c r="CX191" i="12"/>
  <c r="DN191" i="12"/>
  <c r="M192" i="12"/>
  <c r="AC192" i="12"/>
  <c r="AS192" i="12"/>
  <c r="BI192" i="12"/>
  <c r="BY192" i="12"/>
  <c r="CO192" i="12"/>
  <c r="DE192" i="12"/>
  <c r="DU192" i="12"/>
  <c r="T193" i="12"/>
  <c r="AJ193" i="12"/>
  <c r="AZ193" i="12"/>
  <c r="BP193" i="12"/>
  <c r="CF193" i="12"/>
  <c r="CV193" i="12"/>
  <c r="DL193" i="12"/>
  <c r="K194" i="12"/>
  <c r="AA194" i="12"/>
  <c r="AQ194" i="12"/>
  <c r="BG194" i="12"/>
  <c r="BW194" i="12"/>
  <c r="CM194" i="12"/>
  <c r="DC194" i="12"/>
  <c r="DS194" i="12"/>
  <c r="R195" i="12"/>
  <c r="AH195" i="12"/>
  <c r="AX195" i="12"/>
  <c r="BN195" i="12"/>
  <c r="CD195" i="12"/>
  <c r="CT195" i="12"/>
  <c r="DJ195" i="12"/>
  <c r="DZ195" i="12"/>
  <c r="Y196" i="12"/>
  <c r="AO196" i="12"/>
  <c r="BE196" i="12"/>
  <c r="BU196" i="12"/>
  <c r="CK196" i="12"/>
  <c r="DA196" i="12"/>
  <c r="DQ196" i="12"/>
  <c r="P197" i="12"/>
  <c r="AF197" i="12"/>
  <c r="AV197" i="12"/>
  <c r="BL197" i="12"/>
  <c r="CB197" i="12"/>
  <c r="CR197" i="12"/>
  <c r="DH197" i="12"/>
  <c r="DX197" i="12"/>
  <c r="W198" i="12"/>
  <c r="AM198" i="12"/>
  <c r="BC198" i="12"/>
  <c r="BS198" i="12"/>
  <c r="CI198" i="12"/>
  <c r="CY198" i="12"/>
  <c r="DO198" i="12"/>
  <c r="N199" i="12"/>
  <c r="AD199" i="12"/>
  <c r="AT199" i="12"/>
  <c r="BJ199" i="12"/>
  <c r="BZ199" i="12"/>
  <c r="CP199" i="12"/>
  <c r="DF199" i="12"/>
  <c r="DV199" i="12"/>
  <c r="U200" i="12"/>
  <c r="AK200" i="12"/>
  <c r="BA200" i="12"/>
  <c r="BQ200" i="12"/>
  <c r="CG200" i="12"/>
  <c r="CW200" i="12"/>
  <c r="DM200" i="12"/>
  <c r="L201" i="12"/>
  <c r="AB201" i="12"/>
  <c r="AR201" i="12"/>
  <c r="BH201" i="12"/>
  <c r="BX201" i="12"/>
  <c r="CN201" i="12"/>
  <c r="DD201" i="12"/>
  <c r="DT201" i="12"/>
  <c r="S202" i="12"/>
  <c r="AI202" i="12"/>
  <c r="AY202" i="12"/>
  <c r="BO202" i="12"/>
  <c r="CE202" i="12"/>
  <c r="CU202" i="12"/>
  <c r="DK202" i="12"/>
  <c r="EA202" i="12"/>
  <c r="Z203" i="12"/>
  <c r="AP203" i="12"/>
  <c r="BF203" i="12"/>
  <c r="BV203" i="12"/>
  <c r="CL203" i="12"/>
  <c r="DB203" i="12"/>
  <c r="DR203" i="12"/>
  <c r="Q204" i="12"/>
  <c r="AG204" i="12"/>
  <c r="AW204" i="12"/>
  <c r="BM204" i="12"/>
  <c r="CC204" i="12"/>
  <c r="CS204" i="12"/>
  <c r="DI204" i="12"/>
  <c r="DY204" i="12"/>
  <c r="X205" i="12"/>
  <c r="AN205" i="12"/>
  <c r="BD205" i="12"/>
  <c r="BT205" i="12"/>
  <c r="CJ205" i="12"/>
  <c r="CZ205" i="12"/>
  <c r="DP205" i="12"/>
  <c r="O206" i="12"/>
  <c r="AE206" i="12"/>
  <c r="AU206" i="12"/>
  <c r="BK206" i="12"/>
  <c r="CA206" i="12"/>
  <c r="CQ206" i="12"/>
  <c r="DG206" i="12"/>
  <c r="DW206" i="12"/>
  <c r="V207" i="12"/>
  <c r="AL207" i="12"/>
  <c r="BB207" i="12"/>
  <c r="BR207" i="12"/>
  <c r="CH207" i="12"/>
  <c r="CX207" i="12"/>
  <c r="DN207" i="12"/>
  <c r="M208" i="12"/>
  <c r="AC208" i="12"/>
  <c r="AS208" i="12"/>
  <c r="BI208" i="12"/>
  <c r="BY208" i="12"/>
  <c r="CO208" i="12"/>
  <c r="DE208" i="12"/>
  <c r="DU208" i="12"/>
  <c r="T209" i="12"/>
  <c r="AJ209" i="12"/>
  <c r="AZ209" i="12"/>
  <c r="BP209" i="12"/>
  <c r="CF209" i="12"/>
  <c r="CV209" i="12"/>
  <c r="DL209" i="12"/>
  <c r="K210" i="12"/>
  <c r="AA210" i="12"/>
  <c r="AQ210" i="12"/>
  <c r="BG210" i="12"/>
  <c r="BW210" i="12"/>
  <c r="CM210" i="12"/>
  <c r="DC210" i="12"/>
  <c r="DS210" i="12"/>
  <c r="R211" i="12"/>
  <c r="AH211" i="12"/>
  <c r="AX211" i="12"/>
  <c r="BN211" i="12"/>
  <c r="CD211" i="12"/>
  <c r="CT211" i="12"/>
  <c r="DJ211" i="12"/>
  <c r="DZ211" i="12"/>
  <c r="Y212" i="12"/>
  <c r="AO212" i="12"/>
  <c r="BE212" i="12"/>
  <c r="BU212" i="12"/>
  <c r="CK212" i="12"/>
  <c r="DA212" i="12"/>
  <c r="DQ212" i="12"/>
  <c r="P213" i="12"/>
  <c r="AF213" i="12"/>
  <c r="AV213" i="12"/>
  <c r="BL213" i="12"/>
  <c r="CB213" i="12"/>
  <c r="CR213" i="12"/>
  <c r="DH213" i="12"/>
  <c r="DX213" i="12"/>
  <c r="W214" i="12"/>
  <c r="AM214" i="12"/>
  <c r="BC214" i="12"/>
  <c r="BS214" i="12"/>
  <c r="CI214" i="12"/>
  <c r="CY214" i="12"/>
  <c r="DO214" i="12"/>
  <c r="N215" i="12"/>
  <c r="AD215" i="12"/>
  <c r="AT215" i="12"/>
  <c r="BJ215" i="12"/>
  <c r="BZ215" i="12"/>
  <c r="CP215" i="12"/>
  <c r="DF215" i="12"/>
  <c r="DV215" i="12"/>
  <c r="U216" i="12"/>
  <c r="AK216" i="12"/>
  <c r="BA216" i="12"/>
  <c r="BQ216" i="12"/>
  <c r="CG216" i="12"/>
  <c r="CW216" i="12"/>
  <c r="DM216" i="12"/>
  <c r="L217" i="12"/>
  <c r="AB217" i="12"/>
  <c r="AR217" i="12"/>
  <c r="BH217" i="12"/>
  <c r="BX217" i="12"/>
  <c r="CN217" i="12"/>
  <c r="DD217" i="12"/>
  <c r="DT217" i="12"/>
  <c r="S218" i="12"/>
  <c r="AI218" i="12"/>
  <c r="AY218" i="12"/>
  <c r="BO218" i="12"/>
  <c r="DS172" i="12"/>
  <c r="BN173" i="12"/>
  <c r="DH173" i="12"/>
  <c r="O174" i="12"/>
  <c r="AK174" i="12"/>
  <c r="BF174" i="12"/>
  <c r="CA174" i="12"/>
  <c r="CW174" i="12"/>
  <c r="DR174" i="12"/>
  <c r="V175" i="12"/>
  <c r="AR175" i="12"/>
  <c r="BM175" i="12"/>
  <c r="CH175" i="12"/>
  <c r="DD175" i="12"/>
  <c r="DY175" i="12"/>
  <c r="AC176" i="12"/>
  <c r="AY176" i="12"/>
  <c r="BT176" i="12"/>
  <c r="CO176" i="12"/>
  <c r="DK176" i="12"/>
  <c r="O177" i="12"/>
  <c r="AJ177" i="12"/>
  <c r="BF177" i="12"/>
  <c r="CA177" i="12"/>
  <c r="CV177" i="12"/>
  <c r="DR177" i="12"/>
  <c r="V178" i="12"/>
  <c r="AQ178" i="12"/>
  <c r="BM178" i="12"/>
  <c r="CH178" i="12"/>
  <c r="DC178" i="12"/>
  <c r="DY178" i="12"/>
  <c r="AC179" i="12"/>
  <c r="AX179" i="12"/>
  <c r="BT179" i="12"/>
  <c r="CO179" i="12"/>
  <c r="DJ179" i="12"/>
  <c r="O180" i="12"/>
  <c r="AJ180" i="12"/>
  <c r="BE180" i="12"/>
  <c r="CA180" i="12"/>
  <c r="CV180" i="12"/>
  <c r="DQ180" i="12"/>
  <c r="V181" i="12"/>
  <c r="AQ181" i="12"/>
  <c r="BL181" i="12"/>
  <c r="CH181" i="12"/>
  <c r="DC181" i="12"/>
  <c r="DX181" i="12"/>
  <c r="AC182" i="12"/>
  <c r="AX182" i="12"/>
  <c r="BS182" i="12"/>
  <c r="CJ182" i="12"/>
  <c r="CZ182" i="12"/>
  <c r="DP182" i="12"/>
  <c r="O183" i="12"/>
  <c r="AE183" i="12"/>
  <c r="AU183" i="12"/>
  <c r="BK183" i="12"/>
  <c r="CA183" i="12"/>
  <c r="CQ183" i="12"/>
  <c r="DG183" i="12"/>
  <c r="DW183" i="12"/>
  <c r="V184" i="12"/>
  <c r="AL184" i="12"/>
  <c r="BB184" i="12"/>
  <c r="BR184" i="12"/>
  <c r="CH184" i="12"/>
  <c r="CX184" i="12"/>
  <c r="DN184" i="12"/>
  <c r="M185" i="12"/>
  <c r="AC185" i="12"/>
  <c r="AS185" i="12"/>
  <c r="BI185" i="12"/>
  <c r="BY185" i="12"/>
  <c r="CO185" i="12"/>
  <c r="DE185" i="12"/>
  <c r="DU185" i="12"/>
  <c r="T186" i="12"/>
  <c r="AJ186" i="12"/>
  <c r="AZ186" i="12"/>
  <c r="BP186" i="12"/>
  <c r="CF186" i="12"/>
  <c r="CV186" i="12"/>
  <c r="DL186" i="12"/>
  <c r="K187" i="12"/>
  <c r="AA187" i="12"/>
  <c r="AQ187" i="12"/>
  <c r="BG187" i="12"/>
  <c r="BW187" i="12"/>
  <c r="CM187" i="12"/>
  <c r="DC187" i="12"/>
  <c r="DS187" i="12"/>
  <c r="R188" i="12"/>
  <c r="AH188" i="12"/>
  <c r="AX188" i="12"/>
  <c r="BN188" i="12"/>
  <c r="CD188" i="12"/>
  <c r="CT188" i="12"/>
  <c r="DJ188" i="12"/>
  <c r="DZ188" i="12"/>
  <c r="Y189" i="12"/>
  <c r="AO189" i="12"/>
  <c r="BE189" i="12"/>
  <c r="BU189" i="12"/>
  <c r="CK189" i="12"/>
  <c r="DA189" i="12"/>
  <c r="DQ189" i="12"/>
  <c r="P190" i="12"/>
  <c r="AF190" i="12"/>
  <c r="AV190" i="12"/>
  <c r="BL190" i="12"/>
  <c r="CB190" i="12"/>
  <c r="CR190" i="12"/>
  <c r="DH190" i="12"/>
  <c r="DX190" i="12"/>
  <c r="W191" i="12"/>
  <c r="AM191" i="12"/>
  <c r="BC191" i="12"/>
  <c r="BS191" i="12"/>
  <c r="CI191" i="12"/>
  <c r="CY191" i="12"/>
  <c r="DO191" i="12"/>
  <c r="N192" i="12"/>
  <c r="AD192" i="12"/>
  <c r="AT192" i="12"/>
  <c r="BJ192" i="12"/>
  <c r="BZ192" i="12"/>
  <c r="CP192" i="12"/>
  <c r="DF192" i="12"/>
  <c r="AG164" i="12"/>
  <c r="CS164" i="12"/>
  <c r="AN165" i="12"/>
  <c r="CZ165" i="12"/>
  <c r="AU166" i="12"/>
  <c r="DG166" i="12"/>
  <c r="BB167" i="12"/>
  <c r="DN167" i="12"/>
  <c r="BI168" i="12"/>
  <c r="DU168" i="12"/>
  <c r="BP169" i="12"/>
  <c r="K170" i="12"/>
  <c r="AQ170" i="12"/>
  <c r="BW170" i="12"/>
  <c r="DC170" i="12"/>
  <c r="R171" i="12"/>
  <c r="AX171" i="12"/>
  <c r="CD171" i="12"/>
  <c r="DJ171" i="12"/>
  <c r="Y172" i="12"/>
  <c r="BE172" i="12"/>
  <c r="CK172" i="12"/>
  <c r="DQ172" i="12"/>
  <c r="AF173" i="12"/>
  <c r="BD173" i="12"/>
  <c r="BX173" i="12"/>
  <c r="CL136" i="12"/>
  <c r="DZ136" i="12"/>
  <c r="AK137" i="12"/>
  <c r="BF137" i="12"/>
  <c r="CA137" i="12"/>
  <c r="CW137" i="12"/>
  <c r="DR137" i="12"/>
  <c r="V138" i="12"/>
  <c r="AR138" i="12"/>
  <c r="BM138" i="12"/>
  <c r="CH138" i="12"/>
  <c r="DD138" i="12"/>
  <c r="DY138" i="12"/>
  <c r="AC139" i="12"/>
  <c r="AU139" i="12"/>
  <c r="BK139" i="12"/>
  <c r="CA139" i="12"/>
  <c r="CQ139" i="12"/>
  <c r="DG139" i="12"/>
  <c r="DW139" i="12"/>
  <c r="V140" i="12"/>
  <c r="AL140" i="12"/>
  <c r="BB140" i="12"/>
  <c r="BR140" i="12"/>
  <c r="CH140" i="12"/>
  <c r="CX140" i="12"/>
  <c r="DN140" i="12"/>
  <c r="M141" i="12"/>
  <c r="AC141" i="12"/>
  <c r="AS141" i="12"/>
  <c r="BI141" i="12"/>
  <c r="BY141" i="12"/>
  <c r="CO141" i="12"/>
  <c r="DE141" i="12"/>
  <c r="DU141" i="12"/>
  <c r="T142" i="12"/>
  <c r="AJ142" i="12"/>
  <c r="AZ142" i="12"/>
  <c r="BP142" i="12"/>
  <c r="CF142" i="12"/>
  <c r="CV142" i="12"/>
  <c r="DL142" i="12"/>
  <c r="K143" i="12"/>
  <c r="AA143" i="12"/>
  <c r="AQ143" i="12"/>
  <c r="BG143" i="12"/>
  <c r="BW143" i="12"/>
  <c r="CM143" i="12"/>
  <c r="DC143" i="12"/>
  <c r="DS143" i="12"/>
  <c r="R144" i="12"/>
  <c r="AH144" i="12"/>
  <c r="AX144" i="12"/>
  <c r="BN144" i="12"/>
  <c r="CD144" i="12"/>
  <c r="CT144" i="12"/>
  <c r="DJ144" i="12"/>
  <c r="DZ144" i="12"/>
  <c r="Y145" i="12"/>
  <c r="AO145" i="12"/>
  <c r="BE145" i="12"/>
  <c r="BU145" i="12"/>
  <c r="CK145" i="12"/>
  <c r="DA145" i="12"/>
  <c r="DQ145" i="12"/>
  <c r="P146" i="12"/>
  <c r="AF146" i="12"/>
  <c r="AV146" i="12"/>
  <c r="BL146" i="12"/>
  <c r="CB146" i="12"/>
  <c r="CR146" i="12"/>
  <c r="DH146" i="12"/>
  <c r="DX146" i="12"/>
  <c r="W147" i="12"/>
  <c r="AM147" i="12"/>
  <c r="BC147" i="12"/>
  <c r="BS147" i="12"/>
  <c r="CI147" i="12"/>
  <c r="CY147" i="12"/>
  <c r="DO147" i="12"/>
  <c r="N148" i="12"/>
  <c r="AD148" i="12"/>
  <c r="AT148" i="12"/>
  <c r="BJ148" i="12"/>
  <c r="BZ148" i="12"/>
  <c r="CP148" i="12"/>
  <c r="DF148" i="12"/>
  <c r="DV148" i="12"/>
  <c r="U149" i="12"/>
  <c r="AK149" i="12"/>
  <c r="BA149" i="12"/>
  <c r="BQ149" i="12"/>
  <c r="CG149" i="12"/>
  <c r="CW149" i="12"/>
  <c r="DM149" i="12"/>
  <c r="L150" i="12"/>
  <c r="AB150" i="12"/>
  <c r="AR150" i="12"/>
  <c r="BH150" i="12"/>
  <c r="BX150" i="12"/>
  <c r="CN150" i="12"/>
  <c r="DD150" i="12"/>
  <c r="DT150" i="12"/>
  <c r="S151" i="12"/>
  <c r="AI151" i="12"/>
  <c r="AY151" i="12"/>
  <c r="BO151" i="12"/>
  <c r="CE151" i="12"/>
  <c r="CU151" i="12"/>
  <c r="DK151" i="12"/>
  <c r="EA151" i="12"/>
  <c r="Z152" i="12"/>
  <c r="AP152" i="12"/>
  <c r="BF152" i="12"/>
  <c r="BV152" i="12"/>
  <c r="CL152" i="12"/>
  <c r="DB152" i="12"/>
  <c r="DR152" i="12"/>
  <c r="Q153" i="12"/>
  <c r="AG153" i="12"/>
  <c r="AW153" i="12"/>
  <c r="BM153" i="12"/>
  <c r="CC153" i="12"/>
  <c r="CS153" i="12"/>
  <c r="DI153" i="12"/>
  <c r="DY153" i="12"/>
  <c r="X154" i="12"/>
  <c r="AN154" i="12"/>
  <c r="BD154" i="12"/>
  <c r="BT154" i="12"/>
  <c r="CJ154" i="12"/>
  <c r="CZ154" i="12"/>
  <c r="DP154" i="12"/>
  <c r="O155" i="12"/>
  <c r="AE155" i="12"/>
  <c r="AU155" i="12"/>
  <c r="BK155" i="12"/>
  <c r="CA155" i="12"/>
  <c r="CQ155" i="12"/>
  <c r="DG155" i="12"/>
  <c r="DW155" i="12"/>
  <c r="V156" i="12"/>
  <c r="AL156" i="12"/>
  <c r="BB156" i="12"/>
  <c r="BR156" i="12"/>
  <c r="CH156" i="12"/>
  <c r="CX156" i="12"/>
  <c r="DN156" i="12"/>
  <c r="M157" i="12"/>
  <c r="AC157" i="12"/>
  <c r="AS157" i="12"/>
  <c r="BI157" i="12"/>
  <c r="BY157" i="12"/>
  <c r="CO157" i="12"/>
  <c r="DE157" i="12"/>
  <c r="DU157" i="12"/>
  <c r="T158" i="12"/>
  <c r="AJ158" i="12"/>
  <c r="AZ158" i="12"/>
  <c r="BP158" i="12"/>
  <c r="CF158" i="12"/>
  <c r="CV158" i="12"/>
  <c r="DL158" i="12"/>
  <c r="K159" i="12"/>
  <c r="AA159" i="12"/>
  <c r="AQ159" i="12"/>
  <c r="BG159" i="12"/>
  <c r="BW159" i="12"/>
  <c r="CM159" i="12"/>
  <c r="DC159" i="12"/>
  <c r="DS159" i="12"/>
  <c r="R160" i="12"/>
  <c r="AH160" i="12"/>
  <c r="AX160" i="12"/>
  <c r="BN160" i="12"/>
  <c r="CD160" i="12"/>
  <c r="CT160" i="12"/>
  <c r="DJ160" i="12"/>
  <c r="DZ160" i="12"/>
  <c r="Y161" i="12"/>
  <c r="AO161" i="12"/>
  <c r="BE161" i="12"/>
  <c r="BU161" i="12"/>
  <c r="CK161" i="12"/>
  <c r="DA161" i="12"/>
  <c r="DQ161" i="12"/>
  <c r="P162" i="12"/>
  <c r="AF162" i="12"/>
  <c r="AV162" i="12"/>
  <c r="BL162" i="12"/>
  <c r="CB162" i="12"/>
  <c r="CR162" i="12"/>
  <c r="DH162" i="12"/>
  <c r="DX162" i="12"/>
  <c r="W163" i="12"/>
  <c r="AM163" i="12"/>
  <c r="BC163" i="12"/>
  <c r="BS163" i="12"/>
  <c r="CI163" i="12"/>
  <c r="CY163" i="12"/>
  <c r="DO163" i="12"/>
  <c r="N164" i="12"/>
  <c r="AD164" i="12"/>
  <c r="AT164" i="12"/>
  <c r="BJ164" i="12"/>
  <c r="BZ164" i="12"/>
  <c r="CP164" i="12"/>
  <c r="DF164" i="12"/>
  <c r="DV164" i="12"/>
  <c r="U165" i="12"/>
  <c r="AK165" i="12"/>
  <c r="BA165" i="12"/>
  <c r="BQ165" i="12"/>
  <c r="CG165" i="12"/>
  <c r="CW165" i="12"/>
  <c r="DM165" i="12"/>
  <c r="L166" i="12"/>
  <c r="AB166" i="12"/>
  <c r="AR166" i="12"/>
  <c r="BH166" i="12"/>
  <c r="BX166" i="12"/>
  <c r="CN166" i="12"/>
  <c r="DD166" i="12"/>
  <c r="DT166" i="12"/>
  <c r="S167" i="12"/>
  <c r="AI167" i="12"/>
  <c r="AY167" i="12"/>
  <c r="BO167" i="12"/>
  <c r="CE167" i="12"/>
  <c r="CU167" i="12"/>
  <c r="DK167" i="12"/>
  <c r="EA167" i="12"/>
  <c r="Z168" i="12"/>
  <c r="AP168" i="12"/>
  <c r="BF168" i="12"/>
  <c r="BV168" i="12"/>
  <c r="CL168" i="12"/>
  <c r="DB168" i="12"/>
  <c r="DR168" i="12"/>
  <c r="Q169" i="12"/>
  <c r="AG169" i="12"/>
  <c r="AW169" i="12"/>
  <c r="BM169" i="12"/>
  <c r="CC169" i="12"/>
  <c r="CS169" i="12"/>
  <c r="DI169" i="12"/>
  <c r="DY169" i="12"/>
  <c r="X170" i="12"/>
  <c r="AN170" i="12"/>
  <c r="BD170" i="12"/>
  <c r="BT170" i="12"/>
  <c r="CJ170" i="12"/>
  <c r="CZ170" i="12"/>
  <c r="DP170" i="12"/>
  <c r="O171" i="12"/>
  <c r="AE171" i="12"/>
  <c r="AU171" i="12"/>
  <c r="BK171" i="12"/>
  <c r="CA171" i="12"/>
  <c r="CQ171" i="12"/>
  <c r="DG171" i="12"/>
  <c r="DW171" i="12"/>
  <c r="V172" i="12"/>
  <c r="AL172" i="12"/>
  <c r="BB172" i="12"/>
  <c r="BR172" i="12"/>
  <c r="CH172" i="12"/>
  <c r="CX172" i="12"/>
  <c r="DN172" i="12"/>
  <c r="M173" i="12"/>
  <c r="AC173" i="12"/>
  <c r="AS173" i="12"/>
  <c r="BI173" i="12"/>
  <c r="BY173" i="12"/>
  <c r="CO173" i="12"/>
  <c r="DE173" i="12"/>
  <c r="DU173" i="12"/>
  <c r="T174" i="12"/>
  <c r="AJ174" i="12"/>
  <c r="AZ174" i="12"/>
  <c r="BP174" i="12"/>
  <c r="CF174" i="12"/>
  <c r="CV174" i="12"/>
  <c r="DL174" i="12"/>
  <c r="K175" i="12"/>
  <c r="AA175" i="12"/>
  <c r="AQ175" i="12"/>
  <c r="BG175" i="12"/>
  <c r="BW175" i="12"/>
  <c r="CM175" i="12"/>
  <c r="DC175" i="12"/>
  <c r="DS175" i="12"/>
  <c r="R176" i="12"/>
  <c r="AH176" i="12"/>
  <c r="AX176" i="12"/>
  <c r="BN176" i="12"/>
  <c r="CD176" i="12"/>
  <c r="CT176" i="12"/>
  <c r="DJ176" i="12"/>
  <c r="DZ176" i="12"/>
  <c r="Y177" i="12"/>
  <c r="AO177" i="12"/>
  <c r="BE177" i="12"/>
  <c r="BU177" i="12"/>
  <c r="CK177" i="12"/>
  <c r="DA177" i="12"/>
  <c r="DQ177" i="12"/>
  <c r="P178" i="12"/>
  <c r="AF178" i="12"/>
  <c r="AV178" i="12"/>
  <c r="BL178" i="12"/>
  <c r="CB178" i="12"/>
  <c r="CR178" i="12"/>
  <c r="DH178" i="12"/>
  <c r="DX178" i="12"/>
  <c r="W179" i="12"/>
  <c r="AM179" i="12"/>
  <c r="BC179" i="12"/>
  <c r="BS179" i="12"/>
  <c r="CI179" i="12"/>
  <c r="CY179" i="12"/>
  <c r="DO179" i="12"/>
  <c r="N180" i="12"/>
  <c r="AD180" i="12"/>
  <c r="AT180" i="12"/>
  <c r="BJ180" i="12"/>
  <c r="BZ180" i="12"/>
  <c r="CP180" i="12"/>
  <c r="DF180" i="12"/>
  <c r="DV180" i="12"/>
  <c r="U181" i="12"/>
  <c r="AK181" i="12"/>
  <c r="BA181" i="12"/>
  <c r="BQ181" i="12"/>
  <c r="CG181" i="12"/>
  <c r="CW181" i="12"/>
  <c r="DM181" i="12"/>
  <c r="L182" i="12"/>
  <c r="AB182" i="12"/>
  <c r="AR182" i="12"/>
  <c r="BH182" i="12"/>
  <c r="CN136" i="12"/>
  <c r="DT136" i="12"/>
  <c r="AG137" i="12"/>
  <c r="BB137" i="12"/>
  <c r="BW137" i="12"/>
  <c r="CS137" i="12"/>
  <c r="DN137" i="12"/>
  <c r="R138" i="12"/>
  <c r="AN138" i="12"/>
  <c r="BI138" i="12"/>
  <c r="CD138" i="12"/>
  <c r="CZ138" i="12"/>
  <c r="DU138" i="12"/>
  <c r="Y139" i="12"/>
  <c r="AR139" i="12"/>
  <c r="BH139" i="12"/>
  <c r="BX139" i="12"/>
  <c r="CN139" i="12"/>
  <c r="DD139" i="12"/>
  <c r="DT139" i="12"/>
  <c r="S140" i="12"/>
  <c r="AI140" i="12"/>
  <c r="AY140" i="12"/>
  <c r="BO140" i="12"/>
  <c r="CE140" i="12"/>
  <c r="CU140" i="12"/>
  <c r="DK140" i="12"/>
  <c r="EA140" i="12"/>
  <c r="Z141" i="12"/>
  <c r="AP141" i="12"/>
  <c r="BF141" i="12"/>
  <c r="BV141" i="12"/>
  <c r="CL141" i="12"/>
  <c r="DB141" i="12"/>
  <c r="DR141" i="12"/>
  <c r="Q142" i="12"/>
  <c r="AG142" i="12"/>
  <c r="AW142" i="12"/>
  <c r="BM142" i="12"/>
  <c r="CC142" i="12"/>
  <c r="CS142" i="12"/>
  <c r="DI142" i="12"/>
  <c r="DY142" i="12"/>
  <c r="X143" i="12"/>
  <c r="AN143" i="12"/>
  <c r="BD143" i="12"/>
  <c r="BT143" i="12"/>
  <c r="CJ143" i="12"/>
  <c r="CZ143" i="12"/>
  <c r="DP143" i="12"/>
  <c r="O144" i="12"/>
  <c r="AE144" i="12"/>
  <c r="AU144" i="12"/>
  <c r="BK144" i="12"/>
  <c r="CA144" i="12"/>
  <c r="CQ144" i="12"/>
  <c r="DG144" i="12"/>
  <c r="DW144" i="12"/>
  <c r="V145" i="12"/>
  <c r="AL145" i="12"/>
  <c r="BB145" i="12"/>
  <c r="BR145" i="12"/>
  <c r="CH145" i="12"/>
  <c r="CX145" i="12"/>
  <c r="DN145" i="12"/>
  <c r="M146" i="12"/>
  <c r="AC146" i="12"/>
  <c r="AS146" i="12"/>
  <c r="BI146" i="12"/>
  <c r="BY146" i="12"/>
  <c r="CO146" i="12"/>
  <c r="DE146" i="12"/>
  <c r="DU146" i="12"/>
  <c r="T147" i="12"/>
  <c r="AJ147" i="12"/>
  <c r="AZ147" i="12"/>
  <c r="BP147" i="12"/>
  <c r="CF147" i="12"/>
  <c r="CV147" i="12"/>
  <c r="DL147" i="12"/>
  <c r="K148" i="12"/>
  <c r="AA148" i="12"/>
  <c r="AQ148" i="12"/>
  <c r="BG148" i="12"/>
  <c r="BW148" i="12"/>
  <c r="CM148" i="12"/>
  <c r="DC148" i="12"/>
  <c r="DS148" i="12"/>
  <c r="R149" i="12"/>
  <c r="AH149" i="12"/>
  <c r="AX149" i="12"/>
  <c r="BN149" i="12"/>
  <c r="CD149" i="12"/>
  <c r="CT149" i="12"/>
  <c r="DJ149" i="12"/>
  <c r="DZ149" i="12"/>
  <c r="Y150" i="12"/>
  <c r="AO150" i="12"/>
  <c r="BE150" i="12"/>
  <c r="BU150" i="12"/>
  <c r="CK150" i="12"/>
  <c r="DA150" i="12"/>
  <c r="DQ150" i="12"/>
  <c r="P151" i="12"/>
  <c r="AF151" i="12"/>
  <c r="AV151" i="12"/>
  <c r="BL151" i="12"/>
  <c r="CB151" i="12"/>
  <c r="CR151" i="12"/>
  <c r="DH151" i="12"/>
  <c r="DX151" i="12"/>
  <c r="W152" i="12"/>
  <c r="AM152" i="12"/>
  <c r="BC152" i="12"/>
  <c r="BS152" i="12"/>
  <c r="CI152" i="12"/>
  <c r="CY152" i="12"/>
  <c r="DO152" i="12"/>
  <c r="N153" i="12"/>
  <c r="AD153" i="12"/>
  <c r="AT153" i="12"/>
  <c r="BJ153" i="12"/>
  <c r="BZ153" i="12"/>
  <c r="CP153" i="12"/>
  <c r="DF153" i="12"/>
  <c r="DV153" i="12"/>
  <c r="U154" i="12"/>
  <c r="AK154" i="12"/>
  <c r="BA154" i="12"/>
  <c r="BQ154" i="12"/>
  <c r="CG154" i="12"/>
  <c r="CW154" i="12"/>
  <c r="DM154" i="12"/>
  <c r="L155" i="12"/>
  <c r="AB155" i="12"/>
  <c r="AR155" i="12"/>
  <c r="BH155" i="12"/>
  <c r="BX155" i="12"/>
  <c r="CN155" i="12"/>
  <c r="DD155" i="12"/>
  <c r="DT155" i="12"/>
  <c r="S156" i="12"/>
  <c r="AI156" i="12"/>
  <c r="AY156" i="12"/>
  <c r="BO156" i="12"/>
  <c r="CE156" i="12"/>
  <c r="CU156" i="12"/>
  <c r="DK156" i="12"/>
  <c r="EA156" i="12"/>
  <c r="Z157" i="12"/>
  <c r="AP157" i="12"/>
  <c r="BF157" i="12"/>
  <c r="BV157" i="12"/>
  <c r="CL157" i="12"/>
  <c r="DB157" i="12"/>
  <c r="DR157" i="12"/>
  <c r="Q158" i="12"/>
  <c r="AG158" i="12"/>
  <c r="AW158" i="12"/>
  <c r="BM158" i="12"/>
  <c r="CC158" i="12"/>
  <c r="CS158" i="12"/>
  <c r="DI158" i="12"/>
  <c r="DY158" i="12"/>
  <c r="X159" i="12"/>
  <c r="AN159" i="12"/>
  <c r="BD159" i="12"/>
  <c r="BT159" i="12"/>
  <c r="CJ159" i="12"/>
  <c r="CZ159" i="12"/>
  <c r="DP159" i="12"/>
  <c r="O160" i="12"/>
  <c r="AE160" i="12"/>
  <c r="AU160" i="12"/>
  <c r="BK160" i="12"/>
  <c r="CA160" i="12"/>
  <c r="CQ160" i="12"/>
  <c r="DG160" i="12"/>
  <c r="DW160" i="12"/>
  <c r="V161" i="12"/>
  <c r="AL161" i="12"/>
  <c r="BB161" i="12"/>
  <c r="BR161" i="12"/>
  <c r="CH161" i="12"/>
  <c r="CX161" i="12"/>
  <c r="DN161" i="12"/>
  <c r="M162" i="12"/>
  <c r="AC162" i="12"/>
  <c r="AS162" i="12"/>
  <c r="BI162" i="12"/>
  <c r="BY162" i="12"/>
  <c r="CO162" i="12"/>
  <c r="DE162" i="12"/>
  <c r="DU162" i="12"/>
  <c r="T163" i="12"/>
  <c r="AJ163" i="12"/>
  <c r="AZ163" i="12"/>
  <c r="BP163" i="12"/>
  <c r="CF163" i="12"/>
  <c r="CV163" i="12"/>
  <c r="DL163" i="12"/>
  <c r="K164" i="12"/>
  <c r="AA164" i="12"/>
  <c r="AQ164" i="12"/>
  <c r="BG164" i="12"/>
  <c r="BW164" i="12"/>
  <c r="CM164" i="12"/>
  <c r="DC164" i="12"/>
  <c r="DS164" i="12"/>
  <c r="R165" i="12"/>
  <c r="AH165" i="12"/>
  <c r="AX165" i="12"/>
  <c r="BN165" i="12"/>
  <c r="CD165" i="12"/>
  <c r="CT165" i="12"/>
  <c r="DJ165" i="12"/>
  <c r="DZ165" i="12"/>
  <c r="Y166" i="12"/>
  <c r="AO166" i="12"/>
  <c r="BE166" i="12"/>
  <c r="BU166" i="12"/>
  <c r="CK166" i="12"/>
  <c r="DA166" i="12"/>
  <c r="DQ166" i="12"/>
  <c r="P167" i="12"/>
  <c r="AF167" i="12"/>
  <c r="AV167" i="12"/>
  <c r="BL167" i="12"/>
  <c r="CB167" i="12"/>
  <c r="CR167" i="12"/>
  <c r="DH167" i="12"/>
  <c r="DX167" i="12"/>
  <c r="W168" i="12"/>
  <c r="AM168" i="12"/>
  <c r="BC168" i="12"/>
  <c r="BS168" i="12"/>
  <c r="CI168" i="12"/>
  <c r="CY168" i="12"/>
  <c r="DO168" i="12"/>
  <c r="N169" i="12"/>
  <c r="AD169" i="12"/>
  <c r="AT169" i="12"/>
  <c r="BJ169" i="12"/>
  <c r="BZ169" i="12"/>
  <c r="CP169" i="12"/>
  <c r="DF169" i="12"/>
  <c r="DV169" i="12"/>
  <c r="U170" i="12"/>
  <c r="AK170" i="12"/>
  <c r="BA170" i="12"/>
  <c r="BQ170" i="12"/>
  <c r="CG170" i="12"/>
  <c r="CW170" i="12"/>
  <c r="DM170" i="12"/>
  <c r="L171" i="12"/>
  <c r="AB171" i="12"/>
  <c r="AR171" i="12"/>
  <c r="BH171" i="12"/>
  <c r="BX171" i="12"/>
  <c r="CN171" i="12"/>
  <c r="DD171" i="12"/>
  <c r="DT171" i="12"/>
  <c r="S172" i="12"/>
  <c r="AI172" i="12"/>
  <c r="AY172" i="12"/>
  <c r="BO172" i="12"/>
  <c r="CE172" i="12"/>
  <c r="DN136" i="12"/>
  <c r="AC137" i="12"/>
  <c r="AX137" i="12"/>
  <c r="BS137" i="12"/>
  <c r="CO137" i="12"/>
  <c r="DJ137" i="12"/>
  <c r="N138" i="12"/>
  <c r="AJ138" i="12"/>
  <c r="BE138" i="12"/>
  <c r="BZ138" i="12"/>
  <c r="CV138" i="12"/>
  <c r="DQ138" i="12"/>
  <c r="U139" i="12"/>
  <c r="AO139" i="12"/>
  <c r="BE139" i="12"/>
  <c r="BU139" i="12"/>
  <c r="CK139" i="12"/>
  <c r="DA139" i="12"/>
  <c r="DQ139" i="12"/>
  <c r="P140" i="12"/>
  <c r="AF140" i="12"/>
  <c r="AV140" i="12"/>
  <c r="BL140" i="12"/>
  <c r="CB140" i="12"/>
  <c r="CR140" i="12"/>
  <c r="DH140" i="12"/>
  <c r="DX140" i="12"/>
  <c r="W141" i="12"/>
  <c r="AM141" i="12"/>
  <c r="BC141" i="12"/>
  <c r="BS141" i="12"/>
  <c r="CI141" i="12"/>
  <c r="CY141" i="12"/>
  <c r="DO141" i="12"/>
  <c r="N142" i="12"/>
  <c r="AD142" i="12"/>
  <c r="AT142" i="12"/>
  <c r="BJ142" i="12"/>
  <c r="BZ142" i="12"/>
  <c r="CP142" i="12"/>
  <c r="DF142" i="12"/>
  <c r="DV142" i="12"/>
  <c r="U143" i="12"/>
  <c r="AK143" i="12"/>
  <c r="BA143" i="12"/>
  <c r="BQ143" i="12"/>
  <c r="CG143" i="12"/>
  <c r="CW143" i="12"/>
  <c r="DM143" i="12"/>
  <c r="L144" i="12"/>
  <c r="AB144" i="12"/>
  <c r="AR144" i="12"/>
  <c r="BH144" i="12"/>
  <c r="BX144" i="12"/>
  <c r="CN144" i="12"/>
  <c r="DD144" i="12"/>
  <c r="DT144" i="12"/>
  <c r="S145" i="12"/>
  <c r="AI145" i="12"/>
  <c r="AY145" i="12"/>
  <c r="BO145" i="12"/>
  <c r="CE145" i="12"/>
  <c r="CU145" i="12"/>
  <c r="DK145" i="12"/>
  <c r="EA145" i="12"/>
  <c r="Z146" i="12"/>
  <c r="AP146" i="12"/>
  <c r="BF146" i="12"/>
  <c r="BV146" i="12"/>
  <c r="CL146" i="12"/>
  <c r="DB146" i="12"/>
  <c r="DR146" i="12"/>
  <c r="Q147" i="12"/>
  <c r="AG147" i="12"/>
  <c r="AW147" i="12"/>
  <c r="BM147" i="12"/>
  <c r="CC147" i="12"/>
  <c r="CS147" i="12"/>
  <c r="DI147" i="12"/>
  <c r="DY147" i="12"/>
  <c r="X148" i="12"/>
  <c r="AN148" i="12"/>
  <c r="BD148" i="12"/>
  <c r="BT148" i="12"/>
  <c r="CJ148" i="12"/>
  <c r="CZ148" i="12"/>
  <c r="DP148" i="12"/>
  <c r="O149" i="12"/>
  <c r="AE149" i="12"/>
  <c r="AU149" i="12"/>
  <c r="BK149" i="12"/>
  <c r="CA149" i="12"/>
  <c r="CQ149" i="12"/>
  <c r="DG149" i="12"/>
  <c r="DW149" i="12"/>
  <c r="V150" i="12"/>
  <c r="AL150" i="12"/>
  <c r="BB150" i="12"/>
  <c r="BR150" i="12"/>
  <c r="CH150" i="12"/>
  <c r="CX150" i="12"/>
  <c r="DN150" i="12"/>
  <c r="M151" i="12"/>
  <c r="AC151" i="12"/>
  <c r="AS151" i="12"/>
  <c r="BI151" i="12"/>
  <c r="BY151" i="12"/>
  <c r="CO151" i="12"/>
  <c r="DE151" i="12"/>
  <c r="DU151" i="12"/>
  <c r="T152" i="12"/>
  <c r="AJ152" i="12"/>
  <c r="AZ152" i="12"/>
  <c r="BP152" i="12"/>
  <c r="CF152" i="12"/>
  <c r="CV152" i="12"/>
  <c r="DL152" i="12"/>
  <c r="K153" i="12"/>
  <c r="AA153" i="12"/>
  <c r="AQ153" i="12"/>
  <c r="BG153" i="12"/>
  <c r="BW153" i="12"/>
  <c r="CM153" i="12"/>
  <c r="DC153" i="12"/>
  <c r="DS153" i="12"/>
  <c r="R154" i="12"/>
  <c r="AH154" i="12"/>
  <c r="AX154" i="12"/>
  <c r="BN154" i="12"/>
  <c r="CD154" i="12"/>
  <c r="CT154" i="12"/>
  <c r="DJ154" i="12"/>
  <c r="DZ154" i="12"/>
  <c r="Y155" i="12"/>
  <c r="AO155" i="12"/>
  <c r="BE155" i="12"/>
  <c r="BU155" i="12"/>
  <c r="CK155" i="12"/>
  <c r="DA155" i="12"/>
  <c r="DQ155" i="12"/>
  <c r="P156" i="12"/>
  <c r="AF156" i="12"/>
  <c r="AV156" i="12"/>
  <c r="BL156" i="12"/>
  <c r="CB156" i="12"/>
  <c r="CR156" i="12"/>
  <c r="DH156" i="12"/>
  <c r="DX156" i="12"/>
  <c r="W157" i="12"/>
  <c r="AM157" i="12"/>
  <c r="BC157" i="12"/>
  <c r="BS157" i="12"/>
  <c r="CI157" i="12"/>
  <c r="CY157" i="12"/>
  <c r="DO157" i="12"/>
  <c r="N158" i="12"/>
  <c r="AD158" i="12"/>
  <c r="AT158" i="12"/>
  <c r="BJ158" i="12"/>
  <c r="BZ158" i="12"/>
  <c r="CP158" i="12"/>
  <c r="DF158" i="12"/>
  <c r="DV158" i="12"/>
  <c r="U159" i="12"/>
  <c r="AK159" i="12"/>
  <c r="BA159" i="12"/>
  <c r="BQ159" i="12"/>
  <c r="CG159" i="12"/>
  <c r="CW159" i="12"/>
  <c r="DM159" i="12"/>
  <c r="L160" i="12"/>
  <c r="AB160" i="12"/>
  <c r="AR160" i="12"/>
  <c r="BH160" i="12"/>
  <c r="BX160" i="12"/>
  <c r="CN160" i="12"/>
  <c r="DD160" i="12"/>
  <c r="DT160" i="12"/>
  <c r="S161" i="12"/>
  <c r="AI161" i="12"/>
  <c r="AY161" i="12"/>
  <c r="BO161" i="12"/>
  <c r="CE161" i="12"/>
  <c r="CU161" i="12"/>
  <c r="DK161" i="12"/>
  <c r="EA161" i="12"/>
  <c r="Z162" i="12"/>
  <c r="AP162" i="12"/>
  <c r="BF162" i="12"/>
  <c r="BV162" i="12"/>
  <c r="CL162" i="12"/>
  <c r="DB162" i="12"/>
  <c r="DR162" i="12"/>
  <c r="Q163" i="12"/>
  <c r="AG163" i="12"/>
  <c r="AW163" i="12"/>
  <c r="BM163" i="12"/>
  <c r="CC163" i="12"/>
  <c r="CS163" i="12"/>
  <c r="DI163" i="12"/>
  <c r="DY163" i="12"/>
  <c r="X164" i="12"/>
  <c r="AN164" i="12"/>
  <c r="BD164" i="12"/>
  <c r="BT164" i="12"/>
  <c r="CJ164" i="12"/>
  <c r="CZ164" i="12"/>
  <c r="DP164" i="12"/>
  <c r="O165" i="12"/>
  <c r="AE165" i="12"/>
  <c r="AU165" i="12"/>
  <c r="BK165" i="12"/>
  <c r="CA165" i="12"/>
  <c r="CQ165" i="12"/>
  <c r="DG165" i="12"/>
  <c r="DW165" i="12"/>
  <c r="V166" i="12"/>
  <c r="AL166" i="12"/>
  <c r="BB166" i="12"/>
  <c r="BR166" i="12"/>
  <c r="CH166" i="12"/>
  <c r="CX166" i="12"/>
  <c r="DN166" i="12"/>
  <c r="M167" i="12"/>
  <c r="AC167" i="12"/>
  <c r="AS167" i="12"/>
  <c r="BI167" i="12"/>
  <c r="BY167" i="12"/>
  <c r="CO167" i="12"/>
  <c r="DE167" i="12"/>
  <c r="DU167" i="12"/>
  <c r="T168" i="12"/>
  <c r="AJ168" i="12"/>
  <c r="AZ168" i="12"/>
  <c r="BP168" i="12"/>
  <c r="CF168" i="12"/>
  <c r="CV168" i="12"/>
  <c r="DL168" i="12"/>
  <c r="K169" i="12"/>
  <c r="AA169" i="12"/>
  <c r="AQ169" i="12"/>
  <c r="BG169" i="12"/>
  <c r="BW169" i="12"/>
  <c r="CM169" i="12"/>
  <c r="DC169" i="12"/>
  <c r="DS169" i="12"/>
  <c r="R170" i="12"/>
  <c r="AH170" i="12"/>
  <c r="AX170" i="12"/>
  <c r="BN170" i="12"/>
  <c r="CD170" i="12"/>
  <c r="CT170" i="12"/>
  <c r="DJ170" i="12"/>
  <c r="DZ170" i="12"/>
  <c r="Y171" i="12"/>
  <c r="AO171" i="12"/>
  <c r="BE171" i="12"/>
  <c r="BU171" i="12"/>
  <c r="CK171" i="12"/>
  <c r="DA171" i="12"/>
  <c r="DQ171" i="12"/>
  <c r="P172" i="12"/>
  <c r="AF172" i="12"/>
  <c r="AV172" i="12"/>
  <c r="BL172" i="12"/>
  <c r="CB172" i="12"/>
  <c r="CR172" i="12"/>
  <c r="DH172" i="12"/>
  <c r="DX172" i="12"/>
  <c r="W173" i="12"/>
  <c r="AM173" i="12"/>
  <c r="BC173" i="12"/>
  <c r="BS173" i="12"/>
  <c r="CI173" i="12"/>
  <c r="CY173" i="12"/>
  <c r="DO173" i="12"/>
  <c r="N173" i="12"/>
  <c r="BZ173" i="12"/>
  <c r="DN173" i="12"/>
  <c r="S174" i="12"/>
  <c r="AO174" i="12"/>
  <c r="BJ174" i="12"/>
  <c r="CE174" i="12"/>
  <c r="DA174" i="12"/>
  <c r="DV174" i="12"/>
  <c r="Z175" i="12"/>
  <c r="AV175" i="12"/>
  <c r="BQ175" i="12"/>
  <c r="CL175" i="12"/>
  <c r="DH175" i="12"/>
  <c r="L176" i="12"/>
  <c r="AG176" i="12"/>
  <c r="BC176" i="12"/>
  <c r="BX176" i="12"/>
  <c r="CS176" i="12"/>
  <c r="DO176" i="12"/>
  <c r="S177" i="12"/>
  <c r="AN177" i="12"/>
  <c r="BJ177" i="12"/>
  <c r="CE177" i="12"/>
  <c r="CZ177" i="12"/>
  <c r="DV177" i="12"/>
  <c r="Z178" i="12"/>
  <c r="AU178" i="12"/>
  <c r="BQ178" i="12"/>
  <c r="CL178" i="12"/>
  <c r="DG178" i="12"/>
  <c r="L179" i="12"/>
  <c r="AG179" i="12"/>
  <c r="BB179" i="12"/>
  <c r="BX179" i="12"/>
  <c r="CS179" i="12"/>
  <c r="DN179" i="12"/>
  <c r="S180" i="12"/>
  <c r="AN180" i="12"/>
  <c r="BI180" i="12"/>
  <c r="CE180" i="12"/>
  <c r="CZ180" i="12"/>
  <c r="DU180" i="12"/>
  <c r="Z181" i="12"/>
  <c r="AU181" i="12"/>
  <c r="BP181" i="12"/>
  <c r="CL181" i="12"/>
  <c r="DG181" i="12"/>
  <c r="K182" i="12"/>
  <c r="AG182" i="12"/>
  <c r="BB182" i="12"/>
  <c r="BW182" i="12"/>
  <c r="CM182" i="12"/>
  <c r="DC182" i="12"/>
  <c r="DS182" i="12"/>
  <c r="R183" i="12"/>
  <c r="AH183" i="12"/>
  <c r="AX183" i="12"/>
  <c r="BN183" i="12"/>
  <c r="CD183" i="12"/>
  <c r="CT183" i="12"/>
  <c r="DJ183" i="12"/>
  <c r="DZ183" i="12"/>
  <c r="Y184" i="12"/>
  <c r="AO184" i="12"/>
  <c r="BE184" i="12"/>
  <c r="BU184" i="12"/>
  <c r="CK184" i="12"/>
  <c r="DA184" i="12"/>
  <c r="DQ184" i="12"/>
  <c r="P185" i="12"/>
  <c r="AF185" i="12"/>
  <c r="AV185" i="12"/>
  <c r="BL185" i="12"/>
  <c r="CB185" i="12"/>
  <c r="CR185" i="12"/>
  <c r="DH185" i="12"/>
  <c r="DX185" i="12"/>
  <c r="W186" i="12"/>
  <c r="AM186" i="12"/>
  <c r="BC186" i="12"/>
  <c r="BS186" i="12"/>
  <c r="CI186" i="12"/>
  <c r="CY186" i="12"/>
  <c r="DO186" i="12"/>
  <c r="N187" i="12"/>
  <c r="AD187" i="12"/>
  <c r="AT187" i="12"/>
  <c r="BJ187" i="12"/>
  <c r="BZ187" i="12"/>
  <c r="CP187" i="12"/>
  <c r="DF187" i="12"/>
  <c r="DV187" i="12"/>
  <c r="U188" i="12"/>
  <c r="AK188" i="12"/>
  <c r="BA188" i="12"/>
  <c r="BQ188" i="12"/>
  <c r="CG188" i="12"/>
  <c r="CW188" i="12"/>
  <c r="DM188" i="12"/>
  <c r="L189" i="12"/>
  <c r="AB189" i="12"/>
  <c r="AR189" i="12"/>
  <c r="BH189" i="12"/>
  <c r="BX189" i="12"/>
  <c r="CN189" i="12"/>
  <c r="DD189" i="12"/>
  <c r="DT189" i="12"/>
  <c r="S190" i="12"/>
  <c r="AI190" i="12"/>
  <c r="AY190" i="12"/>
  <c r="BO190" i="12"/>
  <c r="CE190" i="12"/>
  <c r="CU190" i="12"/>
  <c r="DK190" i="12"/>
  <c r="EA190" i="12"/>
  <c r="Z191" i="12"/>
  <c r="AP191" i="12"/>
  <c r="BF191" i="12"/>
  <c r="BV191" i="12"/>
  <c r="CL191" i="12"/>
  <c r="DB191" i="12"/>
  <c r="DR191" i="12"/>
  <c r="Q192" i="12"/>
  <c r="AG192" i="12"/>
  <c r="AW192" i="12"/>
  <c r="BM192" i="12"/>
  <c r="CC192" i="12"/>
  <c r="CS192" i="12"/>
  <c r="DI192" i="12"/>
  <c r="DY192" i="12"/>
  <c r="X193" i="12"/>
  <c r="AN193" i="12"/>
  <c r="BD193" i="12"/>
  <c r="BT193" i="12"/>
  <c r="CJ193" i="12"/>
  <c r="CZ193" i="12"/>
  <c r="DP193" i="12"/>
  <c r="O194" i="12"/>
  <c r="AE194" i="12"/>
  <c r="AU194" i="12"/>
  <c r="BK194" i="12"/>
  <c r="CA194" i="12"/>
  <c r="CQ194" i="12"/>
  <c r="DG194" i="12"/>
  <c r="DW194" i="12"/>
  <c r="V195" i="12"/>
  <c r="AL195" i="12"/>
  <c r="BB195" i="12"/>
  <c r="BR195" i="12"/>
  <c r="CH195" i="12"/>
  <c r="CX195" i="12"/>
  <c r="DN195" i="12"/>
  <c r="M196" i="12"/>
  <c r="AC196" i="12"/>
  <c r="AS196" i="12"/>
  <c r="BI196" i="12"/>
  <c r="BY196" i="12"/>
  <c r="CO196" i="12"/>
  <c r="DE196" i="12"/>
  <c r="DU196" i="12"/>
  <c r="T197" i="12"/>
  <c r="AJ197" i="12"/>
  <c r="AZ197" i="12"/>
  <c r="BP197" i="12"/>
  <c r="CF197" i="12"/>
  <c r="CV197" i="12"/>
  <c r="DL197" i="12"/>
  <c r="K198" i="12"/>
  <c r="AA198" i="12"/>
  <c r="AQ198" i="12"/>
  <c r="BG198" i="12"/>
  <c r="BW198" i="12"/>
  <c r="CM198" i="12"/>
  <c r="DC198" i="12"/>
  <c r="DS198" i="12"/>
  <c r="R199" i="12"/>
  <c r="AH199" i="12"/>
  <c r="AX199" i="12"/>
  <c r="BN199" i="12"/>
  <c r="CD199" i="12"/>
  <c r="CT199" i="12"/>
  <c r="DJ199" i="12"/>
  <c r="DZ199" i="12"/>
  <c r="Y200" i="12"/>
  <c r="AO200" i="12"/>
  <c r="BE200" i="12"/>
  <c r="BU200" i="12"/>
  <c r="CK200" i="12"/>
  <c r="DA200" i="12"/>
  <c r="DQ200" i="12"/>
  <c r="P201" i="12"/>
  <c r="AF201" i="12"/>
  <c r="AV201" i="12"/>
  <c r="BL201" i="12"/>
  <c r="CB201" i="12"/>
  <c r="CR201" i="12"/>
  <c r="DH201" i="12"/>
  <c r="DX201" i="12"/>
  <c r="W202" i="12"/>
  <c r="AM202" i="12"/>
  <c r="BC202" i="12"/>
  <c r="BS202" i="12"/>
  <c r="CI202" i="12"/>
  <c r="CY202" i="12"/>
  <c r="DO202" i="12"/>
  <c r="N203" i="12"/>
  <c r="AD203" i="12"/>
  <c r="AT203" i="12"/>
  <c r="BJ203" i="12"/>
  <c r="BZ203" i="12"/>
  <c r="CP203" i="12"/>
  <c r="DF203" i="12"/>
  <c r="DV203" i="12"/>
  <c r="U204" i="12"/>
  <c r="AK204" i="12"/>
  <c r="BA204" i="12"/>
  <c r="BQ204" i="12"/>
  <c r="CG204" i="12"/>
  <c r="CW204" i="12"/>
  <c r="DM204" i="12"/>
  <c r="L205" i="12"/>
  <c r="AB205" i="12"/>
  <c r="AR205" i="12"/>
  <c r="BH205" i="12"/>
  <c r="BX205" i="12"/>
  <c r="CN205" i="12"/>
  <c r="DD205" i="12"/>
  <c r="DT205" i="12"/>
  <c r="S206" i="12"/>
  <c r="AI206" i="12"/>
  <c r="AY206" i="12"/>
  <c r="BO206" i="12"/>
  <c r="CE206" i="12"/>
  <c r="CU206" i="12"/>
  <c r="DK206" i="12"/>
  <c r="EA206" i="12"/>
  <c r="Z207" i="12"/>
  <c r="AP207" i="12"/>
  <c r="BF207" i="12"/>
  <c r="BV207" i="12"/>
  <c r="CL207" i="12"/>
  <c r="DB207" i="12"/>
  <c r="DR207" i="12"/>
  <c r="Q208" i="12"/>
  <c r="AG208" i="12"/>
  <c r="AW208" i="12"/>
  <c r="BM208" i="12"/>
  <c r="CC208" i="12"/>
  <c r="CS208" i="12"/>
  <c r="DI208" i="12"/>
  <c r="DY208" i="12"/>
  <c r="X209" i="12"/>
  <c r="AN209" i="12"/>
  <c r="BD209" i="12"/>
  <c r="BT209" i="12"/>
  <c r="CJ209" i="12"/>
  <c r="CZ209" i="12"/>
  <c r="DP209" i="12"/>
  <c r="O210" i="12"/>
  <c r="AE210" i="12"/>
  <c r="AU210" i="12"/>
  <c r="BK210" i="12"/>
  <c r="CA210" i="12"/>
  <c r="CQ210" i="12"/>
  <c r="DG210" i="12"/>
  <c r="DW210" i="12"/>
  <c r="V211" i="12"/>
  <c r="AL211" i="12"/>
  <c r="BB211" i="12"/>
  <c r="BR211" i="12"/>
  <c r="CH211" i="12"/>
  <c r="CX211" i="12"/>
  <c r="DN211" i="12"/>
  <c r="M212" i="12"/>
  <c r="AC212" i="12"/>
  <c r="AS212" i="12"/>
  <c r="BI212" i="12"/>
  <c r="BY212" i="12"/>
  <c r="CO212" i="12"/>
  <c r="DE212" i="12"/>
  <c r="DU212" i="12"/>
  <c r="T213" i="12"/>
  <c r="AJ213" i="12"/>
  <c r="AZ213" i="12"/>
  <c r="BP213" i="12"/>
  <c r="CF213" i="12"/>
  <c r="CV213" i="12"/>
  <c r="DL213" i="12"/>
  <c r="K214" i="12"/>
  <c r="AA214" i="12"/>
  <c r="AQ214" i="12"/>
  <c r="BG214" i="12"/>
  <c r="BW214" i="12"/>
  <c r="CM214" i="12"/>
  <c r="DC214" i="12"/>
  <c r="DS214" i="12"/>
  <c r="R215" i="12"/>
  <c r="AH215" i="12"/>
  <c r="AX215" i="12"/>
  <c r="BN215" i="12"/>
  <c r="CD215" i="12"/>
  <c r="CT215" i="12"/>
  <c r="DJ215" i="12"/>
  <c r="DZ215" i="12"/>
  <c r="Y216" i="12"/>
  <c r="AO216" i="12"/>
  <c r="BE216" i="12"/>
  <c r="BU216" i="12"/>
  <c r="CK216" i="12"/>
  <c r="DA216" i="12"/>
  <c r="DQ216" i="12"/>
  <c r="P217" i="12"/>
  <c r="AF217" i="12"/>
  <c r="AV217" i="12"/>
  <c r="BL217" i="12"/>
  <c r="CB217" i="12"/>
  <c r="CR217" i="12"/>
  <c r="DH217" i="12"/>
  <c r="DX217" i="12"/>
  <c r="W218" i="12"/>
  <c r="AM218" i="12"/>
  <c r="BC218" i="12"/>
  <c r="BS218" i="12"/>
  <c r="R173" i="12"/>
  <c r="CD173" i="12"/>
  <c r="DP173" i="12"/>
  <c r="U174" i="12"/>
  <c r="AP174" i="12"/>
  <c r="BK174" i="12"/>
  <c r="CG174" i="12"/>
  <c r="DB174" i="12"/>
  <c r="DW174" i="12"/>
  <c r="AB175" i="12"/>
  <c r="AW175" i="12"/>
  <c r="CN175" i="12"/>
  <c r="BD176" i="12"/>
  <c r="T177" i="12"/>
  <c r="DB177" i="12"/>
  <c r="BR178" i="12"/>
  <c r="AH179" i="12"/>
  <c r="DP179" i="12"/>
  <c r="CF180" i="12"/>
  <c r="AV181" i="12"/>
  <c r="CR181" i="12"/>
  <c r="R182" i="12"/>
  <c r="BI182" i="12"/>
  <c r="CR182" i="12"/>
  <c r="DX182" i="12"/>
  <c r="AM183" i="12"/>
  <c r="BS183" i="12"/>
  <c r="CY183" i="12"/>
  <c r="N184" i="12"/>
  <c r="AT184" i="12"/>
  <c r="BZ184" i="12"/>
  <c r="DF184" i="12"/>
  <c r="U185" i="12"/>
  <c r="BA185" i="12"/>
  <c r="CG185" i="12"/>
  <c r="DM185" i="12"/>
  <c r="AB186" i="12"/>
  <c r="BH186" i="12"/>
  <c r="CN186" i="12"/>
  <c r="DT186" i="12"/>
  <c r="AI187" i="12"/>
  <c r="BO187" i="12"/>
  <c r="CU187" i="12"/>
  <c r="EA187" i="12"/>
  <c r="AP188" i="12"/>
  <c r="BV188" i="12"/>
  <c r="DB188" i="12"/>
  <c r="Q189" i="12"/>
  <c r="AW189" i="12"/>
  <c r="CC189" i="12"/>
  <c r="DI189" i="12"/>
  <c r="X190" i="12"/>
  <c r="BD190" i="12"/>
  <c r="CJ190" i="12"/>
  <c r="DP190" i="12"/>
  <c r="AE191" i="12"/>
  <c r="BK191" i="12"/>
  <c r="CQ191" i="12"/>
  <c r="DW191" i="12"/>
  <c r="AL192" i="12"/>
  <c r="BR192" i="12"/>
  <c r="CX192" i="12"/>
  <c r="DZ192" i="12"/>
  <c r="AC193" i="12"/>
  <c r="AS193" i="12"/>
  <c r="BI193" i="12"/>
  <c r="BY193" i="12"/>
  <c r="CO193" i="12"/>
  <c r="DE193" i="12"/>
  <c r="DU193" i="12"/>
  <c r="T194" i="12"/>
  <c r="AJ194" i="12"/>
  <c r="AZ194" i="12"/>
  <c r="BP194" i="12"/>
  <c r="CF194" i="12"/>
  <c r="CV194" i="12"/>
  <c r="DL194" i="12"/>
  <c r="K195" i="12"/>
  <c r="AA195" i="12"/>
  <c r="AQ195" i="12"/>
  <c r="BG195" i="12"/>
  <c r="BW195" i="12"/>
  <c r="CM195" i="12"/>
  <c r="DC195" i="12"/>
  <c r="DS195" i="12"/>
  <c r="R196" i="12"/>
  <c r="AH196" i="12"/>
  <c r="AX196" i="12"/>
  <c r="BN196" i="12"/>
  <c r="CD196" i="12"/>
  <c r="CT196" i="12"/>
  <c r="DJ196" i="12"/>
  <c r="DZ196" i="12"/>
  <c r="Y197" i="12"/>
  <c r="AO197" i="12"/>
  <c r="BE197" i="12"/>
  <c r="BU197" i="12"/>
  <c r="CK197" i="12"/>
  <c r="DA197" i="12"/>
  <c r="DQ197" i="12"/>
  <c r="P198" i="12"/>
  <c r="AF198" i="12"/>
  <c r="AV198" i="12"/>
  <c r="BL198" i="12"/>
  <c r="CB198" i="12"/>
  <c r="CR198" i="12"/>
  <c r="DH198" i="12"/>
  <c r="DX198" i="12"/>
  <c r="W199" i="12"/>
  <c r="AM199" i="12"/>
  <c r="BC199" i="12"/>
  <c r="BS199" i="12"/>
  <c r="CI199" i="12"/>
  <c r="CY199" i="12"/>
  <c r="DO199" i="12"/>
  <c r="N200" i="12"/>
  <c r="AD200" i="12"/>
  <c r="AT200" i="12"/>
  <c r="BJ200" i="12"/>
  <c r="BZ200" i="12"/>
  <c r="CP200" i="12"/>
  <c r="DF200" i="12"/>
  <c r="DV200" i="12"/>
  <c r="U201" i="12"/>
  <c r="AK201" i="12"/>
  <c r="BA201" i="12"/>
  <c r="BQ201" i="12"/>
  <c r="CG201" i="12"/>
  <c r="CW201" i="12"/>
  <c r="DM201" i="12"/>
  <c r="L202" i="12"/>
  <c r="AB202" i="12"/>
  <c r="AR202" i="12"/>
  <c r="BH202" i="12"/>
  <c r="BX202" i="12"/>
  <c r="CN202" i="12"/>
  <c r="DD202" i="12"/>
  <c r="DT202" i="12"/>
  <c r="S203" i="12"/>
  <c r="AI203" i="12"/>
  <c r="AY203" i="12"/>
  <c r="BO203" i="12"/>
  <c r="CE203" i="12"/>
  <c r="CU203" i="12"/>
  <c r="DK203" i="12"/>
  <c r="EA203" i="12"/>
  <c r="Z204" i="12"/>
  <c r="AP204" i="12"/>
  <c r="BF204" i="12"/>
  <c r="BV204" i="12"/>
  <c r="CL204" i="12"/>
  <c r="DB204" i="12"/>
  <c r="DR204" i="12"/>
  <c r="Q205" i="12"/>
  <c r="AG205" i="12"/>
  <c r="AW205" i="12"/>
  <c r="BM205" i="12"/>
  <c r="CC205" i="12"/>
  <c r="CS205" i="12"/>
  <c r="DI205" i="12"/>
  <c r="DY205" i="12"/>
  <c r="X206" i="12"/>
  <c r="AN206" i="12"/>
  <c r="BD206" i="12"/>
  <c r="BT206" i="12"/>
  <c r="CJ206" i="12"/>
  <c r="CZ206" i="12"/>
  <c r="DP206" i="12"/>
  <c r="O207" i="12"/>
  <c r="AE207" i="12"/>
  <c r="AU207" i="12"/>
  <c r="BK207" i="12"/>
  <c r="CA207" i="12"/>
  <c r="CQ207" i="12"/>
  <c r="DG207" i="12"/>
  <c r="DW207" i="12"/>
  <c r="V208" i="12"/>
  <c r="AL208" i="12"/>
  <c r="BB208" i="12"/>
  <c r="BR208" i="12"/>
  <c r="CH208" i="12"/>
  <c r="CX208" i="12"/>
  <c r="DN208" i="12"/>
  <c r="M209" i="12"/>
  <c r="AC209" i="12"/>
  <c r="AS209" i="12"/>
  <c r="BI209" i="12"/>
  <c r="BY209" i="12"/>
  <c r="CO209" i="12"/>
  <c r="DE209" i="12"/>
  <c r="DU209" i="12"/>
  <c r="T210" i="12"/>
  <c r="AJ210" i="12"/>
  <c r="AZ210" i="12"/>
  <c r="BP210" i="12"/>
  <c r="CF210" i="12"/>
  <c r="CV210" i="12"/>
  <c r="DL210" i="12"/>
  <c r="K211" i="12"/>
  <c r="AA211" i="12"/>
  <c r="AQ211" i="12"/>
  <c r="BG211" i="12"/>
  <c r="BW211" i="12"/>
  <c r="CM211" i="12"/>
  <c r="DC211" i="12"/>
  <c r="DS211" i="12"/>
  <c r="R212" i="12"/>
  <c r="AH212" i="12"/>
  <c r="AX212" i="12"/>
  <c r="BN212" i="12"/>
  <c r="CD212" i="12"/>
  <c r="CT212" i="12"/>
  <c r="DJ212" i="12"/>
  <c r="DZ212" i="12"/>
  <c r="Y213" i="12"/>
  <c r="AO213" i="12"/>
  <c r="BE213" i="12"/>
  <c r="BU213" i="12"/>
  <c r="CK213" i="12"/>
  <c r="DA213" i="12"/>
  <c r="DQ213" i="12"/>
  <c r="P214" i="12"/>
  <c r="AF214" i="12"/>
  <c r="AV214" i="12"/>
  <c r="BL214" i="12"/>
  <c r="CB214" i="12"/>
  <c r="CR214" i="12"/>
  <c r="DH214" i="12"/>
  <c r="DX214" i="12"/>
  <c r="W215" i="12"/>
  <c r="AM215" i="12"/>
  <c r="BC215" i="12"/>
  <c r="BS215" i="12"/>
  <c r="CI215" i="12"/>
  <c r="CY215" i="12"/>
  <c r="DO215" i="12"/>
  <c r="N216" i="12"/>
  <c r="AD216" i="12"/>
  <c r="AT216" i="12"/>
  <c r="BJ216" i="12"/>
  <c r="BZ216" i="12"/>
  <c r="CP216" i="12"/>
  <c r="DF216" i="12"/>
  <c r="DV216" i="12"/>
  <c r="U217" i="12"/>
  <c r="AK217" i="12"/>
  <c r="BA217" i="12"/>
  <c r="BQ217" i="12"/>
  <c r="CG217" i="12"/>
  <c r="CW217" i="12"/>
  <c r="DM217" i="12"/>
  <c r="L218" i="12"/>
  <c r="DG172" i="12"/>
  <c r="BB173" i="12"/>
  <c r="DB173" i="12"/>
  <c r="K174" i="12"/>
  <c r="AG174" i="12"/>
  <c r="BB174" i="12"/>
  <c r="BW174" i="12"/>
  <c r="CS174" i="12"/>
  <c r="DN174" i="12"/>
  <c r="R175" i="12"/>
  <c r="AN175" i="12"/>
  <c r="BI175" i="12"/>
  <c r="CD175" i="12"/>
  <c r="CZ175" i="12"/>
  <c r="DU175" i="12"/>
  <c r="Y176" i="12"/>
  <c r="AU176" i="12"/>
  <c r="BP176" i="12"/>
  <c r="CK176" i="12"/>
  <c r="DG176" i="12"/>
  <c r="K177" i="12"/>
  <c r="AF177" i="12"/>
  <c r="BB177" i="12"/>
  <c r="BW177" i="12"/>
  <c r="CR177" i="12"/>
  <c r="DN177" i="12"/>
  <c r="R178" i="12"/>
  <c r="AM178" i="12"/>
  <c r="BI178" i="12"/>
  <c r="CD178" i="12"/>
  <c r="CY178" i="12"/>
  <c r="DU178" i="12"/>
  <c r="Y179" i="12"/>
  <c r="AT179" i="12"/>
  <c r="BP179" i="12"/>
  <c r="CK179" i="12"/>
  <c r="DF179" i="12"/>
  <c r="K180" i="12"/>
  <c r="AF180" i="12"/>
  <c r="BA180" i="12"/>
  <c r="BW180" i="12"/>
  <c r="CR180" i="12"/>
  <c r="DM180" i="12"/>
  <c r="R181" i="12"/>
  <c r="AM181" i="12"/>
  <c r="BH181" i="12"/>
  <c r="CD181" i="12"/>
  <c r="CY181" i="12"/>
  <c r="DT181" i="12"/>
  <c r="Y182" i="12"/>
  <c r="AT182" i="12"/>
  <c r="BO182" i="12"/>
  <c r="CG182" i="12"/>
  <c r="CW182" i="12"/>
  <c r="DM182" i="12"/>
  <c r="L183" i="12"/>
  <c r="AB183" i="12"/>
  <c r="AR183" i="12"/>
  <c r="BH183" i="12"/>
  <c r="BX183" i="12"/>
  <c r="CN183" i="12"/>
  <c r="DD183" i="12"/>
  <c r="DT183" i="12"/>
  <c r="S184" i="12"/>
  <c r="AI184" i="12"/>
  <c r="AY184" i="12"/>
  <c r="BO184" i="12"/>
  <c r="CE184" i="12"/>
  <c r="CU184" i="12"/>
  <c r="DK184" i="12"/>
  <c r="EA184" i="12"/>
  <c r="Z185" i="12"/>
  <c r="AP185" i="12"/>
  <c r="BF185" i="12"/>
  <c r="BV185" i="12"/>
  <c r="CL185" i="12"/>
  <c r="DB185" i="12"/>
  <c r="DR185" i="12"/>
  <c r="Q186" i="12"/>
  <c r="AG186" i="12"/>
  <c r="AW186" i="12"/>
  <c r="BM186" i="12"/>
  <c r="CC186" i="12"/>
  <c r="CS186" i="12"/>
  <c r="DI186" i="12"/>
  <c r="DY186" i="12"/>
  <c r="X187" i="12"/>
  <c r="AN187" i="12"/>
  <c r="BD187" i="12"/>
  <c r="BT187" i="12"/>
  <c r="CJ187" i="12"/>
  <c r="CZ187" i="12"/>
  <c r="DP187" i="12"/>
  <c r="O188" i="12"/>
  <c r="AE188" i="12"/>
  <c r="AU188" i="12"/>
  <c r="BK188" i="12"/>
  <c r="CA188" i="12"/>
  <c r="CQ188" i="12"/>
  <c r="DG188" i="12"/>
  <c r="DW188" i="12"/>
  <c r="V189" i="12"/>
  <c r="AL189" i="12"/>
  <c r="BB189" i="12"/>
  <c r="BR189" i="12"/>
  <c r="CH189" i="12"/>
  <c r="CX189" i="12"/>
  <c r="DN189" i="12"/>
  <c r="M190" i="12"/>
  <c r="AC190" i="12"/>
  <c r="AS190" i="12"/>
  <c r="BI190" i="12"/>
  <c r="BY190" i="12"/>
  <c r="CO190" i="12"/>
  <c r="DE190" i="12"/>
  <c r="DU190" i="12"/>
  <c r="T191" i="12"/>
  <c r="AJ191" i="12"/>
  <c r="AZ191" i="12"/>
  <c r="BP191" i="12"/>
  <c r="CF191" i="12"/>
  <c r="CV191" i="12"/>
  <c r="DL191" i="12"/>
  <c r="K192" i="12"/>
  <c r="AA192" i="12"/>
  <c r="AQ192" i="12"/>
  <c r="BG192" i="12"/>
  <c r="BW192" i="12"/>
  <c r="CM192" i="12"/>
  <c r="DC192" i="12"/>
  <c r="DS192" i="12"/>
  <c r="R193" i="12"/>
  <c r="AH193" i="12"/>
  <c r="AX193" i="12"/>
  <c r="BN193" i="12"/>
  <c r="CD193" i="12"/>
  <c r="CT193" i="12"/>
  <c r="DJ193" i="12"/>
  <c r="DZ193" i="12"/>
  <c r="Y194" i="12"/>
  <c r="AO194" i="12"/>
  <c r="BE194" i="12"/>
  <c r="BU194" i="12"/>
  <c r="CK194" i="12"/>
  <c r="DA194" i="12"/>
  <c r="DQ194" i="12"/>
  <c r="P195" i="12"/>
  <c r="AF195" i="12"/>
  <c r="AV195" i="12"/>
  <c r="BL195" i="12"/>
  <c r="CB195" i="12"/>
  <c r="CR195" i="12"/>
  <c r="DH195" i="12"/>
  <c r="DX195" i="12"/>
  <c r="W196" i="12"/>
  <c r="AM196" i="12"/>
  <c r="BC196" i="12"/>
  <c r="BS196" i="12"/>
  <c r="CI196" i="12"/>
  <c r="CY196" i="12"/>
  <c r="DO196" i="12"/>
  <c r="N197" i="12"/>
  <c r="AD197" i="12"/>
  <c r="AT197" i="12"/>
  <c r="BJ197" i="12"/>
  <c r="BZ197" i="12"/>
  <c r="CP197" i="12"/>
  <c r="DF197" i="12"/>
  <c r="DV197" i="12"/>
  <c r="U198" i="12"/>
  <c r="AK198" i="12"/>
  <c r="BA198" i="12"/>
  <c r="BQ198" i="12"/>
  <c r="CG198" i="12"/>
  <c r="CW198" i="12"/>
  <c r="DM198" i="12"/>
  <c r="L199" i="12"/>
  <c r="AB199" i="12"/>
  <c r="AR199" i="12"/>
  <c r="BH199" i="12"/>
  <c r="BX199" i="12"/>
  <c r="CN199" i="12"/>
  <c r="DD199" i="12"/>
  <c r="DT199" i="12"/>
  <c r="S200" i="12"/>
  <c r="AI200" i="12"/>
  <c r="AY200" i="12"/>
  <c r="BO200" i="12"/>
  <c r="CE200" i="12"/>
  <c r="CU200" i="12"/>
  <c r="DK200" i="12"/>
  <c r="EA200" i="12"/>
  <c r="Z201" i="12"/>
  <c r="AP201" i="12"/>
  <c r="BF201" i="12"/>
  <c r="BV201" i="12"/>
  <c r="CL201" i="12"/>
  <c r="DB201" i="12"/>
  <c r="DR201" i="12"/>
  <c r="Q202" i="12"/>
  <c r="AG202" i="12"/>
  <c r="AW202" i="12"/>
  <c r="BM202" i="12"/>
  <c r="CC202" i="12"/>
  <c r="CS202" i="12"/>
  <c r="DI202" i="12"/>
  <c r="DY202" i="12"/>
  <c r="X203" i="12"/>
  <c r="AN203" i="12"/>
  <c r="BD203" i="12"/>
  <c r="BT203" i="12"/>
  <c r="CJ203" i="12"/>
  <c r="CZ203" i="12"/>
  <c r="DP203" i="12"/>
  <c r="O204" i="12"/>
  <c r="AE204" i="12"/>
  <c r="AU204" i="12"/>
  <c r="BK204" i="12"/>
  <c r="CA204" i="12"/>
  <c r="CQ204" i="12"/>
  <c r="DG204" i="12"/>
  <c r="DW204" i="12"/>
  <c r="V205" i="12"/>
  <c r="AL205" i="12"/>
  <c r="BB205" i="12"/>
  <c r="BR205" i="12"/>
  <c r="CH205" i="12"/>
  <c r="CX205" i="12"/>
  <c r="DN205" i="12"/>
  <c r="M206" i="12"/>
  <c r="AC206" i="12"/>
  <c r="AS206" i="12"/>
  <c r="BI206" i="12"/>
  <c r="BY206" i="12"/>
  <c r="CO206" i="12"/>
  <c r="DE206" i="12"/>
  <c r="DU206" i="12"/>
  <c r="T207" i="12"/>
  <c r="AJ207" i="12"/>
  <c r="AZ207" i="12"/>
  <c r="BP207" i="12"/>
  <c r="CF207" i="12"/>
  <c r="CV207" i="12"/>
  <c r="DL207" i="12"/>
  <c r="K208" i="12"/>
  <c r="AA208" i="12"/>
  <c r="AQ208" i="12"/>
  <c r="BG208" i="12"/>
  <c r="BW208" i="12"/>
  <c r="CM208" i="12"/>
  <c r="DC208" i="12"/>
  <c r="DS208" i="12"/>
  <c r="R209" i="12"/>
  <c r="AH209" i="12"/>
  <c r="AX209" i="12"/>
  <c r="BN209" i="12"/>
  <c r="CD209" i="12"/>
  <c r="CT209" i="12"/>
  <c r="DJ209" i="12"/>
  <c r="DZ209" i="12"/>
  <c r="Y210" i="12"/>
  <c r="AO210" i="12"/>
  <c r="BE210" i="12"/>
  <c r="BU210" i="12"/>
  <c r="CK210" i="12"/>
  <c r="DA210" i="12"/>
  <c r="DQ210" i="12"/>
  <c r="P211" i="12"/>
  <c r="AF211" i="12"/>
  <c r="AV211" i="12"/>
  <c r="BL211" i="12"/>
  <c r="CB211" i="12"/>
  <c r="CR211" i="12"/>
  <c r="DH211" i="12"/>
  <c r="DX211" i="12"/>
  <c r="W212" i="12"/>
  <c r="AM212" i="12"/>
  <c r="BC212" i="12"/>
  <c r="BS212" i="12"/>
  <c r="CI212" i="12"/>
  <c r="CY212" i="12"/>
  <c r="DO212" i="12"/>
  <c r="N213" i="12"/>
  <c r="AD213" i="12"/>
  <c r="AT213" i="12"/>
  <c r="BJ213" i="12"/>
  <c r="BZ213" i="12"/>
  <c r="CP213" i="12"/>
  <c r="DF213" i="12"/>
  <c r="DV213" i="12"/>
  <c r="U214" i="12"/>
  <c r="AK214" i="12"/>
  <c r="BA214" i="12"/>
  <c r="BQ214" i="12"/>
  <c r="CG214" i="12"/>
  <c r="CW214" i="12"/>
  <c r="DM214" i="12"/>
  <c r="L215" i="12"/>
  <c r="AB215" i="12"/>
  <c r="AR215" i="12"/>
  <c r="BH215" i="12"/>
  <c r="BX215" i="12"/>
  <c r="CN215" i="12"/>
  <c r="DD215" i="12"/>
  <c r="DT215" i="12"/>
  <c r="S216" i="12"/>
  <c r="AI216" i="12"/>
  <c r="AY216" i="12"/>
  <c r="BO216" i="12"/>
  <c r="CE216" i="12"/>
  <c r="CU216" i="12"/>
  <c r="DK216" i="12"/>
  <c r="EA216" i="12"/>
  <c r="Z217" i="12"/>
  <c r="AP217" i="12"/>
  <c r="BF217" i="12"/>
  <c r="BV217" i="12"/>
  <c r="CL217" i="12"/>
  <c r="DB217" i="12"/>
  <c r="DR217" i="12"/>
  <c r="Q218" i="12"/>
  <c r="AG218" i="12"/>
  <c r="AW218" i="12"/>
  <c r="BM218" i="12"/>
  <c r="CC218" i="12"/>
  <c r="CS218" i="12"/>
  <c r="DI218" i="12"/>
  <c r="DY218" i="12"/>
  <c r="X219" i="12"/>
  <c r="AN219" i="12"/>
  <c r="BD219" i="12"/>
  <c r="BT219" i="12"/>
  <c r="CJ219" i="12"/>
  <c r="CZ219" i="12"/>
  <c r="DP219" i="12"/>
  <c r="O220" i="12"/>
  <c r="AE220" i="12"/>
  <c r="AU220" i="12"/>
  <c r="BK220" i="12"/>
  <c r="CA220" i="12"/>
  <c r="CQ220" i="12"/>
  <c r="CU172" i="12"/>
  <c r="AP173" i="12"/>
  <c r="CV173" i="12"/>
  <c r="DX173" i="12"/>
  <c r="AC174" i="12"/>
  <c r="AX174" i="12"/>
  <c r="BS174" i="12"/>
  <c r="CO174" i="12"/>
  <c r="DJ174" i="12"/>
  <c r="N175" i="12"/>
  <c r="AJ175" i="12"/>
  <c r="BE175" i="12"/>
  <c r="BZ175" i="12"/>
  <c r="CV175" i="12"/>
  <c r="DQ175" i="12"/>
  <c r="U176" i="12"/>
  <c r="AQ176" i="12"/>
  <c r="BL176" i="12"/>
  <c r="CG176" i="12"/>
  <c r="DC176" i="12"/>
  <c r="DX176" i="12"/>
  <c r="AB177" i="12"/>
  <c r="AX177" i="12"/>
  <c r="BS177" i="12"/>
  <c r="CN177" i="12"/>
  <c r="DJ177" i="12"/>
  <c r="N178" i="12"/>
  <c r="AI178" i="12"/>
  <c r="BE178" i="12"/>
  <c r="BZ178" i="12"/>
  <c r="CU178" i="12"/>
  <c r="DQ178" i="12"/>
  <c r="U179" i="12"/>
  <c r="AP179" i="12"/>
  <c r="BL179" i="12"/>
  <c r="CG179" i="12"/>
  <c r="DB179" i="12"/>
  <c r="DX179" i="12"/>
  <c r="AB180" i="12"/>
  <c r="AW180" i="12"/>
  <c r="BS180" i="12"/>
  <c r="CN180" i="12"/>
  <c r="DI180" i="12"/>
  <c r="N181" i="12"/>
  <c r="AI181" i="12"/>
  <c r="BD181" i="12"/>
  <c r="BZ181" i="12"/>
  <c r="CU181" i="12"/>
  <c r="DP181" i="12"/>
  <c r="U182" i="12"/>
  <c r="AP182" i="12"/>
  <c r="BK182" i="12"/>
  <c r="CD182" i="12"/>
  <c r="CT182" i="12"/>
  <c r="DJ182" i="12"/>
  <c r="DZ182" i="12"/>
  <c r="Y183" i="12"/>
  <c r="AO183" i="12"/>
  <c r="BE183" i="12"/>
  <c r="BU183" i="12"/>
  <c r="CK183" i="12"/>
  <c r="DA183" i="12"/>
  <c r="DQ183" i="12"/>
  <c r="P184" i="12"/>
  <c r="AF184" i="12"/>
  <c r="AV184" i="12"/>
  <c r="BL184" i="12"/>
  <c r="CB184" i="12"/>
  <c r="CR184" i="12"/>
  <c r="DH184" i="12"/>
  <c r="DX184" i="12"/>
  <c r="W185" i="12"/>
  <c r="AM185" i="12"/>
  <c r="BC185" i="12"/>
  <c r="BS185" i="12"/>
  <c r="CI185" i="12"/>
  <c r="CY185" i="12"/>
  <c r="DO185" i="12"/>
  <c r="N186" i="12"/>
  <c r="AD186" i="12"/>
  <c r="AT186" i="12"/>
  <c r="BJ186" i="12"/>
  <c r="BZ186" i="12"/>
  <c r="CP186" i="12"/>
  <c r="DF186" i="12"/>
  <c r="DV186" i="12"/>
  <c r="U187" i="12"/>
  <c r="AK187" i="12"/>
  <c r="BA187" i="12"/>
  <c r="BQ187" i="12"/>
  <c r="CG187" i="12"/>
  <c r="CW187" i="12"/>
  <c r="DM187" i="12"/>
  <c r="L188" i="12"/>
  <c r="AB188" i="12"/>
  <c r="AR188" i="12"/>
  <c r="BH188" i="12"/>
  <c r="BX188" i="12"/>
  <c r="CN188" i="12"/>
  <c r="DD188" i="12"/>
  <c r="DT188" i="12"/>
  <c r="S189" i="12"/>
  <c r="AI189" i="12"/>
  <c r="AY189" i="12"/>
  <c r="BO189" i="12"/>
  <c r="CE189" i="12"/>
  <c r="CU189" i="12"/>
  <c r="DK189" i="12"/>
  <c r="EA189" i="12"/>
  <c r="Z190" i="12"/>
  <c r="AP190" i="12"/>
  <c r="BF190" i="12"/>
  <c r="BV190" i="12"/>
  <c r="CL190" i="12"/>
  <c r="DB190" i="12"/>
  <c r="DR190" i="12"/>
  <c r="Q191" i="12"/>
  <c r="AG191" i="12"/>
  <c r="AW191" i="12"/>
  <c r="BM191" i="12"/>
  <c r="CC191" i="12"/>
  <c r="CS191" i="12"/>
  <c r="DI191" i="12"/>
  <c r="DY191" i="12"/>
  <c r="X192" i="12"/>
  <c r="AN192" i="12"/>
  <c r="BD192" i="12"/>
  <c r="BT192" i="12"/>
  <c r="CJ192" i="12"/>
  <c r="CZ192" i="12"/>
  <c r="DP192" i="12"/>
  <c r="O193" i="12"/>
  <c r="AE193" i="12"/>
  <c r="AU193" i="12"/>
  <c r="BK193" i="12"/>
  <c r="CA193" i="12"/>
  <c r="CQ193" i="12"/>
  <c r="DG193" i="12"/>
  <c r="DW193" i="12"/>
  <c r="V194" i="12"/>
  <c r="AL194" i="12"/>
  <c r="BB194" i="12"/>
  <c r="BR194" i="12"/>
  <c r="CH194" i="12"/>
  <c r="CX194" i="12"/>
  <c r="DN194" i="12"/>
  <c r="M195" i="12"/>
  <c r="AC195" i="12"/>
  <c r="AS195" i="12"/>
  <c r="BI195" i="12"/>
  <c r="BY195" i="12"/>
  <c r="CO195" i="12"/>
  <c r="DE195" i="12"/>
  <c r="DU195" i="12"/>
  <c r="T196" i="12"/>
  <c r="AJ196" i="12"/>
  <c r="AZ196" i="12"/>
  <c r="BP196" i="12"/>
  <c r="CF196" i="12"/>
  <c r="CV196" i="12"/>
  <c r="DL196" i="12"/>
  <c r="K197" i="12"/>
  <c r="AA197" i="12"/>
  <c r="AQ197" i="12"/>
  <c r="BG197" i="12"/>
  <c r="BW197" i="12"/>
  <c r="CM197" i="12"/>
  <c r="DC197" i="12"/>
  <c r="DS197" i="12"/>
  <c r="R198" i="12"/>
  <c r="AH198" i="12"/>
  <c r="AX198" i="12"/>
  <c r="BN198" i="12"/>
  <c r="CD198" i="12"/>
  <c r="CT198" i="12"/>
  <c r="DJ198" i="12"/>
  <c r="DZ198" i="12"/>
  <c r="Y199" i="12"/>
  <c r="AO199" i="12"/>
  <c r="BE199" i="12"/>
  <c r="BU199" i="12"/>
  <c r="CK199" i="12"/>
  <c r="DA199" i="12"/>
  <c r="DQ199" i="12"/>
  <c r="P200" i="12"/>
  <c r="AF200" i="12"/>
  <c r="AV200" i="12"/>
  <c r="BL200" i="12"/>
  <c r="CB200" i="12"/>
  <c r="CR200" i="12"/>
  <c r="DH200" i="12"/>
  <c r="DX200" i="12"/>
  <c r="W201" i="12"/>
  <c r="AM201" i="12"/>
  <c r="BC201" i="12"/>
  <c r="BS201" i="12"/>
  <c r="CI201" i="12"/>
  <c r="CY201" i="12"/>
  <c r="DO201" i="12"/>
  <c r="N202" i="12"/>
  <c r="AD202" i="12"/>
  <c r="AT202" i="12"/>
  <c r="BJ202" i="12"/>
  <c r="BZ202" i="12"/>
  <c r="CP202" i="12"/>
  <c r="DF202" i="12"/>
  <c r="DV202" i="12"/>
  <c r="U203" i="12"/>
  <c r="AK203" i="12"/>
  <c r="BA203" i="12"/>
  <c r="BQ203" i="12"/>
  <c r="CG203" i="12"/>
  <c r="CW203" i="12"/>
  <c r="DM203" i="12"/>
  <c r="L204" i="12"/>
  <c r="AB204" i="12"/>
  <c r="AR204" i="12"/>
  <c r="BH204" i="12"/>
  <c r="BX204" i="12"/>
  <c r="CN204" i="12"/>
  <c r="DD204" i="12"/>
  <c r="DT204" i="12"/>
  <c r="S205" i="12"/>
  <c r="AI205" i="12"/>
  <c r="AY205" i="12"/>
  <c r="BO205" i="12"/>
  <c r="CE205" i="12"/>
  <c r="CU205" i="12"/>
  <c r="DK205" i="12"/>
  <c r="EA205" i="12"/>
  <c r="Z206" i="12"/>
  <c r="AP206" i="12"/>
  <c r="BF206" i="12"/>
  <c r="BV206" i="12"/>
  <c r="CL206" i="12"/>
  <c r="DB206" i="12"/>
  <c r="DR206" i="12"/>
  <c r="Q207" i="12"/>
  <c r="AG207" i="12"/>
  <c r="AW207" i="12"/>
  <c r="BM207" i="12"/>
  <c r="CC207" i="12"/>
  <c r="CS207" i="12"/>
  <c r="DI207" i="12"/>
  <c r="DY207" i="12"/>
  <c r="X208" i="12"/>
  <c r="AN208" i="12"/>
  <c r="BD208" i="12"/>
  <c r="BT208" i="12"/>
  <c r="CJ208" i="12"/>
  <c r="CZ208" i="12"/>
  <c r="DP208" i="12"/>
  <c r="O209" i="12"/>
  <c r="AE209" i="12"/>
  <c r="AU209" i="12"/>
  <c r="BK209" i="12"/>
  <c r="CA209" i="12"/>
  <c r="CQ209" i="12"/>
  <c r="DG209" i="12"/>
  <c r="DW209" i="12"/>
  <c r="V210" i="12"/>
  <c r="AL210" i="12"/>
  <c r="BB210" i="12"/>
  <c r="BR210" i="12"/>
  <c r="CH210" i="12"/>
  <c r="CX210" i="12"/>
  <c r="DN210" i="12"/>
  <c r="M211" i="12"/>
  <c r="AC211" i="12"/>
  <c r="AS211" i="12"/>
  <c r="BI211" i="12"/>
  <c r="BY211" i="12"/>
  <c r="CO211" i="12"/>
  <c r="DE211" i="12"/>
  <c r="DU211" i="12"/>
  <c r="T212" i="12"/>
  <c r="AJ212" i="12"/>
  <c r="AZ212" i="12"/>
  <c r="BP212" i="12"/>
  <c r="CF212" i="12"/>
  <c r="CV212" i="12"/>
  <c r="DL212" i="12"/>
  <c r="K213" i="12"/>
  <c r="AA213" i="12"/>
  <c r="AQ213" i="12"/>
  <c r="BG213" i="12"/>
  <c r="BW213" i="12"/>
  <c r="CM213" i="12"/>
  <c r="DC213" i="12"/>
  <c r="DS213" i="12"/>
  <c r="R214" i="12"/>
  <c r="AH214" i="12"/>
  <c r="AX214" i="12"/>
  <c r="BN214" i="12"/>
  <c r="CD214" i="12"/>
  <c r="CT214" i="12"/>
  <c r="DJ214" i="12"/>
  <c r="DZ214" i="12"/>
  <c r="Y215" i="12"/>
  <c r="AO215" i="12"/>
  <c r="BE215" i="12"/>
  <c r="BU215" i="12"/>
  <c r="CK215" i="12"/>
  <c r="DA215" i="12"/>
  <c r="DQ215" i="12"/>
  <c r="P216" i="12"/>
  <c r="AF216" i="12"/>
  <c r="AV216" i="12"/>
  <c r="BL216" i="12"/>
  <c r="CB216" i="12"/>
  <c r="CR216" i="12"/>
  <c r="DH216" i="12"/>
  <c r="DX216" i="12"/>
  <c r="W217" i="12"/>
  <c r="AM217" i="12"/>
  <c r="BC217" i="12"/>
  <c r="BS217" i="12"/>
  <c r="N218" i="12"/>
  <c r="AX218" i="12"/>
  <c r="CA218" i="12"/>
  <c r="CV218" i="12"/>
  <c r="DR218" i="12"/>
  <c r="V219" i="12"/>
  <c r="AQ219" i="12"/>
  <c r="BM219" i="12"/>
  <c r="CH219" i="12"/>
  <c r="DC219" i="12"/>
  <c r="DY219" i="12"/>
  <c r="AC220" i="12"/>
  <c r="AX220" i="12"/>
  <c r="BT220" i="12"/>
  <c r="CO220" i="12"/>
  <c r="DI220" i="12"/>
  <c r="DY220" i="12"/>
  <c r="X221" i="12"/>
  <c r="AN221" i="12"/>
  <c r="BD221" i="12"/>
  <c r="BT221" i="12"/>
  <c r="CJ221" i="12"/>
  <c r="CZ221" i="12"/>
  <c r="DP221" i="12"/>
  <c r="O222" i="12"/>
  <c r="AE222" i="12"/>
  <c r="AU222" i="12"/>
  <c r="BK222" i="12"/>
  <c r="CA222" i="12"/>
  <c r="CQ222" i="12"/>
  <c r="DG222" i="12"/>
  <c r="DW222" i="12"/>
  <c r="V223" i="12"/>
  <c r="AL223" i="12"/>
  <c r="BB223" i="12"/>
  <c r="BR223" i="12"/>
  <c r="CH223" i="12"/>
  <c r="CX223" i="12"/>
  <c r="DN223" i="12"/>
  <c r="M224" i="12"/>
  <c r="AC224" i="12"/>
  <c r="AS224" i="12"/>
  <c r="BI224" i="12"/>
  <c r="BY224" i="12"/>
  <c r="CO224" i="12"/>
  <c r="DE224" i="12"/>
  <c r="DU224" i="12"/>
  <c r="T225" i="12"/>
  <c r="AJ225" i="12"/>
  <c r="AZ225" i="12"/>
  <c r="BP225" i="12"/>
  <c r="CF225" i="12"/>
  <c r="CV225" i="12"/>
  <c r="DL225" i="12"/>
  <c r="K226" i="12"/>
  <c r="AA226" i="12"/>
  <c r="AQ226" i="12"/>
  <c r="BG226" i="12"/>
  <c r="BW226" i="12"/>
  <c r="CM226" i="12"/>
  <c r="DC226" i="12"/>
  <c r="DS226" i="12"/>
  <c r="R227" i="12"/>
  <c r="AH227" i="12"/>
  <c r="AX227" i="12"/>
  <c r="BN227" i="12"/>
  <c r="CD227" i="12"/>
  <c r="CT227" i="12"/>
  <c r="DJ227" i="12"/>
  <c r="DZ227" i="12"/>
  <c r="Y228" i="12"/>
  <c r="AO228" i="12"/>
  <c r="BE228" i="12"/>
  <c r="BU228" i="12"/>
  <c r="CK228" i="12"/>
  <c r="DA228" i="12"/>
  <c r="DQ228" i="12"/>
  <c r="P229" i="12"/>
  <c r="AF229" i="12"/>
  <c r="AV229" i="12"/>
  <c r="BL229" i="12"/>
  <c r="CB229" i="12"/>
  <c r="CR229" i="12"/>
  <c r="DH229" i="12"/>
  <c r="DX229" i="12"/>
  <c r="W230" i="12"/>
  <c r="AM230" i="12"/>
  <c r="BC230" i="12"/>
  <c r="BS230" i="12"/>
  <c r="CI230" i="12"/>
  <c r="CY230" i="12"/>
  <c r="DO230" i="12"/>
  <c r="N231" i="12"/>
  <c r="AD231" i="12"/>
  <c r="AT231" i="12"/>
  <c r="BJ231" i="12"/>
  <c r="BZ231" i="12"/>
  <c r="CP231" i="12"/>
  <c r="DF231" i="12"/>
  <c r="DV231" i="12"/>
  <c r="U232" i="12"/>
  <c r="AK232" i="12"/>
  <c r="BA232" i="12"/>
  <c r="BQ232" i="12"/>
  <c r="CG232" i="12"/>
  <c r="CW232" i="12"/>
  <c r="DM232" i="12"/>
  <c r="L233" i="12"/>
  <c r="AB233" i="12"/>
  <c r="AR233" i="12"/>
  <c r="BH233" i="12"/>
  <c r="BX233" i="12"/>
  <c r="CN233" i="12"/>
  <c r="DD233" i="12"/>
  <c r="DT233" i="12"/>
  <c r="S234" i="12"/>
  <c r="AI234" i="12"/>
  <c r="AY234" i="12"/>
  <c r="BO234" i="12"/>
  <c r="CE234" i="12"/>
  <c r="CU234" i="12"/>
  <c r="DK234" i="12"/>
  <c r="EA234" i="12"/>
  <c r="Z235" i="12"/>
  <c r="AP235" i="12"/>
  <c r="BF235" i="12"/>
  <c r="BV235" i="12"/>
  <c r="CL235" i="12"/>
  <c r="DB235" i="12"/>
  <c r="DR235" i="12"/>
  <c r="Q236" i="12"/>
  <c r="AG236" i="12"/>
  <c r="AW236" i="12"/>
  <c r="BM236" i="12"/>
  <c r="CC236" i="12"/>
  <c r="CS236" i="12"/>
  <c r="DI236" i="12"/>
  <c r="DY236" i="12"/>
  <c r="X237" i="12"/>
  <c r="AN237" i="12"/>
  <c r="BD237" i="12"/>
  <c r="BT237" i="12"/>
  <c r="CJ237" i="12"/>
  <c r="CZ237" i="12"/>
  <c r="DP237" i="12"/>
  <c r="O238" i="12"/>
  <c r="AE238" i="12"/>
  <c r="AU238" i="12"/>
  <c r="BK238" i="12"/>
  <c r="CA238" i="12"/>
  <c r="CQ238" i="12"/>
  <c r="DG238" i="12"/>
  <c r="DW238" i="12"/>
  <c r="V239" i="12"/>
  <c r="AL239" i="12"/>
  <c r="BB239" i="12"/>
  <c r="BR239" i="12"/>
  <c r="CH239" i="12"/>
  <c r="CX239" i="12"/>
  <c r="DN239" i="12"/>
  <c r="M240" i="12"/>
  <c r="AC240" i="12"/>
  <c r="AS240" i="12"/>
  <c r="BI240" i="12"/>
  <c r="BY240" i="12"/>
  <c r="CO240" i="12"/>
  <c r="DE240" i="12"/>
  <c r="DU240" i="12"/>
  <c r="T241" i="12"/>
  <c r="AJ241" i="12"/>
  <c r="AZ241" i="12"/>
  <c r="BP241" i="12"/>
  <c r="CF241" i="12"/>
  <c r="CV241" i="12"/>
  <c r="DL241" i="12"/>
  <c r="K242" i="12"/>
  <c r="AA242" i="12"/>
  <c r="AQ242" i="12"/>
  <c r="BG242" i="12"/>
  <c r="BW242" i="12"/>
  <c r="CM242" i="12"/>
  <c r="DC242" i="12"/>
  <c r="DS242" i="12"/>
  <c r="R243" i="12"/>
  <c r="AH243" i="12"/>
  <c r="AX243" i="12"/>
  <c r="BN243" i="12"/>
  <c r="CD243" i="12"/>
  <c r="CT243" i="12"/>
  <c r="DJ243" i="12"/>
  <c r="DZ243" i="12"/>
  <c r="Y244" i="12"/>
  <c r="AO244" i="12"/>
  <c r="BE244" i="12"/>
  <c r="BU244" i="12"/>
  <c r="CK244" i="12"/>
  <c r="DA244" i="12"/>
  <c r="DQ244" i="12"/>
  <c r="P245" i="12"/>
  <c r="AF245" i="12"/>
  <c r="AV245" i="12"/>
  <c r="BL245" i="12"/>
  <c r="CB245" i="12"/>
  <c r="CR245" i="12"/>
  <c r="DH245" i="12"/>
  <c r="DX245" i="12"/>
  <c r="W246" i="12"/>
  <c r="AM246" i="12"/>
  <c r="BC246" i="12"/>
  <c r="BS246" i="12"/>
  <c r="CI246" i="12"/>
  <c r="CY246" i="12"/>
  <c r="DO246" i="12"/>
  <c r="N247" i="12"/>
  <c r="AD247" i="12"/>
  <c r="AT247" i="12"/>
  <c r="BJ247" i="12"/>
  <c r="BZ247" i="12"/>
  <c r="CP247" i="12"/>
  <c r="DF247" i="12"/>
  <c r="DV247" i="12"/>
  <c r="U248" i="12"/>
  <c r="AK248" i="12"/>
  <c r="BA248" i="12"/>
  <c r="BQ248" i="12"/>
  <c r="CG248" i="12"/>
  <c r="CW248" i="12"/>
  <c r="DM248" i="12"/>
  <c r="L249" i="12"/>
  <c r="AB249" i="12"/>
  <c r="AR249" i="12"/>
  <c r="BH249" i="12"/>
  <c r="BX249" i="12"/>
  <c r="CN249" i="12"/>
  <c r="DD249" i="12"/>
  <c r="DT249" i="12"/>
  <c r="S250" i="12"/>
  <c r="AI250" i="12"/>
  <c r="AY250" i="12"/>
  <c r="BO250" i="12"/>
  <c r="CE250" i="12"/>
  <c r="CU250" i="12"/>
  <c r="DK250" i="12"/>
  <c r="EA250" i="12"/>
  <c r="Z251" i="12"/>
  <c r="AP251" i="12"/>
  <c r="BF251" i="12"/>
  <c r="BV251" i="12"/>
  <c r="CL251" i="12"/>
  <c r="DB251" i="12"/>
  <c r="DR251" i="12"/>
  <c r="Q252" i="12"/>
  <c r="AG252" i="12"/>
  <c r="AW252" i="12"/>
  <c r="BM252" i="12"/>
  <c r="CC252" i="12"/>
  <c r="CS252" i="12"/>
  <c r="DI252" i="12"/>
  <c r="DY252" i="12"/>
  <c r="X253" i="12"/>
  <c r="AN253" i="12"/>
  <c r="BD253" i="12"/>
  <c r="BT253" i="12"/>
  <c r="CJ253" i="12"/>
  <c r="CZ253" i="12"/>
  <c r="DP253" i="12"/>
  <c r="O254" i="12"/>
  <c r="AE254" i="12"/>
  <c r="AU254" i="12"/>
  <c r="BK254" i="12"/>
  <c r="CA254" i="12"/>
  <c r="CQ254" i="12"/>
  <c r="DG254" i="12"/>
  <c r="DW254" i="12"/>
  <c r="V255" i="12"/>
  <c r="AL255" i="12"/>
  <c r="BB255" i="12"/>
  <c r="BR255" i="12"/>
  <c r="CH255" i="12"/>
  <c r="CX255" i="12"/>
  <c r="DN255" i="12"/>
  <c r="M256" i="12"/>
  <c r="AC256" i="12"/>
  <c r="AS256" i="12"/>
  <c r="BI256" i="12"/>
  <c r="BY256" i="12"/>
  <c r="CO256" i="12"/>
  <c r="DE256" i="12"/>
  <c r="DU256" i="12"/>
  <c r="T257" i="12"/>
  <c r="AJ257" i="12"/>
  <c r="AZ257" i="12"/>
  <c r="BP257" i="12"/>
  <c r="CF257" i="12"/>
  <c r="CV257" i="12"/>
  <c r="DL257" i="12"/>
  <c r="K258" i="12"/>
  <c r="AA258" i="12"/>
  <c r="AQ258" i="12"/>
  <c r="BG258" i="12"/>
  <c r="BW258" i="12"/>
  <c r="CM258" i="12"/>
  <c r="DC258" i="12"/>
  <c r="DS258" i="12"/>
  <c r="R259" i="12"/>
  <c r="AH259" i="12"/>
  <c r="AX259" i="12"/>
  <c r="BN259" i="12"/>
  <c r="CD259" i="12"/>
  <c r="CT259" i="12"/>
  <c r="DJ259" i="12"/>
  <c r="DZ259" i="12"/>
  <c r="Y260" i="12"/>
  <c r="AO260" i="12"/>
  <c r="BW217" i="12"/>
  <c r="R218" i="12"/>
  <c r="AZ218" i="12"/>
  <c r="CB218" i="12"/>
  <c r="CX218" i="12"/>
  <c r="DS218" i="12"/>
  <c r="W219" i="12"/>
  <c r="AS219" i="12"/>
  <c r="BN219" i="12"/>
  <c r="CI219" i="12"/>
  <c r="DE219" i="12"/>
  <c r="DZ219" i="12"/>
  <c r="AD220" i="12"/>
  <c r="AZ220" i="12"/>
  <c r="BU220" i="12"/>
  <c r="CP220" i="12"/>
  <c r="DJ220" i="12"/>
  <c r="DZ220" i="12"/>
  <c r="Y221" i="12"/>
  <c r="AO221" i="12"/>
  <c r="BE221" i="12"/>
  <c r="BU221" i="12"/>
  <c r="CK221" i="12"/>
  <c r="DA221" i="12"/>
  <c r="DQ221" i="12"/>
  <c r="P222" i="12"/>
  <c r="AF222" i="12"/>
  <c r="AV222" i="12"/>
  <c r="BL222" i="12"/>
  <c r="CB222" i="12"/>
  <c r="CR222" i="12"/>
  <c r="DH222" i="12"/>
  <c r="DX222" i="12"/>
  <c r="W223" i="12"/>
  <c r="AM223" i="12"/>
  <c r="BC223" i="12"/>
  <c r="BS223" i="12"/>
  <c r="CI223" i="12"/>
  <c r="CY223" i="12"/>
  <c r="DO223" i="12"/>
  <c r="N224" i="12"/>
  <c r="AD224" i="12"/>
  <c r="AT224" i="12"/>
  <c r="BJ224" i="12"/>
  <c r="BZ224" i="12"/>
  <c r="CP224" i="12"/>
  <c r="DF224" i="12"/>
  <c r="DV224" i="12"/>
  <c r="U225" i="12"/>
  <c r="AK225" i="12"/>
  <c r="BA225" i="12"/>
  <c r="BQ225" i="12"/>
  <c r="CG225" i="12"/>
  <c r="CW225" i="12"/>
  <c r="DM225" i="12"/>
  <c r="L226" i="12"/>
  <c r="AB226" i="12"/>
  <c r="AR226" i="12"/>
  <c r="BH226" i="12"/>
  <c r="BX226" i="12"/>
  <c r="CN226" i="12"/>
  <c r="DD226" i="12"/>
  <c r="DT226" i="12"/>
  <c r="S227" i="12"/>
  <c r="AI227" i="12"/>
  <c r="AY227" i="12"/>
  <c r="BO227" i="12"/>
  <c r="CE227" i="12"/>
  <c r="CU227" i="12"/>
  <c r="DK227" i="12"/>
  <c r="EA227" i="12"/>
  <c r="Z228" i="12"/>
  <c r="AP228" i="12"/>
  <c r="BF228" i="12"/>
  <c r="BV228" i="12"/>
  <c r="CL228" i="12"/>
  <c r="DB228" i="12"/>
  <c r="DR228" i="12"/>
  <c r="Q229" i="12"/>
  <c r="AG229" i="12"/>
  <c r="AW229" i="12"/>
  <c r="BM229" i="12"/>
  <c r="CC229" i="12"/>
  <c r="CS229" i="12"/>
  <c r="DI229" i="12"/>
  <c r="DY229" i="12"/>
  <c r="X230" i="12"/>
  <c r="AN230" i="12"/>
  <c r="BD230" i="12"/>
  <c r="BT230" i="12"/>
  <c r="CJ230" i="12"/>
  <c r="CZ230" i="12"/>
  <c r="DP230" i="12"/>
  <c r="O231" i="12"/>
  <c r="AE231" i="12"/>
  <c r="AU231" i="12"/>
  <c r="BK231" i="12"/>
  <c r="CA231" i="12"/>
  <c r="CQ231" i="12"/>
  <c r="DG231" i="12"/>
  <c r="DW231" i="12"/>
  <c r="V232" i="12"/>
  <c r="AL232" i="12"/>
  <c r="BB232" i="12"/>
  <c r="BR232" i="12"/>
  <c r="CH232" i="12"/>
  <c r="CX232" i="12"/>
  <c r="DN232" i="12"/>
  <c r="M233" i="12"/>
  <c r="AC233" i="12"/>
  <c r="AS233" i="12"/>
  <c r="BI233" i="12"/>
  <c r="BY233" i="12"/>
  <c r="CO233" i="12"/>
  <c r="DE233" i="12"/>
  <c r="DU233" i="12"/>
  <c r="T234" i="12"/>
  <c r="AJ234" i="12"/>
  <c r="AZ234" i="12"/>
  <c r="BP234" i="12"/>
  <c r="CF234" i="12"/>
  <c r="CV234" i="12"/>
  <c r="DL234" i="12"/>
  <c r="K235" i="12"/>
  <c r="AA235" i="12"/>
  <c r="AQ235" i="12"/>
  <c r="BG235" i="12"/>
  <c r="BW235" i="12"/>
  <c r="CM235" i="12"/>
  <c r="DC235" i="12"/>
  <c r="DS235" i="12"/>
  <c r="R236" i="12"/>
  <c r="AH236" i="12"/>
  <c r="AX236" i="12"/>
  <c r="BN236" i="12"/>
  <c r="CD236" i="12"/>
  <c r="CT236" i="12"/>
  <c r="DJ236" i="12"/>
  <c r="DZ236" i="12"/>
  <c r="Y237" i="12"/>
  <c r="AO237" i="12"/>
  <c r="BE237" i="12"/>
  <c r="BU237" i="12"/>
  <c r="CK237" i="12"/>
  <c r="DA237" i="12"/>
  <c r="DQ237" i="12"/>
  <c r="P238" i="12"/>
  <c r="AF238" i="12"/>
  <c r="AV238" i="12"/>
  <c r="BL238" i="12"/>
  <c r="CB238" i="12"/>
  <c r="CR238" i="12"/>
  <c r="DI175" i="12"/>
  <c r="BY176" i="12"/>
  <c r="AP177" i="12"/>
  <c r="DW177" i="12"/>
  <c r="CM178" i="12"/>
  <c r="BD179" i="12"/>
  <c r="T180" i="12"/>
  <c r="DA180" i="12"/>
  <c r="BR181" i="12"/>
  <c r="DH181" i="12"/>
  <c r="AH182" i="12"/>
  <c r="BX182" i="12"/>
  <c r="DD182" i="12"/>
  <c r="S183" i="12"/>
  <c r="AY183" i="12"/>
  <c r="CE183" i="12"/>
  <c r="DK183" i="12"/>
  <c r="Z184" i="12"/>
  <c r="BF184" i="12"/>
  <c r="CL184" i="12"/>
  <c r="DR184" i="12"/>
  <c r="AG185" i="12"/>
  <c r="BM185" i="12"/>
  <c r="CS185" i="12"/>
  <c r="DY185" i="12"/>
  <c r="AN186" i="12"/>
  <c r="BT186" i="12"/>
  <c r="CZ186" i="12"/>
  <c r="O187" i="12"/>
  <c r="AU187" i="12"/>
  <c r="CA187" i="12"/>
  <c r="DG187" i="12"/>
  <c r="V188" i="12"/>
  <c r="BB188" i="12"/>
  <c r="CH188" i="12"/>
  <c r="DN188" i="12"/>
  <c r="AC189" i="12"/>
  <c r="BI189" i="12"/>
  <c r="CO189" i="12"/>
  <c r="DU189" i="12"/>
  <c r="AJ190" i="12"/>
  <c r="BP190" i="12"/>
  <c r="CV190" i="12"/>
  <c r="K191" i="12"/>
  <c r="AQ191" i="12"/>
  <c r="BW191" i="12"/>
  <c r="DC191" i="12"/>
  <c r="R192" i="12"/>
  <c r="AX192" i="12"/>
  <c r="CD192" i="12"/>
  <c r="DJ192" i="12"/>
  <c r="M193" i="12"/>
  <c r="AG193" i="12"/>
  <c r="AW193" i="12"/>
  <c r="BM193" i="12"/>
  <c r="CC193" i="12"/>
  <c r="CS193" i="12"/>
  <c r="DI193" i="12"/>
  <c r="DY193" i="12"/>
  <c r="X194" i="12"/>
  <c r="AN194" i="12"/>
  <c r="BD194" i="12"/>
  <c r="BT194" i="12"/>
  <c r="CJ194" i="12"/>
  <c r="CZ194" i="12"/>
  <c r="DP194" i="12"/>
  <c r="O195" i="12"/>
  <c r="AE195" i="12"/>
  <c r="AU195" i="12"/>
  <c r="BK195" i="12"/>
  <c r="CA195" i="12"/>
  <c r="CQ195" i="12"/>
  <c r="DG195" i="12"/>
  <c r="DW195" i="12"/>
  <c r="V196" i="12"/>
  <c r="AL196" i="12"/>
  <c r="BB196" i="12"/>
  <c r="BR196" i="12"/>
  <c r="CH196" i="12"/>
  <c r="CX196" i="12"/>
  <c r="DN196" i="12"/>
  <c r="M197" i="12"/>
  <c r="AC197" i="12"/>
  <c r="AS197" i="12"/>
  <c r="BI197" i="12"/>
  <c r="BY197" i="12"/>
  <c r="CO197" i="12"/>
  <c r="DE197" i="12"/>
  <c r="DU197" i="12"/>
  <c r="T198" i="12"/>
  <c r="AJ198" i="12"/>
  <c r="AZ198" i="12"/>
  <c r="BP198" i="12"/>
  <c r="CF198" i="12"/>
  <c r="CV198" i="12"/>
  <c r="DL198" i="12"/>
  <c r="K199" i="12"/>
  <c r="AA199" i="12"/>
  <c r="AQ199" i="12"/>
  <c r="BG199" i="12"/>
  <c r="BW199" i="12"/>
  <c r="CM199" i="12"/>
  <c r="DC199" i="12"/>
  <c r="DS199" i="12"/>
  <c r="R200" i="12"/>
  <c r="AH200" i="12"/>
  <c r="AX200" i="12"/>
  <c r="BN200" i="12"/>
  <c r="CD200" i="12"/>
  <c r="CT200" i="12"/>
  <c r="DJ200" i="12"/>
  <c r="DZ200" i="12"/>
  <c r="Y201" i="12"/>
  <c r="AO201" i="12"/>
  <c r="BE201" i="12"/>
  <c r="BU201" i="12"/>
  <c r="CK201" i="12"/>
  <c r="DA201" i="12"/>
  <c r="DQ201" i="12"/>
  <c r="P202" i="12"/>
  <c r="AF202" i="12"/>
  <c r="AV202" i="12"/>
  <c r="BL202" i="12"/>
  <c r="CB202" i="12"/>
  <c r="CR202" i="12"/>
  <c r="DH202" i="12"/>
  <c r="DX202" i="12"/>
  <c r="W203" i="12"/>
  <c r="AM203" i="12"/>
  <c r="BC203" i="12"/>
  <c r="BS203" i="12"/>
  <c r="CI203" i="12"/>
  <c r="CY203" i="12"/>
  <c r="DO203" i="12"/>
  <c r="N204" i="12"/>
  <c r="AD204" i="12"/>
  <c r="AT204" i="12"/>
  <c r="BJ204" i="12"/>
  <c r="BZ204" i="12"/>
  <c r="CP204" i="12"/>
  <c r="DF204" i="12"/>
  <c r="DV204" i="12"/>
  <c r="U205" i="12"/>
  <c r="AK205" i="12"/>
  <c r="BA205" i="12"/>
  <c r="BQ205" i="12"/>
  <c r="CG205" i="12"/>
  <c r="CW205" i="12"/>
  <c r="DM205" i="12"/>
  <c r="L206" i="12"/>
  <c r="AB206" i="12"/>
  <c r="AR206" i="12"/>
  <c r="BH206" i="12"/>
  <c r="BX206" i="12"/>
  <c r="CN206" i="12"/>
  <c r="DD206" i="12"/>
  <c r="DT206" i="12"/>
  <c r="S207" i="12"/>
  <c r="AI207" i="12"/>
  <c r="AY207" i="12"/>
  <c r="BO207" i="12"/>
  <c r="CE207" i="12"/>
  <c r="CU207" i="12"/>
  <c r="DK207" i="12"/>
  <c r="EA207" i="12"/>
  <c r="Z208" i="12"/>
  <c r="AP208" i="12"/>
  <c r="BF208" i="12"/>
  <c r="BV208" i="12"/>
  <c r="CL208" i="12"/>
  <c r="DB208" i="12"/>
  <c r="DR208" i="12"/>
  <c r="Q209" i="12"/>
  <c r="AG209" i="12"/>
  <c r="AW209" i="12"/>
  <c r="BM209" i="12"/>
  <c r="CC209" i="12"/>
  <c r="CS209" i="12"/>
  <c r="DI209" i="12"/>
  <c r="DY209" i="12"/>
  <c r="X210" i="12"/>
  <c r="AN210" i="12"/>
  <c r="BD210" i="12"/>
  <c r="BT210" i="12"/>
  <c r="CJ210" i="12"/>
  <c r="CZ210" i="12"/>
  <c r="DP210" i="12"/>
  <c r="O211" i="12"/>
  <c r="AE211" i="12"/>
  <c r="AU211" i="12"/>
  <c r="BK211" i="12"/>
  <c r="CA211" i="12"/>
  <c r="CQ211" i="12"/>
  <c r="DG211" i="12"/>
  <c r="DW211" i="12"/>
  <c r="V212" i="12"/>
  <c r="AL212" i="12"/>
  <c r="BB212" i="12"/>
  <c r="BR212" i="12"/>
  <c r="CH212" i="12"/>
  <c r="CX212" i="12"/>
  <c r="DN212" i="12"/>
  <c r="M213" i="12"/>
  <c r="AC213" i="12"/>
  <c r="AS213" i="12"/>
  <c r="BI213" i="12"/>
  <c r="BY213" i="12"/>
  <c r="CO213" i="12"/>
  <c r="DE213" i="12"/>
  <c r="DU213" i="12"/>
  <c r="T214" i="12"/>
  <c r="AJ214" i="12"/>
  <c r="AZ214" i="12"/>
  <c r="BP214" i="12"/>
  <c r="CF214" i="12"/>
  <c r="CV214" i="12"/>
  <c r="DL214" i="12"/>
  <c r="K215" i="12"/>
  <c r="AA215" i="12"/>
  <c r="AQ215" i="12"/>
  <c r="BG215" i="12"/>
  <c r="BW215" i="12"/>
  <c r="CM215" i="12"/>
  <c r="DC215" i="12"/>
  <c r="DS215" i="12"/>
  <c r="R216" i="12"/>
  <c r="AH216" i="12"/>
  <c r="AX216" i="12"/>
  <c r="BN216" i="12"/>
  <c r="CD216" i="12"/>
  <c r="CT216" i="12"/>
  <c r="DJ216" i="12"/>
  <c r="DZ216" i="12"/>
  <c r="Y217" i="12"/>
  <c r="AO217" i="12"/>
  <c r="BE217" i="12"/>
  <c r="BU217" i="12"/>
  <c r="CK217" i="12"/>
  <c r="DA217" i="12"/>
  <c r="DQ217" i="12"/>
  <c r="P218" i="12"/>
  <c r="DW172" i="12"/>
  <c r="BR173" i="12"/>
  <c r="DJ173" i="12"/>
  <c r="Q174" i="12"/>
  <c r="AL174" i="12"/>
  <c r="BG174" i="12"/>
  <c r="CC174" i="12"/>
  <c r="CX174" i="12"/>
  <c r="DS174" i="12"/>
  <c r="X175" i="12"/>
  <c r="AS175" i="12"/>
  <c r="BN175" i="12"/>
  <c r="CJ175" i="12"/>
  <c r="DE175" i="12"/>
  <c r="DZ175" i="12"/>
  <c r="AE176" i="12"/>
  <c r="AZ176" i="12"/>
  <c r="BU176" i="12"/>
  <c r="CQ176" i="12"/>
  <c r="DL176" i="12"/>
  <c r="P177" i="12"/>
  <c r="AL177" i="12"/>
  <c r="BG177" i="12"/>
  <c r="CB177" i="12"/>
  <c r="CX177" i="12"/>
  <c r="DS177" i="12"/>
  <c r="W178" i="12"/>
  <c r="AS178" i="12"/>
  <c r="BN178" i="12"/>
  <c r="CI178" i="12"/>
  <c r="DE178" i="12"/>
  <c r="DZ178" i="12"/>
  <c r="AD179" i="12"/>
  <c r="AZ179" i="12"/>
  <c r="BU179" i="12"/>
  <c r="CP179" i="12"/>
  <c r="DL179" i="12"/>
  <c r="P180" i="12"/>
  <c r="AK180" i="12"/>
  <c r="BG180" i="12"/>
  <c r="CB180" i="12"/>
  <c r="CW180" i="12"/>
  <c r="DS180" i="12"/>
  <c r="W181" i="12"/>
  <c r="AR181" i="12"/>
  <c r="BN181" i="12"/>
  <c r="CI181" i="12"/>
  <c r="DD181" i="12"/>
  <c r="DZ181" i="12"/>
  <c r="AD182" i="12"/>
  <c r="AY182" i="12"/>
  <c r="BU182" i="12"/>
  <c r="CK182" i="12"/>
  <c r="DA182" i="12"/>
  <c r="DQ182" i="12"/>
  <c r="P183" i="12"/>
  <c r="AF183" i="12"/>
  <c r="AV183" i="12"/>
  <c r="BL183" i="12"/>
  <c r="CB183" i="12"/>
  <c r="CR183" i="12"/>
  <c r="DH183" i="12"/>
  <c r="DX183" i="12"/>
  <c r="W184" i="12"/>
  <c r="AM184" i="12"/>
  <c r="BC184" i="12"/>
  <c r="BS184" i="12"/>
  <c r="CI184" i="12"/>
  <c r="CY184" i="12"/>
  <c r="DO184" i="12"/>
  <c r="N185" i="12"/>
  <c r="AD185" i="12"/>
  <c r="AT185" i="12"/>
  <c r="BJ185" i="12"/>
  <c r="BZ185" i="12"/>
  <c r="CP185" i="12"/>
  <c r="DF185" i="12"/>
  <c r="DV185" i="12"/>
  <c r="U186" i="12"/>
  <c r="AK186" i="12"/>
  <c r="BA186" i="12"/>
  <c r="BQ186" i="12"/>
  <c r="CG186" i="12"/>
  <c r="CW186" i="12"/>
  <c r="DM186" i="12"/>
  <c r="L187" i="12"/>
  <c r="AB187" i="12"/>
  <c r="AR187" i="12"/>
  <c r="BH187" i="12"/>
  <c r="BX187" i="12"/>
  <c r="CN187" i="12"/>
  <c r="DD187" i="12"/>
  <c r="DT187" i="12"/>
  <c r="S188" i="12"/>
  <c r="AI188" i="12"/>
  <c r="AY188" i="12"/>
  <c r="BO188" i="12"/>
  <c r="CE188" i="12"/>
  <c r="CU188" i="12"/>
  <c r="DK188" i="12"/>
  <c r="EA188" i="12"/>
  <c r="Z189" i="12"/>
  <c r="AP189" i="12"/>
  <c r="BF189" i="12"/>
  <c r="BV189" i="12"/>
  <c r="CL189" i="12"/>
  <c r="DB189" i="12"/>
  <c r="DR189" i="12"/>
  <c r="Q190" i="12"/>
  <c r="AG190" i="12"/>
  <c r="AW190" i="12"/>
  <c r="BM190" i="12"/>
  <c r="CC190" i="12"/>
  <c r="CS190" i="12"/>
  <c r="DI190" i="12"/>
  <c r="DY190" i="12"/>
  <c r="X191" i="12"/>
  <c r="AN191" i="12"/>
  <c r="BD191" i="12"/>
  <c r="BT191" i="12"/>
  <c r="CJ191" i="12"/>
  <c r="CZ191" i="12"/>
  <c r="DP191" i="12"/>
  <c r="O192" i="12"/>
  <c r="AE192" i="12"/>
  <c r="AU192" i="12"/>
  <c r="BK192" i="12"/>
  <c r="CA192" i="12"/>
  <c r="CQ192" i="12"/>
  <c r="DG192" i="12"/>
  <c r="DW192" i="12"/>
  <c r="V193" i="12"/>
  <c r="AL193" i="12"/>
  <c r="BB193" i="12"/>
  <c r="BR193" i="12"/>
  <c r="CH193" i="12"/>
  <c r="CX193" i="12"/>
  <c r="DN193" i="12"/>
  <c r="M194" i="12"/>
  <c r="AC194" i="12"/>
  <c r="AS194" i="12"/>
  <c r="BI194" i="12"/>
  <c r="BY194" i="12"/>
  <c r="CO194" i="12"/>
  <c r="DE194" i="12"/>
  <c r="DU194" i="12"/>
  <c r="T195" i="12"/>
  <c r="AJ195" i="12"/>
  <c r="AZ195" i="12"/>
  <c r="BP195" i="12"/>
  <c r="CF195" i="12"/>
  <c r="CV195" i="12"/>
  <c r="DL195" i="12"/>
  <c r="K196" i="12"/>
  <c r="AA196" i="12"/>
  <c r="AQ196" i="12"/>
  <c r="BG196" i="12"/>
  <c r="BW196" i="12"/>
  <c r="CM196" i="12"/>
  <c r="DC196" i="12"/>
  <c r="DS196" i="12"/>
  <c r="R197" i="12"/>
  <c r="AH197" i="12"/>
  <c r="AX197" i="12"/>
  <c r="BN197" i="12"/>
  <c r="CD197" i="12"/>
  <c r="CT197" i="12"/>
  <c r="DJ197" i="12"/>
  <c r="DZ197" i="12"/>
  <c r="Y198" i="12"/>
  <c r="AO198" i="12"/>
  <c r="BE198" i="12"/>
  <c r="BU198" i="12"/>
  <c r="CK198" i="12"/>
  <c r="DA198" i="12"/>
  <c r="DQ198" i="12"/>
  <c r="P199" i="12"/>
  <c r="AF199" i="12"/>
  <c r="AV199" i="12"/>
  <c r="BL199" i="12"/>
  <c r="CB199" i="12"/>
  <c r="CR199" i="12"/>
  <c r="DH199" i="12"/>
  <c r="DX199" i="12"/>
  <c r="W200" i="12"/>
  <c r="AM200" i="12"/>
  <c r="BC200" i="12"/>
  <c r="BS200" i="12"/>
  <c r="CI200" i="12"/>
  <c r="CY200" i="12"/>
  <c r="DO200" i="12"/>
  <c r="N201" i="12"/>
  <c r="AD201" i="12"/>
  <c r="AT201" i="12"/>
  <c r="BJ201" i="12"/>
  <c r="BZ201" i="12"/>
  <c r="CP201" i="12"/>
  <c r="DF201" i="12"/>
  <c r="DV201" i="12"/>
  <c r="U202" i="12"/>
  <c r="AK202" i="12"/>
  <c r="BA202" i="12"/>
  <c r="BQ202" i="12"/>
  <c r="CG202" i="12"/>
  <c r="CW202" i="12"/>
  <c r="DM202" i="12"/>
  <c r="L203" i="12"/>
  <c r="AB203" i="12"/>
  <c r="AR203" i="12"/>
  <c r="BH203" i="12"/>
  <c r="BX203" i="12"/>
  <c r="CN203" i="12"/>
  <c r="DD203" i="12"/>
  <c r="DT203" i="12"/>
  <c r="S204" i="12"/>
  <c r="AI204" i="12"/>
  <c r="AY204" i="12"/>
  <c r="BO204" i="12"/>
  <c r="CE204" i="12"/>
  <c r="CU204" i="12"/>
  <c r="DK204" i="12"/>
  <c r="EA204" i="12"/>
  <c r="Z205" i="12"/>
  <c r="AP205" i="12"/>
  <c r="BF205" i="12"/>
  <c r="BV205" i="12"/>
  <c r="CL205" i="12"/>
  <c r="DB205" i="12"/>
  <c r="DR205" i="12"/>
  <c r="Q206" i="12"/>
  <c r="AG206" i="12"/>
  <c r="AW206" i="12"/>
  <c r="BM206" i="12"/>
  <c r="CC206" i="12"/>
  <c r="CS206" i="12"/>
  <c r="DI206" i="12"/>
  <c r="DY206" i="12"/>
  <c r="X207" i="12"/>
  <c r="AN207" i="12"/>
  <c r="BD207" i="12"/>
  <c r="BT207" i="12"/>
  <c r="CJ207" i="12"/>
  <c r="CZ207" i="12"/>
  <c r="DP207" i="12"/>
  <c r="O208" i="12"/>
  <c r="AE208" i="12"/>
  <c r="AU208" i="12"/>
  <c r="BK208" i="12"/>
  <c r="CA208" i="12"/>
  <c r="CQ208" i="12"/>
  <c r="DG208" i="12"/>
  <c r="DW208" i="12"/>
  <c r="V209" i="12"/>
  <c r="AL209" i="12"/>
  <c r="BB209" i="12"/>
  <c r="BR209" i="12"/>
  <c r="CH209" i="12"/>
  <c r="CX209" i="12"/>
  <c r="DN209" i="12"/>
  <c r="M210" i="12"/>
  <c r="AC210" i="12"/>
  <c r="AS210" i="12"/>
  <c r="BI210" i="12"/>
  <c r="BY210" i="12"/>
  <c r="CO210" i="12"/>
  <c r="DE210" i="12"/>
  <c r="DU210" i="12"/>
  <c r="T211" i="12"/>
  <c r="AJ211" i="12"/>
  <c r="AZ211" i="12"/>
  <c r="BP211" i="12"/>
  <c r="CF211" i="12"/>
  <c r="CV211" i="12"/>
  <c r="DL211" i="12"/>
  <c r="K212" i="12"/>
  <c r="AA212" i="12"/>
  <c r="AQ212" i="12"/>
  <c r="BG212" i="12"/>
  <c r="BW212" i="12"/>
  <c r="CM212" i="12"/>
  <c r="DC212" i="12"/>
  <c r="DS212" i="12"/>
  <c r="R213" i="12"/>
  <c r="AH213" i="12"/>
  <c r="AX213" i="12"/>
  <c r="BN213" i="12"/>
  <c r="CD213" i="12"/>
  <c r="CT213" i="12"/>
  <c r="DJ213" i="12"/>
  <c r="DZ213" i="12"/>
  <c r="Y214" i="12"/>
  <c r="AO214" i="12"/>
  <c r="BE214" i="12"/>
  <c r="BU214" i="12"/>
  <c r="CK214" i="12"/>
  <c r="DA214" i="12"/>
  <c r="DQ214" i="12"/>
  <c r="P215" i="12"/>
  <c r="AF215" i="12"/>
  <c r="AV215" i="12"/>
  <c r="BL215" i="12"/>
  <c r="CB215" i="12"/>
  <c r="CR215" i="12"/>
  <c r="DH215" i="12"/>
  <c r="DX215" i="12"/>
  <c r="W216" i="12"/>
  <c r="AM216" i="12"/>
  <c r="BC216" i="12"/>
  <c r="BS216" i="12"/>
  <c r="CI216" i="12"/>
  <c r="CY216" i="12"/>
  <c r="DO216" i="12"/>
  <c r="N217" i="12"/>
  <c r="AD217" i="12"/>
  <c r="AT217" i="12"/>
  <c r="BJ217" i="12"/>
  <c r="BZ217" i="12"/>
  <c r="CP217" i="12"/>
  <c r="DF217" i="12"/>
  <c r="DV217" i="12"/>
  <c r="U218" i="12"/>
  <c r="AK218" i="12"/>
  <c r="BA218" i="12"/>
  <c r="BQ218" i="12"/>
  <c r="CG218" i="12"/>
  <c r="CW218" i="12"/>
  <c r="DM218" i="12"/>
  <c r="L219" i="12"/>
  <c r="AB219" i="12"/>
  <c r="AR219" i="12"/>
  <c r="BH219" i="12"/>
  <c r="BX219" i="12"/>
  <c r="CN219" i="12"/>
  <c r="DD219" i="12"/>
  <c r="DT219" i="12"/>
  <c r="S220" i="12"/>
  <c r="AI220" i="12"/>
  <c r="AY220" i="12"/>
  <c r="BO220" i="12"/>
  <c r="CE220" i="12"/>
  <c r="CU220" i="12"/>
  <c r="DK172" i="12"/>
  <c r="BF173" i="12"/>
  <c r="DD173" i="12"/>
  <c r="M174" i="12"/>
  <c r="AH174" i="12"/>
  <c r="BC174" i="12"/>
  <c r="BY174" i="12"/>
  <c r="CT174" i="12"/>
  <c r="DO174" i="12"/>
  <c r="T175" i="12"/>
  <c r="AO175" i="12"/>
  <c r="BJ175" i="12"/>
  <c r="CF175" i="12"/>
  <c r="DA175" i="12"/>
  <c r="DV175" i="12"/>
  <c r="AA176" i="12"/>
  <c r="AV176" i="12"/>
  <c r="BQ176" i="12"/>
  <c r="CM176" i="12"/>
  <c r="DH176" i="12"/>
  <c r="L177" i="12"/>
  <c r="AH177" i="12"/>
  <c r="BC177" i="12"/>
  <c r="BX177" i="12"/>
  <c r="CT177" i="12"/>
  <c r="DO177" i="12"/>
  <c r="S178" i="12"/>
  <c r="AO178" i="12"/>
  <c r="BJ178" i="12"/>
  <c r="CE178" i="12"/>
  <c r="DA178" i="12"/>
  <c r="DV178" i="12"/>
  <c r="Z179" i="12"/>
  <c r="AV179" i="12"/>
  <c r="BQ179" i="12"/>
  <c r="CL179" i="12"/>
  <c r="DH179" i="12"/>
  <c r="L180" i="12"/>
  <c r="AG180" i="12"/>
  <c r="BC180" i="12"/>
  <c r="BX180" i="12"/>
  <c r="CS180" i="12"/>
  <c r="DO180" i="12"/>
  <c r="S181" i="12"/>
  <c r="AN181" i="12"/>
  <c r="BJ181" i="12"/>
  <c r="CE181" i="12"/>
  <c r="CZ181" i="12"/>
  <c r="DV181" i="12"/>
  <c r="Z182" i="12"/>
  <c r="AU182" i="12"/>
  <c r="BQ182" i="12"/>
  <c r="CH182" i="12"/>
  <c r="CX182" i="12"/>
  <c r="DN182" i="12"/>
  <c r="M183" i="12"/>
  <c r="AC183" i="12"/>
  <c r="AS183" i="12"/>
  <c r="BI183" i="12"/>
  <c r="BY183" i="12"/>
  <c r="CO183" i="12"/>
  <c r="DE183" i="12"/>
  <c r="DU183" i="12"/>
  <c r="T184" i="12"/>
  <c r="AJ184" i="12"/>
  <c r="AZ184" i="12"/>
  <c r="BP184" i="12"/>
  <c r="CF184" i="12"/>
  <c r="CV184" i="12"/>
  <c r="DL184" i="12"/>
  <c r="K185" i="12"/>
  <c r="AA185" i="12"/>
  <c r="AQ185" i="12"/>
  <c r="BG185" i="12"/>
  <c r="BW185" i="12"/>
  <c r="CM185" i="12"/>
  <c r="DC185" i="12"/>
  <c r="DS185" i="12"/>
  <c r="R186" i="12"/>
  <c r="AH186" i="12"/>
  <c r="AX186" i="12"/>
  <c r="BN186" i="12"/>
  <c r="CD186" i="12"/>
  <c r="CT186" i="12"/>
  <c r="DJ186" i="12"/>
  <c r="DZ186" i="12"/>
  <c r="Y187" i="12"/>
  <c r="AO187" i="12"/>
  <c r="BE187" i="12"/>
  <c r="BU187" i="12"/>
  <c r="CK187" i="12"/>
  <c r="DA187" i="12"/>
  <c r="DQ187" i="12"/>
  <c r="P188" i="12"/>
  <c r="AF188" i="12"/>
  <c r="AV188" i="12"/>
  <c r="BL188" i="12"/>
  <c r="CB188" i="12"/>
  <c r="CR188" i="12"/>
  <c r="DH188" i="12"/>
  <c r="DX188" i="12"/>
  <c r="W189" i="12"/>
  <c r="AM189" i="12"/>
  <c r="BC189" i="12"/>
  <c r="BS189" i="12"/>
  <c r="CI189" i="12"/>
  <c r="CY189" i="12"/>
  <c r="DO189" i="12"/>
  <c r="N190" i="12"/>
  <c r="AD190" i="12"/>
  <c r="AT190" i="12"/>
  <c r="BJ190" i="12"/>
  <c r="BZ190" i="12"/>
  <c r="CP190" i="12"/>
  <c r="DF190" i="12"/>
  <c r="DV190" i="12"/>
  <c r="U191" i="12"/>
  <c r="AK191" i="12"/>
  <c r="BA191" i="12"/>
  <c r="BQ191" i="12"/>
  <c r="CG191" i="12"/>
  <c r="CW191" i="12"/>
  <c r="DM191" i="12"/>
  <c r="L192" i="12"/>
  <c r="AB192" i="12"/>
  <c r="AR192" i="12"/>
  <c r="BH192" i="12"/>
  <c r="BX192" i="12"/>
  <c r="CN192" i="12"/>
  <c r="DD192" i="12"/>
  <c r="DT192" i="12"/>
  <c r="S193" i="12"/>
  <c r="AI193" i="12"/>
  <c r="AY193" i="12"/>
  <c r="BO193" i="12"/>
  <c r="CE193" i="12"/>
  <c r="CU193" i="12"/>
  <c r="DK193" i="12"/>
  <c r="EA193" i="12"/>
  <c r="Z194" i="12"/>
  <c r="AP194" i="12"/>
  <c r="BF194" i="12"/>
  <c r="BV194" i="12"/>
  <c r="CL194" i="12"/>
  <c r="DB194" i="12"/>
  <c r="DR194" i="12"/>
  <c r="Q195" i="12"/>
  <c r="AG195" i="12"/>
  <c r="AW195" i="12"/>
  <c r="BM195" i="12"/>
  <c r="CC195" i="12"/>
  <c r="CS195" i="12"/>
  <c r="DI195" i="12"/>
  <c r="DY195" i="12"/>
  <c r="X196" i="12"/>
  <c r="AN196" i="12"/>
  <c r="BD196" i="12"/>
  <c r="BT196" i="12"/>
  <c r="CJ196" i="12"/>
  <c r="CZ196" i="12"/>
  <c r="DP196" i="12"/>
  <c r="O197" i="12"/>
  <c r="AE197" i="12"/>
  <c r="AU197" i="12"/>
  <c r="BK197" i="12"/>
  <c r="CA197" i="12"/>
  <c r="CQ197" i="12"/>
  <c r="DG197" i="12"/>
  <c r="DW197" i="12"/>
  <c r="V198" i="12"/>
  <c r="AL198" i="12"/>
  <c r="BB198" i="12"/>
  <c r="BR198" i="12"/>
  <c r="CH198" i="12"/>
  <c r="CX198" i="12"/>
  <c r="DN198" i="12"/>
  <c r="M199" i="12"/>
  <c r="AC199" i="12"/>
  <c r="AS199" i="12"/>
  <c r="BI199" i="12"/>
  <c r="BY199" i="12"/>
  <c r="CO199" i="12"/>
  <c r="DE199" i="12"/>
  <c r="DU199" i="12"/>
  <c r="T200" i="12"/>
  <c r="AJ200" i="12"/>
  <c r="AZ200" i="12"/>
  <c r="BP200" i="12"/>
  <c r="CF200" i="12"/>
  <c r="CV200" i="12"/>
  <c r="DL200" i="12"/>
  <c r="K201" i="12"/>
  <c r="AA201" i="12"/>
  <c r="AQ201" i="12"/>
  <c r="BG201" i="12"/>
  <c r="BW201" i="12"/>
  <c r="CM201" i="12"/>
  <c r="DC201" i="12"/>
  <c r="DS201" i="12"/>
  <c r="R202" i="12"/>
  <c r="AH202" i="12"/>
  <c r="AX202" i="12"/>
  <c r="BN202" i="12"/>
  <c r="CD202" i="12"/>
  <c r="CT202" i="12"/>
  <c r="DJ202" i="12"/>
  <c r="DZ202" i="12"/>
  <c r="Y203" i="12"/>
  <c r="AO203" i="12"/>
  <c r="BE203" i="12"/>
  <c r="BU203" i="12"/>
  <c r="CK203" i="12"/>
  <c r="DA203" i="12"/>
  <c r="DQ203" i="12"/>
  <c r="P204" i="12"/>
  <c r="AF204" i="12"/>
  <c r="AV204" i="12"/>
  <c r="BL204" i="12"/>
  <c r="CB204" i="12"/>
  <c r="CR204" i="12"/>
  <c r="DH204" i="12"/>
  <c r="DX204" i="12"/>
  <c r="W205" i="12"/>
  <c r="AM205" i="12"/>
  <c r="BC205" i="12"/>
  <c r="BS205" i="12"/>
  <c r="CI205" i="12"/>
  <c r="CY205" i="12"/>
  <c r="DO205" i="12"/>
  <c r="N206" i="12"/>
  <c r="AD206" i="12"/>
  <c r="AT206" i="12"/>
  <c r="BJ206" i="12"/>
  <c r="BZ206" i="12"/>
  <c r="CP206" i="12"/>
  <c r="DF206" i="12"/>
  <c r="DV206" i="12"/>
  <c r="U207" i="12"/>
  <c r="AK207" i="12"/>
  <c r="BA207" i="12"/>
  <c r="BQ207" i="12"/>
  <c r="CG207" i="12"/>
  <c r="CW207" i="12"/>
  <c r="DM207" i="12"/>
  <c r="L208" i="12"/>
  <c r="AB208" i="12"/>
  <c r="AR208" i="12"/>
  <c r="BH208" i="12"/>
  <c r="BX208" i="12"/>
  <c r="CN208" i="12"/>
  <c r="DD208" i="12"/>
  <c r="DT208" i="12"/>
  <c r="S209" i="12"/>
  <c r="AI209" i="12"/>
  <c r="AY209" i="12"/>
  <c r="BO209" i="12"/>
  <c r="CE209" i="12"/>
  <c r="CU209" i="12"/>
  <c r="DK209" i="12"/>
  <c r="EA209" i="12"/>
  <c r="Z210" i="12"/>
  <c r="AP210" i="12"/>
  <c r="BF210" i="12"/>
  <c r="BV210" i="12"/>
  <c r="CL210" i="12"/>
  <c r="DB210" i="12"/>
  <c r="DR210" i="12"/>
  <c r="Q211" i="12"/>
  <c r="AG211" i="12"/>
  <c r="AW211" i="12"/>
  <c r="BM211" i="12"/>
  <c r="CC211" i="12"/>
  <c r="CS211" i="12"/>
  <c r="DI211" i="12"/>
  <c r="DY211" i="12"/>
  <c r="X212" i="12"/>
  <c r="AN212" i="12"/>
  <c r="BD212" i="12"/>
  <c r="BT212" i="12"/>
  <c r="CJ212" i="12"/>
  <c r="CZ212" i="12"/>
  <c r="DP212" i="12"/>
  <c r="O213" i="12"/>
  <c r="AE213" i="12"/>
  <c r="AU213" i="12"/>
  <c r="BK213" i="12"/>
  <c r="CA213" i="12"/>
  <c r="CQ213" i="12"/>
  <c r="DG213" i="12"/>
  <c r="DW213" i="12"/>
  <c r="V214" i="12"/>
  <c r="AL214" i="12"/>
  <c r="BB214" i="12"/>
  <c r="BR214" i="12"/>
  <c r="CH214" i="12"/>
  <c r="CX214" i="12"/>
  <c r="DN214" i="12"/>
  <c r="M215" i="12"/>
  <c r="AC215" i="12"/>
  <c r="AS215" i="12"/>
  <c r="BI215" i="12"/>
  <c r="BY215" i="12"/>
  <c r="CO215" i="12"/>
  <c r="DE215" i="12"/>
  <c r="DU215" i="12"/>
  <c r="T216" i="12"/>
  <c r="AJ216" i="12"/>
  <c r="AZ216" i="12"/>
  <c r="BP216" i="12"/>
  <c r="CF216" i="12"/>
  <c r="CV216" i="12"/>
  <c r="DL216" i="12"/>
  <c r="K217" i="12"/>
  <c r="AA217" i="12"/>
  <c r="AQ217" i="12"/>
  <c r="BG217" i="12"/>
  <c r="CI217" i="12"/>
  <c r="Z218" i="12"/>
  <c r="BF218" i="12"/>
  <c r="CF218" i="12"/>
  <c r="DB218" i="12"/>
  <c r="DW218" i="12"/>
  <c r="AA219" i="12"/>
  <c r="AW219" i="12"/>
  <c r="BR219" i="12"/>
  <c r="CM219" i="12"/>
  <c r="DI219" i="12"/>
  <c r="M220" i="12"/>
  <c r="AH220" i="12"/>
  <c r="BD220" i="12"/>
  <c r="BY220" i="12"/>
  <c r="CT220" i="12"/>
  <c r="DM220" i="12"/>
  <c r="L221" i="12"/>
  <c r="AB221" i="12"/>
  <c r="AR221" i="12"/>
  <c r="BH221" i="12"/>
  <c r="BX221" i="12"/>
  <c r="CN221" i="12"/>
  <c r="DD221" i="12"/>
  <c r="DT221" i="12"/>
  <c r="S222" i="12"/>
  <c r="AI222" i="12"/>
  <c r="AY222" i="12"/>
  <c r="BO222" i="12"/>
  <c r="CE222" i="12"/>
  <c r="CU222" i="12"/>
  <c r="DK222" i="12"/>
  <c r="EA222" i="12"/>
  <c r="Z223" i="12"/>
  <c r="AP223" i="12"/>
  <c r="BF223" i="12"/>
  <c r="BV223" i="12"/>
  <c r="CL223" i="12"/>
  <c r="DB223" i="12"/>
  <c r="DR223" i="12"/>
  <c r="Q224" i="12"/>
  <c r="AG224" i="12"/>
  <c r="AW224" i="12"/>
  <c r="BM224" i="12"/>
  <c r="CC224" i="12"/>
  <c r="CS224" i="12"/>
  <c r="DI224" i="12"/>
  <c r="DY224" i="12"/>
  <c r="X225" i="12"/>
  <c r="AN225" i="12"/>
  <c r="BD225" i="12"/>
  <c r="BT225" i="12"/>
  <c r="CJ225" i="12"/>
  <c r="CZ225" i="12"/>
  <c r="DP225" i="12"/>
  <c r="O226" i="12"/>
  <c r="AE226" i="12"/>
  <c r="AU226" i="12"/>
  <c r="BK226" i="12"/>
  <c r="CA226" i="12"/>
  <c r="CQ226" i="12"/>
  <c r="DG226" i="12"/>
  <c r="DW226" i="12"/>
  <c r="V227" i="12"/>
  <c r="AL227" i="12"/>
  <c r="BB227" i="12"/>
  <c r="BR227" i="12"/>
  <c r="CH227" i="12"/>
  <c r="CX227" i="12"/>
  <c r="DN227" i="12"/>
  <c r="M228" i="12"/>
  <c r="AC228" i="12"/>
  <c r="AS228" i="12"/>
  <c r="BI228" i="12"/>
  <c r="BY228" i="12"/>
  <c r="CO228" i="12"/>
  <c r="DE228" i="12"/>
  <c r="DU228" i="12"/>
  <c r="T229" i="12"/>
  <c r="AJ229" i="12"/>
  <c r="AZ229" i="12"/>
  <c r="BP229" i="12"/>
  <c r="CF229" i="12"/>
  <c r="CV229" i="12"/>
  <c r="DL229" i="12"/>
  <c r="K230" i="12"/>
  <c r="AA230" i="12"/>
  <c r="AQ230" i="12"/>
  <c r="BG230" i="12"/>
  <c r="BW230" i="12"/>
  <c r="CM230" i="12"/>
  <c r="DC230" i="12"/>
  <c r="DS230" i="12"/>
  <c r="R231" i="12"/>
  <c r="AH231" i="12"/>
  <c r="AX231" i="12"/>
  <c r="BN231" i="12"/>
  <c r="CD231" i="12"/>
  <c r="CT231" i="12"/>
  <c r="DJ231" i="12"/>
  <c r="DZ231" i="12"/>
  <c r="Y232" i="12"/>
  <c r="AO232" i="12"/>
  <c r="BE232" i="12"/>
  <c r="BU232" i="12"/>
  <c r="CK232" i="12"/>
  <c r="DA232" i="12"/>
  <c r="DQ232" i="12"/>
  <c r="P233" i="12"/>
  <c r="AF233" i="12"/>
  <c r="AV233" i="12"/>
  <c r="BL233" i="12"/>
  <c r="CB233" i="12"/>
  <c r="CR233" i="12"/>
  <c r="DH233" i="12"/>
  <c r="DX233" i="12"/>
  <c r="W234" i="12"/>
  <c r="AM234" i="12"/>
  <c r="BC234" i="12"/>
  <c r="BS234" i="12"/>
  <c r="CI234" i="12"/>
  <c r="CY234" i="12"/>
  <c r="DO234" i="12"/>
  <c r="N235" i="12"/>
  <c r="AD235" i="12"/>
  <c r="AT235" i="12"/>
  <c r="BJ235" i="12"/>
  <c r="BZ235" i="12"/>
  <c r="CP235" i="12"/>
  <c r="DF235" i="12"/>
  <c r="DV235" i="12"/>
  <c r="U236" i="12"/>
  <c r="AK236" i="12"/>
  <c r="BA236" i="12"/>
  <c r="BQ236" i="12"/>
  <c r="CG236" i="12"/>
  <c r="CW236" i="12"/>
  <c r="DM236" i="12"/>
  <c r="L237" i="12"/>
  <c r="AB237" i="12"/>
  <c r="AR237" i="12"/>
  <c r="BH237" i="12"/>
  <c r="BX237" i="12"/>
  <c r="CN237" i="12"/>
  <c r="DD237" i="12"/>
  <c r="DT237" i="12"/>
  <c r="S238" i="12"/>
  <c r="AI238" i="12"/>
  <c r="AY238" i="12"/>
  <c r="BO238" i="12"/>
  <c r="CE238" i="12"/>
  <c r="CU238" i="12"/>
  <c r="DK238" i="12"/>
  <c r="EA238" i="12"/>
  <c r="Z239" i="12"/>
  <c r="AP239" i="12"/>
  <c r="BF239" i="12"/>
  <c r="BV239" i="12"/>
  <c r="CL239" i="12"/>
  <c r="DB239" i="12"/>
  <c r="DR239" i="12"/>
  <c r="Q240" i="12"/>
  <c r="AG240" i="12"/>
  <c r="AW240" i="12"/>
  <c r="BM240" i="12"/>
  <c r="CC240" i="12"/>
  <c r="CS240" i="12"/>
  <c r="DI240" i="12"/>
  <c r="DY240" i="12"/>
  <c r="X241" i="12"/>
  <c r="AN241" i="12"/>
  <c r="BD241" i="12"/>
  <c r="BT241" i="12"/>
  <c r="CJ241" i="12"/>
  <c r="CZ241" i="12"/>
  <c r="DP241" i="12"/>
  <c r="O242" i="12"/>
  <c r="AE242" i="12"/>
  <c r="AU242" i="12"/>
  <c r="BK242" i="12"/>
  <c r="CA242" i="12"/>
  <c r="CQ242" i="12"/>
  <c r="DG242" i="12"/>
  <c r="DW242" i="12"/>
  <c r="V243" i="12"/>
  <c r="AL243" i="12"/>
  <c r="BB243" i="12"/>
  <c r="BR243" i="12"/>
  <c r="CH243" i="12"/>
  <c r="CX243" i="12"/>
  <c r="DN243" i="12"/>
  <c r="M244" i="12"/>
  <c r="AC244" i="12"/>
  <c r="AS244" i="12"/>
  <c r="BI244" i="12"/>
  <c r="BY244" i="12"/>
  <c r="CO244" i="12"/>
  <c r="DE244" i="12"/>
  <c r="DU244" i="12"/>
  <c r="T245" i="12"/>
  <c r="AJ245" i="12"/>
  <c r="AZ245" i="12"/>
  <c r="BP245" i="12"/>
  <c r="CF245" i="12"/>
  <c r="CV245" i="12"/>
  <c r="DL245" i="12"/>
  <c r="K246" i="12"/>
  <c r="AA246" i="12"/>
  <c r="AQ246" i="12"/>
  <c r="BG246" i="12"/>
  <c r="BW246" i="12"/>
  <c r="CM246" i="12"/>
  <c r="DC246" i="12"/>
  <c r="DS246" i="12"/>
  <c r="R247" i="12"/>
  <c r="AH247" i="12"/>
  <c r="AX247" i="12"/>
  <c r="BN247" i="12"/>
  <c r="CD247" i="12"/>
  <c r="CT247" i="12"/>
  <c r="DJ247" i="12"/>
  <c r="DZ247" i="12"/>
  <c r="Y248" i="12"/>
  <c r="AO248" i="12"/>
  <c r="BE248" i="12"/>
  <c r="BU248" i="12"/>
  <c r="CK248" i="12"/>
  <c r="DA248" i="12"/>
  <c r="DQ248" i="12"/>
  <c r="P249" i="12"/>
  <c r="AF249" i="12"/>
  <c r="AV249" i="12"/>
  <c r="BL249" i="12"/>
  <c r="CB249" i="12"/>
  <c r="CR249" i="12"/>
  <c r="DH249" i="12"/>
  <c r="DX249" i="12"/>
  <c r="W250" i="12"/>
  <c r="AM250" i="12"/>
  <c r="BC250" i="12"/>
  <c r="BS250" i="12"/>
  <c r="CI250" i="12"/>
  <c r="CY250" i="12"/>
  <c r="DO250" i="12"/>
  <c r="N251" i="12"/>
  <c r="AD251" i="12"/>
  <c r="AT251" i="12"/>
  <c r="BJ251" i="12"/>
  <c r="BZ251" i="12"/>
  <c r="CP251" i="12"/>
  <c r="DF251" i="12"/>
  <c r="DV251" i="12"/>
  <c r="U252" i="12"/>
  <c r="AK252" i="12"/>
  <c r="BA252" i="12"/>
  <c r="BQ252" i="12"/>
  <c r="CG252" i="12"/>
  <c r="CW252" i="12"/>
  <c r="DM252" i="12"/>
  <c r="L253" i="12"/>
  <c r="AB253" i="12"/>
  <c r="AR253" i="12"/>
  <c r="BH253" i="12"/>
  <c r="BX253" i="12"/>
  <c r="CN253" i="12"/>
  <c r="DD253" i="12"/>
  <c r="DT253" i="12"/>
  <c r="S254" i="12"/>
  <c r="AI254" i="12"/>
  <c r="AY254" i="12"/>
  <c r="BO254" i="12"/>
  <c r="CE254" i="12"/>
  <c r="CU254" i="12"/>
  <c r="DK254" i="12"/>
  <c r="EA254" i="12"/>
  <c r="Z255" i="12"/>
  <c r="AP255" i="12"/>
  <c r="BF255" i="12"/>
  <c r="BV255" i="12"/>
  <c r="CL255" i="12"/>
  <c r="DB255" i="12"/>
  <c r="DR255" i="12"/>
  <c r="Q256" i="12"/>
  <c r="AG256" i="12"/>
  <c r="AW256" i="12"/>
  <c r="BM256" i="12"/>
  <c r="CC256" i="12"/>
  <c r="CS256" i="12"/>
  <c r="DI256" i="12"/>
  <c r="DY256" i="12"/>
  <c r="X257" i="12"/>
  <c r="AN257" i="12"/>
  <c r="BD257" i="12"/>
  <c r="BT257" i="12"/>
  <c r="CJ257" i="12"/>
  <c r="CZ257" i="12"/>
  <c r="DP257" i="12"/>
  <c r="O258" i="12"/>
  <c r="AE258" i="12"/>
  <c r="AU258" i="12"/>
  <c r="BK258" i="12"/>
  <c r="CA258" i="12"/>
  <c r="CQ258" i="12"/>
  <c r="DG258" i="12"/>
  <c r="DW258" i="12"/>
  <c r="V259" i="12"/>
  <c r="AL259" i="12"/>
  <c r="BB259" i="12"/>
  <c r="BR259" i="12"/>
  <c r="CH259" i="12"/>
  <c r="CX259" i="12"/>
  <c r="DN259" i="12"/>
  <c r="M260" i="12"/>
  <c r="AC260" i="12"/>
  <c r="AS260" i="12"/>
  <c r="CM217" i="12"/>
  <c r="AB218" i="12"/>
  <c r="BH218" i="12"/>
  <c r="CH218" i="12"/>
  <c r="DC218" i="12"/>
  <c r="DX218" i="12"/>
  <c r="AC219" i="12"/>
  <c r="AX219" i="12"/>
  <c r="BS219" i="12"/>
  <c r="CO219" i="12"/>
  <c r="DJ219" i="12"/>
  <c r="N220" i="12"/>
  <c r="AJ220" i="12"/>
  <c r="BE220" i="12"/>
  <c r="BZ220" i="12"/>
  <c r="CV220" i="12"/>
  <c r="DN220" i="12"/>
  <c r="M221" i="12"/>
  <c r="AC221" i="12"/>
  <c r="AS221" i="12"/>
  <c r="BI221" i="12"/>
  <c r="BY221" i="12"/>
  <c r="CO221" i="12"/>
  <c r="DE221" i="12"/>
  <c r="DU221" i="12"/>
  <c r="T222" i="12"/>
  <c r="AJ222" i="12"/>
  <c r="AZ222" i="12"/>
  <c r="BP222" i="12"/>
  <c r="CF222" i="12"/>
  <c r="CV222" i="12"/>
  <c r="DL222" i="12"/>
  <c r="K223" i="12"/>
  <c r="AA223" i="12"/>
  <c r="AQ223" i="12"/>
  <c r="BG223" i="12"/>
  <c r="BW223" i="12"/>
  <c r="CM223" i="12"/>
  <c r="DC223" i="12"/>
  <c r="DS223" i="12"/>
  <c r="R224" i="12"/>
  <c r="AH224" i="12"/>
  <c r="AX224" i="12"/>
  <c r="BN224" i="12"/>
  <c r="CD224" i="12"/>
  <c r="CT224" i="12"/>
  <c r="DJ224" i="12"/>
  <c r="DZ224" i="12"/>
  <c r="Y225" i="12"/>
  <c r="AO225" i="12"/>
  <c r="BE225" i="12"/>
  <c r="BU225" i="12"/>
  <c r="CK225" i="12"/>
  <c r="DA225" i="12"/>
  <c r="DQ225" i="12"/>
  <c r="P226" i="12"/>
  <c r="AF226" i="12"/>
  <c r="AV226" i="12"/>
  <c r="BL226" i="12"/>
  <c r="CB226" i="12"/>
  <c r="CR226" i="12"/>
  <c r="DH226" i="12"/>
  <c r="DX226" i="12"/>
  <c r="W227" i="12"/>
  <c r="AM227" i="12"/>
  <c r="BC227" i="12"/>
  <c r="BS227" i="12"/>
  <c r="CI227" i="12"/>
  <c r="CY227" i="12"/>
  <c r="DO227" i="12"/>
  <c r="N228" i="12"/>
  <c r="AD228" i="12"/>
  <c r="AT228" i="12"/>
  <c r="BJ228" i="12"/>
  <c r="BZ228" i="12"/>
  <c r="CP228" i="12"/>
  <c r="DF228" i="12"/>
  <c r="DV228" i="12"/>
  <c r="U229" i="12"/>
  <c r="AK229" i="12"/>
  <c r="BA229" i="12"/>
  <c r="BQ229" i="12"/>
  <c r="CG229" i="12"/>
  <c r="CW229" i="12"/>
  <c r="DM229" i="12"/>
  <c r="L230" i="12"/>
  <c r="AB230" i="12"/>
  <c r="AR230" i="12"/>
  <c r="BH230" i="12"/>
  <c r="BX230" i="12"/>
  <c r="CN230" i="12"/>
  <c r="DD230" i="12"/>
  <c r="DT230" i="12"/>
  <c r="S231" i="12"/>
  <c r="AI231" i="12"/>
  <c r="AY231" i="12"/>
  <c r="BO231" i="12"/>
  <c r="CE231" i="12"/>
  <c r="CU231" i="12"/>
  <c r="DK231" i="12"/>
  <c r="EA231" i="12"/>
  <c r="Z232" i="12"/>
  <c r="AP232" i="12"/>
  <c r="BF232" i="12"/>
  <c r="BV232" i="12"/>
  <c r="CL232" i="12"/>
  <c r="DB232" i="12"/>
  <c r="M176" i="12"/>
  <c r="CU176" i="12"/>
  <c r="BK177" i="12"/>
  <c r="AA178" i="12"/>
  <c r="DI178" i="12"/>
  <c r="BY179" i="12"/>
  <c r="AO180" i="12"/>
  <c r="DW180" i="12"/>
  <c r="BW181" i="12"/>
  <c r="DN181" i="12"/>
  <c r="AM182" i="12"/>
  <c r="CB182" i="12"/>
  <c r="DH182" i="12"/>
  <c r="W183" i="12"/>
  <c r="BC183" i="12"/>
  <c r="CI183" i="12"/>
  <c r="DO183" i="12"/>
  <c r="AD184" i="12"/>
  <c r="BJ184" i="12"/>
  <c r="CP184" i="12"/>
  <c r="DV184" i="12"/>
  <c r="AK185" i="12"/>
  <c r="BQ185" i="12"/>
  <c r="CW185" i="12"/>
  <c r="L186" i="12"/>
  <c r="AR186" i="12"/>
  <c r="BX186" i="12"/>
  <c r="DD186" i="12"/>
  <c r="S187" i="12"/>
  <c r="AY187" i="12"/>
  <c r="CE187" i="12"/>
  <c r="DK187" i="12"/>
  <c r="Z188" i="12"/>
  <c r="BF188" i="12"/>
  <c r="CL188" i="12"/>
  <c r="DR188" i="12"/>
  <c r="AG189" i="12"/>
  <c r="BM189" i="12"/>
  <c r="CS189" i="12"/>
  <c r="DY189" i="12"/>
  <c r="AN190" i="12"/>
  <c r="BT190" i="12"/>
  <c r="CZ190" i="12"/>
  <c r="O191" i="12"/>
  <c r="AU191" i="12"/>
  <c r="CA191" i="12"/>
  <c r="DG191" i="12"/>
  <c r="V192" i="12"/>
  <c r="BB192" i="12"/>
  <c r="CH192" i="12"/>
  <c r="DN192" i="12"/>
  <c r="U193" i="12"/>
  <c r="AK193" i="12"/>
  <c r="BA193" i="12"/>
  <c r="BQ193" i="12"/>
  <c r="CG193" i="12"/>
  <c r="CW193" i="12"/>
  <c r="DM193" i="12"/>
  <c r="L194" i="12"/>
  <c r="AB194" i="12"/>
  <c r="AR194" i="12"/>
  <c r="BH194" i="12"/>
  <c r="BX194" i="12"/>
  <c r="CN194" i="12"/>
  <c r="DD194" i="12"/>
  <c r="DT194" i="12"/>
  <c r="S195" i="12"/>
  <c r="AI195" i="12"/>
  <c r="AY195" i="12"/>
  <c r="BO195" i="12"/>
  <c r="CE195" i="12"/>
  <c r="CU195" i="12"/>
  <c r="DK195" i="12"/>
  <c r="EA195" i="12"/>
  <c r="Z196" i="12"/>
  <c r="AP196" i="12"/>
  <c r="BF196" i="12"/>
  <c r="BV196" i="12"/>
  <c r="CL196" i="12"/>
  <c r="DB196" i="12"/>
  <c r="DR196" i="12"/>
  <c r="Q197" i="12"/>
  <c r="AG197" i="12"/>
  <c r="AW197" i="12"/>
  <c r="BM197" i="12"/>
  <c r="CC197" i="12"/>
  <c r="CS197" i="12"/>
  <c r="DI197" i="12"/>
  <c r="DY197" i="12"/>
  <c r="X198" i="12"/>
  <c r="AN198" i="12"/>
  <c r="BD198" i="12"/>
  <c r="BT198" i="12"/>
  <c r="CJ198" i="12"/>
  <c r="CZ198" i="12"/>
  <c r="DP198" i="12"/>
  <c r="O199" i="12"/>
  <c r="AE199" i="12"/>
  <c r="AU199" i="12"/>
  <c r="BK199" i="12"/>
  <c r="CA199" i="12"/>
  <c r="CQ199" i="12"/>
  <c r="DG199" i="12"/>
  <c r="DW199" i="12"/>
  <c r="V200" i="12"/>
  <c r="AL200" i="12"/>
  <c r="BB200" i="12"/>
  <c r="BR200" i="12"/>
  <c r="CH200" i="12"/>
  <c r="CX200" i="12"/>
  <c r="DN200" i="12"/>
  <c r="M201" i="12"/>
  <c r="AC201" i="12"/>
  <c r="AS201" i="12"/>
  <c r="BI201" i="12"/>
  <c r="BY201" i="12"/>
  <c r="CO201" i="12"/>
  <c r="DE201" i="12"/>
  <c r="DU201" i="12"/>
  <c r="T202" i="12"/>
  <c r="AJ202" i="12"/>
  <c r="AZ202" i="12"/>
  <c r="BP202" i="12"/>
  <c r="CF202" i="12"/>
  <c r="CV202" i="12"/>
  <c r="DL202" i="12"/>
  <c r="K203" i="12"/>
  <c r="AA203" i="12"/>
  <c r="AQ203" i="12"/>
  <c r="BG203" i="12"/>
  <c r="BW203" i="12"/>
  <c r="CM203" i="12"/>
  <c r="DC203" i="12"/>
  <c r="DS203" i="12"/>
  <c r="R204" i="12"/>
  <c r="AH204" i="12"/>
  <c r="AX204" i="12"/>
  <c r="BN204" i="12"/>
  <c r="CD204" i="12"/>
  <c r="CT204" i="12"/>
  <c r="DJ204" i="12"/>
  <c r="DZ204" i="12"/>
  <c r="Y205" i="12"/>
  <c r="AO205" i="12"/>
  <c r="BE205" i="12"/>
  <c r="BU205" i="12"/>
  <c r="CK205" i="12"/>
  <c r="DA205" i="12"/>
  <c r="DQ205" i="12"/>
  <c r="P206" i="12"/>
  <c r="AF206" i="12"/>
  <c r="AV206" i="12"/>
  <c r="BL206" i="12"/>
  <c r="CB206" i="12"/>
  <c r="CR206" i="12"/>
  <c r="DH206" i="12"/>
  <c r="DX206" i="12"/>
  <c r="W207" i="12"/>
  <c r="AM207" i="12"/>
  <c r="BC207" i="12"/>
  <c r="BS207" i="12"/>
  <c r="CI207" i="12"/>
  <c r="CY207" i="12"/>
  <c r="DO207" i="12"/>
  <c r="N208" i="12"/>
  <c r="AD208" i="12"/>
  <c r="AT208" i="12"/>
  <c r="BJ208" i="12"/>
  <c r="BZ208" i="12"/>
  <c r="CP208" i="12"/>
  <c r="DF208" i="12"/>
  <c r="DV208" i="12"/>
  <c r="U209" i="12"/>
  <c r="AK209" i="12"/>
  <c r="BA209" i="12"/>
  <c r="BQ209" i="12"/>
  <c r="CG209" i="12"/>
  <c r="CW209" i="12"/>
  <c r="DM209" i="12"/>
  <c r="L210" i="12"/>
  <c r="AB210" i="12"/>
  <c r="AR210" i="12"/>
  <c r="BH210" i="12"/>
  <c r="BX210" i="12"/>
  <c r="CN210" i="12"/>
  <c r="DD210" i="12"/>
  <c r="DT210" i="12"/>
  <c r="S211" i="12"/>
  <c r="AI211" i="12"/>
  <c r="AY211" i="12"/>
  <c r="BO211" i="12"/>
  <c r="CE211" i="12"/>
  <c r="CU211" i="12"/>
  <c r="DK211" i="12"/>
  <c r="EA211" i="12"/>
  <c r="Z212" i="12"/>
  <c r="AP212" i="12"/>
  <c r="BF212" i="12"/>
  <c r="BV212" i="12"/>
  <c r="CL212" i="12"/>
  <c r="DB212" i="12"/>
  <c r="DR212" i="12"/>
  <c r="Q213" i="12"/>
  <c r="AG213" i="12"/>
  <c r="AW213" i="12"/>
  <c r="BM213" i="12"/>
  <c r="CC213" i="12"/>
  <c r="CS213" i="12"/>
  <c r="DI213" i="12"/>
  <c r="DY213" i="12"/>
  <c r="X214" i="12"/>
  <c r="AN214" i="12"/>
  <c r="BD214" i="12"/>
  <c r="BT214" i="12"/>
  <c r="CJ214" i="12"/>
  <c r="CZ214" i="12"/>
  <c r="DP214" i="12"/>
  <c r="O215" i="12"/>
  <c r="AE215" i="12"/>
  <c r="AU215" i="12"/>
  <c r="BK215" i="12"/>
  <c r="CA215" i="12"/>
  <c r="CQ215" i="12"/>
  <c r="DG215" i="12"/>
  <c r="DW215" i="12"/>
  <c r="V216" i="12"/>
  <c r="AL216" i="12"/>
  <c r="BB216" i="12"/>
  <c r="BR216" i="12"/>
  <c r="CH216" i="12"/>
  <c r="CX216" i="12"/>
  <c r="DN216" i="12"/>
  <c r="M217" i="12"/>
  <c r="AC217" i="12"/>
  <c r="AS217" i="12"/>
  <c r="BI217" i="12"/>
  <c r="BY217" i="12"/>
  <c r="CO217" i="12"/>
  <c r="DE217" i="12"/>
  <c r="DU217" i="12"/>
  <c r="T218" i="12"/>
  <c r="V173" i="12"/>
  <c r="CH173" i="12"/>
  <c r="DR173" i="12"/>
  <c r="V174" i="12"/>
  <c r="AQ174" i="12"/>
  <c r="BM174" i="12"/>
  <c r="CH174" i="12"/>
  <c r="DC174" i="12"/>
  <c r="DY174" i="12"/>
  <c r="AC175" i="12"/>
  <c r="AX175" i="12"/>
  <c r="BT175" i="12"/>
  <c r="CO175" i="12"/>
  <c r="DJ175" i="12"/>
  <c r="O176" i="12"/>
  <c r="AJ176" i="12"/>
  <c r="BE176" i="12"/>
  <c r="CA176" i="12"/>
  <c r="CV176" i="12"/>
  <c r="DQ176" i="12"/>
  <c r="V177" i="12"/>
  <c r="AQ177" i="12"/>
  <c r="BL177" i="12"/>
  <c r="CH177" i="12"/>
  <c r="DC177" i="12"/>
  <c r="DX177" i="12"/>
  <c r="AC178" i="12"/>
  <c r="AX178" i="12"/>
  <c r="BS178" i="12"/>
  <c r="CO178" i="12"/>
  <c r="DJ178" i="12"/>
  <c r="N179" i="12"/>
  <c r="AJ179" i="12"/>
  <c r="BE179" i="12"/>
  <c r="BZ179" i="12"/>
  <c r="CV179" i="12"/>
  <c r="DQ179" i="12"/>
  <c r="U180" i="12"/>
  <c r="AQ180" i="12"/>
  <c r="BL180" i="12"/>
  <c r="CG180" i="12"/>
  <c r="DC180" i="12"/>
  <c r="DX180" i="12"/>
  <c r="AB181" i="12"/>
  <c r="AX181" i="12"/>
  <c r="BS181" i="12"/>
  <c r="CN181" i="12"/>
  <c r="DJ181" i="12"/>
  <c r="N182" i="12"/>
  <c r="AI182" i="12"/>
  <c r="BE182" i="12"/>
  <c r="BY182" i="12"/>
  <c r="CO182" i="12"/>
  <c r="DE182" i="12"/>
  <c r="DU182" i="12"/>
  <c r="T183" i="12"/>
  <c r="AJ183" i="12"/>
  <c r="AZ183" i="12"/>
  <c r="BP183" i="12"/>
  <c r="CF183" i="12"/>
  <c r="CV183" i="12"/>
  <c r="DL183" i="12"/>
  <c r="K184" i="12"/>
  <c r="AA184" i="12"/>
  <c r="AQ184" i="12"/>
  <c r="BG184" i="12"/>
  <c r="BW184" i="12"/>
  <c r="CM184" i="12"/>
  <c r="DC184" i="12"/>
  <c r="DS184" i="12"/>
  <c r="R185" i="12"/>
  <c r="AH185" i="12"/>
  <c r="AX185" i="12"/>
  <c r="BN185" i="12"/>
  <c r="CD185" i="12"/>
  <c r="CT185" i="12"/>
  <c r="DJ185" i="12"/>
  <c r="DZ185" i="12"/>
  <c r="Y186" i="12"/>
  <c r="AO186" i="12"/>
  <c r="BE186" i="12"/>
  <c r="BU186" i="12"/>
  <c r="CK186" i="12"/>
  <c r="DA186" i="12"/>
  <c r="DQ186" i="12"/>
  <c r="P187" i="12"/>
  <c r="AF187" i="12"/>
  <c r="AV187" i="12"/>
  <c r="BL187" i="12"/>
  <c r="CB187" i="12"/>
  <c r="CR187" i="12"/>
  <c r="DH187" i="12"/>
  <c r="DX187" i="12"/>
  <c r="W188" i="12"/>
  <c r="AM188" i="12"/>
  <c r="BC188" i="12"/>
  <c r="BS188" i="12"/>
  <c r="CI188" i="12"/>
  <c r="CY188" i="12"/>
  <c r="DO188" i="12"/>
  <c r="N189" i="12"/>
  <c r="AD189" i="12"/>
  <c r="AT189" i="12"/>
  <c r="BJ189" i="12"/>
  <c r="BZ189" i="12"/>
  <c r="CP189" i="12"/>
  <c r="DF189" i="12"/>
  <c r="DV189" i="12"/>
  <c r="U190" i="12"/>
  <c r="AK190" i="12"/>
  <c r="BA190" i="12"/>
  <c r="BQ190" i="12"/>
  <c r="CG190" i="12"/>
  <c r="CW190" i="12"/>
  <c r="DM190" i="12"/>
  <c r="L191" i="12"/>
  <c r="AB191" i="12"/>
  <c r="AR191" i="12"/>
  <c r="BH191" i="12"/>
  <c r="BX191" i="12"/>
  <c r="CN191" i="12"/>
  <c r="DD191" i="12"/>
  <c r="DT191" i="12"/>
  <c r="S192" i="12"/>
  <c r="AI192" i="12"/>
  <c r="AY192" i="12"/>
  <c r="BO192" i="12"/>
  <c r="CE192" i="12"/>
  <c r="CU192" i="12"/>
  <c r="DK192" i="12"/>
  <c r="EA192" i="12"/>
  <c r="Z193" i="12"/>
  <c r="AP193" i="12"/>
  <c r="BF193" i="12"/>
  <c r="BV193" i="12"/>
  <c r="CL193" i="12"/>
  <c r="DB193" i="12"/>
  <c r="DR193" i="12"/>
  <c r="Q194" i="12"/>
  <c r="AG194" i="12"/>
  <c r="AW194" i="12"/>
  <c r="BM194" i="12"/>
  <c r="CC194" i="12"/>
  <c r="CS194" i="12"/>
  <c r="DI194" i="12"/>
  <c r="DY194" i="12"/>
  <c r="X195" i="12"/>
  <c r="AN195" i="12"/>
  <c r="BD195" i="12"/>
  <c r="BT195" i="12"/>
  <c r="CJ195" i="12"/>
  <c r="CZ195" i="12"/>
  <c r="DP195" i="12"/>
  <c r="O196" i="12"/>
  <c r="AE196" i="12"/>
  <c r="AU196" i="12"/>
  <c r="BK196" i="12"/>
  <c r="CA196" i="12"/>
  <c r="CQ196" i="12"/>
  <c r="DG196" i="12"/>
  <c r="DW196" i="12"/>
  <c r="V197" i="12"/>
  <c r="AL197" i="12"/>
  <c r="BB197" i="12"/>
  <c r="BR197" i="12"/>
  <c r="CH197" i="12"/>
  <c r="CX197" i="12"/>
  <c r="DN197" i="12"/>
  <c r="M198" i="12"/>
  <c r="AC198" i="12"/>
  <c r="AS198" i="12"/>
  <c r="BI198" i="12"/>
  <c r="BY198" i="12"/>
  <c r="CO198" i="12"/>
  <c r="DE198" i="12"/>
  <c r="DU198" i="12"/>
  <c r="T199" i="12"/>
  <c r="AJ199" i="12"/>
  <c r="AZ199" i="12"/>
  <c r="BP199" i="12"/>
  <c r="CF199" i="12"/>
  <c r="CV199" i="12"/>
  <c r="DL199" i="12"/>
  <c r="K200" i="12"/>
  <c r="AA200" i="12"/>
  <c r="AQ200" i="12"/>
  <c r="BG200" i="12"/>
  <c r="BW200" i="12"/>
  <c r="CM200" i="12"/>
  <c r="DC200" i="12"/>
  <c r="DS200" i="12"/>
  <c r="R201" i="12"/>
  <c r="AH201" i="12"/>
  <c r="AX201" i="12"/>
  <c r="BN201" i="12"/>
  <c r="CD201" i="12"/>
  <c r="CT201" i="12"/>
  <c r="DJ201" i="12"/>
  <c r="DZ201" i="12"/>
  <c r="Y202" i="12"/>
  <c r="AO202" i="12"/>
  <c r="BE202" i="12"/>
  <c r="BU202" i="12"/>
  <c r="CK202" i="12"/>
  <c r="DA202" i="12"/>
  <c r="DQ202" i="12"/>
  <c r="P203" i="12"/>
  <c r="AF203" i="12"/>
  <c r="AV203" i="12"/>
  <c r="BL203" i="12"/>
  <c r="CB203" i="12"/>
  <c r="CR203" i="12"/>
  <c r="DH203" i="12"/>
  <c r="DX203" i="12"/>
  <c r="W204" i="12"/>
  <c r="AM204" i="12"/>
  <c r="BC204" i="12"/>
  <c r="BS204" i="12"/>
  <c r="CI204" i="12"/>
  <c r="CY204" i="12"/>
  <c r="DO204" i="12"/>
  <c r="N205" i="12"/>
  <c r="AD205" i="12"/>
  <c r="AT205" i="12"/>
  <c r="BJ205" i="12"/>
  <c r="BZ205" i="12"/>
  <c r="CP205" i="12"/>
  <c r="DF205" i="12"/>
  <c r="DV205" i="12"/>
  <c r="U206" i="12"/>
  <c r="AK206" i="12"/>
  <c r="BA206" i="12"/>
  <c r="BQ206" i="12"/>
  <c r="CG206" i="12"/>
  <c r="CW206" i="12"/>
  <c r="DM206" i="12"/>
  <c r="L207" i="12"/>
  <c r="AB207" i="12"/>
  <c r="AR207" i="12"/>
  <c r="BH207" i="12"/>
  <c r="BX207" i="12"/>
  <c r="CN207" i="12"/>
  <c r="DD207" i="12"/>
  <c r="DT207" i="12"/>
  <c r="S208" i="12"/>
  <c r="AI208" i="12"/>
  <c r="AY208" i="12"/>
  <c r="BO208" i="12"/>
  <c r="CE208" i="12"/>
  <c r="CU208" i="12"/>
  <c r="DK208" i="12"/>
  <c r="EA208" i="12"/>
  <c r="Z209" i="12"/>
  <c r="AP209" i="12"/>
  <c r="BF209" i="12"/>
  <c r="BV209" i="12"/>
  <c r="CL209" i="12"/>
  <c r="DB209" i="12"/>
  <c r="DR209" i="12"/>
  <c r="Q210" i="12"/>
  <c r="AG210" i="12"/>
  <c r="AW210" i="12"/>
  <c r="BM210" i="12"/>
  <c r="CC210" i="12"/>
  <c r="CS210" i="12"/>
  <c r="DI210" i="12"/>
  <c r="DY210" i="12"/>
  <c r="X211" i="12"/>
  <c r="AN211" i="12"/>
  <c r="BD211" i="12"/>
  <c r="BT211" i="12"/>
  <c r="CJ211" i="12"/>
  <c r="CZ211" i="12"/>
  <c r="DP211" i="12"/>
  <c r="O212" i="12"/>
  <c r="AE212" i="12"/>
  <c r="AU212" i="12"/>
  <c r="BK212" i="12"/>
  <c r="CA212" i="12"/>
  <c r="CQ212" i="12"/>
  <c r="DG212" i="12"/>
  <c r="DW212" i="12"/>
  <c r="V213" i="12"/>
  <c r="AL213" i="12"/>
  <c r="BB213" i="12"/>
  <c r="BR213" i="12"/>
  <c r="CH213" i="12"/>
  <c r="CX213" i="12"/>
  <c r="DN213" i="12"/>
  <c r="M214" i="12"/>
  <c r="AC214" i="12"/>
  <c r="AS214" i="12"/>
  <c r="BI214" i="12"/>
  <c r="BY214" i="12"/>
  <c r="CO214" i="12"/>
  <c r="DE214" i="12"/>
  <c r="DU214" i="12"/>
  <c r="T215" i="12"/>
  <c r="AJ215" i="12"/>
  <c r="AZ215" i="12"/>
  <c r="BP215" i="12"/>
  <c r="CF215" i="12"/>
  <c r="CV215" i="12"/>
  <c r="DL215" i="12"/>
  <c r="K216" i="12"/>
  <c r="AA216" i="12"/>
  <c r="AQ216" i="12"/>
  <c r="BG216" i="12"/>
  <c r="BW216" i="12"/>
  <c r="CM216" i="12"/>
  <c r="DC216" i="12"/>
  <c r="DS216" i="12"/>
  <c r="R217" i="12"/>
  <c r="AH217" i="12"/>
  <c r="AX217" i="12"/>
  <c r="BN217" i="12"/>
  <c r="CD217" i="12"/>
  <c r="CT217" i="12"/>
  <c r="DJ217" i="12"/>
  <c r="DZ217" i="12"/>
  <c r="Y218" i="12"/>
  <c r="AO218" i="12"/>
  <c r="BE218" i="12"/>
  <c r="BU218" i="12"/>
  <c r="CK218" i="12"/>
  <c r="DA218" i="12"/>
  <c r="DQ218" i="12"/>
  <c r="P219" i="12"/>
  <c r="AF219" i="12"/>
  <c r="AV219" i="12"/>
  <c r="BL219" i="12"/>
  <c r="CB219" i="12"/>
  <c r="CR219" i="12"/>
  <c r="DH219" i="12"/>
  <c r="DX219" i="12"/>
  <c r="W220" i="12"/>
  <c r="AM220" i="12"/>
  <c r="BC220" i="12"/>
  <c r="BS220" i="12"/>
  <c r="CI220" i="12"/>
  <c r="CY220" i="12"/>
  <c r="EA172" i="12"/>
  <c r="BV173" i="12"/>
  <c r="DL173" i="12"/>
  <c r="R174" i="12"/>
  <c r="AM174" i="12"/>
  <c r="BI174" i="12"/>
  <c r="CD174" i="12"/>
  <c r="CY174" i="12"/>
  <c r="DU174" i="12"/>
  <c r="Y175" i="12"/>
  <c r="AT175" i="12"/>
  <c r="BP175" i="12"/>
  <c r="CK175" i="12"/>
  <c r="DF175" i="12"/>
  <c r="K176" i="12"/>
  <c r="AF176" i="12"/>
  <c r="BA176" i="12"/>
  <c r="BW176" i="12"/>
  <c r="CR176" i="12"/>
  <c r="DM176" i="12"/>
  <c r="R177" i="12"/>
  <c r="AM177" i="12"/>
  <c r="BH177" i="12"/>
  <c r="CD177" i="12"/>
  <c r="CY177" i="12"/>
  <c r="DT177" i="12"/>
  <c r="Y178" i="12"/>
  <c r="AT178" i="12"/>
  <c r="BO178" i="12"/>
  <c r="CK178" i="12"/>
  <c r="DF178" i="12"/>
  <c r="EA178" i="12"/>
  <c r="AF179" i="12"/>
  <c r="BA179" i="12"/>
  <c r="BV179" i="12"/>
  <c r="CR179" i="12"/>
  <c r="DM179" i="12"/>
  <c r="Q180" i="12"/>
  <c r="AM180" i="12"/>
  <c r="BH180" i="12"/>
  <c r="CC180" i="12"/>
  <c r="CY180" i="12"/>
  <c r="DT180" i="12"/>
  <c r="X181" i="12"/>
  <c r="AT181" i="12"/>
  <c r="BO181" i="12"/>
  <c r="CJ181" i="12"/>
  <c r="DF181" i="12"/>
  <c r="EA181" i="12"/>
  <c r="AE182" i="12"/>
  <c r="BA182" i="12"/>
  <c r="BV182" i="12"/>
  <c r="CL182" i="12"/>
  <c r="DB182" i="12"/>
  <c r="DR182" i="12"/>
  <c r="Q183" i="12"/>
  <c r="AG183" i="12"/>
  <c r="AW183" i="12"/>
  <c r="BM183" i="12"/>
  <c r="CC183" i="12"/>
  <c r="CS183" i="12"/>
  <c r="DI183" i="12"/>
  <c r="DY183" i="12"/>
  <c r="X184" i="12"/>
  <c r="AN184" i="12"/>
  <c r="BD184" i="12"/>
  <c r="BT184" i="12"/>
  <c r="CJ184" i="12"/>
  <c r="CZ184" i="12"/>
  <c r="DP184" i="12"/>
  <c r="O185" i="12"/>
  <c r="AE185" i="12"/>
  <c r="AU185" i="12"/>
  <c r="BK185" i="12"/>
  <c r="CA185" i="12"/>
  <c r="CQ185" i="12"/>
  <c r="DG185" i="12"/>
  <c r="DW185" i="12"/>
  <c r="V186" i="12"/>
  <c r="AL186" i="12"/>
  <c r="BB186" i="12"/>
  <c r="BR186" i="12"/>
  <c r="CH186" i="12"/>
  <c r="CX186" i="12"/>
  <c r="DN186" i="12"/>
  <c r="M187" i="12"/>
  <c r="AC187" i="12"/>
  <c r="AS187" i="12"/>
  <c r="BI187" i="12"/>
  <c r="BY187" i="12"/>
  <c r="CO187" i="12"/>
  <c r="DE187" i="12"/>
  <c r="DU187" i="12"/>
  <c r="T188" i="12"/>
  <c r="AJ188" i="12"/>
  <c r="AZ188" i="12"/>
  <c r="BP188" i="12"/>
  <c r="CF188" i="12"/>
  <c r="CV188" i="12"/>
  <c r="DL188" i="12"/>
  <c r="K189" i="12"/>
  <c r="AA189" i="12"/>
  <c r="AQ189" i="12"/>
  <c r="BG189" i="12"/>
  <c r="BW189" i="12"/>
  <c r="CM189" i="12"/>
  <c r="DC189" i="12"/>
  <c r="DS189" i="12"/>
  <c r="R190" i="12"/>
  <c r="AH190" i="12"/>
  <c r="AX190" i="12"/>
  <c r="BN190" i="12"/>
  <c r="CD190" i="12"/>
  <c r="CT190" i="12"/>
  <c r="DJ190" i="12"/>
  <c r="DZ190" i="12"/>
  <c r="Y191" i="12"/>
  <c r="AO191" i="12"/>
  <c r="BE191" i="12"/>
  <c r="BU191" i="12"/>
  <c r="CK191" i="12"/>
  <c r="DA191" i="12"/>
  <c r="DQ191" i="12"/>
  <c r="P192" i="12"/>
  <c r="AF192" i="12"/>
  <c r="AV192" i="12"/>
  <c r="BL192" i="12"/>
  <c r="CB192" i="12"/>
  <c r="CR192" i="12"/>
  <c r="DH192" i="12"/>
  <c r="DX192" i="12"/>
  <c r="W193" i="12"/>
  <c r="AM193" i="12"/>
  <c r="BC193" i="12"/>
  <c r="BS193" i="12"/>
  <c r="CI193" i="12"/>
  <c r="CY193" i="12"/>
  <c r="DO193" i="12"/>
  <c r="N194" i="12"/>
  <c r="AD194" i="12"/>
  <c r="AT194" i="12"/>
  <c r="BJ194" i="12"/>
  <c r="BZ194" i="12"/>
  <c r="CP194" i="12"/>
  <c r="DF194" i="12"/>
  <c r="DV194" i="12"/>
  <c r="U195" i="12"/>
  <c r="AK195" i="12"/>
  <c r="BA195" i="12"/>
  <c r="BQ195" i="12"/>
  <c r="CG195" i="12"/>
  <c r="CW195" i="12"/>
  <c r="DM195" i="12"/>
  <c r="L196" i="12"/>
  <c r="AB196" i="12"/>
  <c r="AR196" i="12"/>
  <c r="BH196" i="12"/>
  <c r="BX196" i="12"/>
  <c r="CN196" i="12"/>
  <c r="DD196" i="12"/>
  <c r="DT196" i="12"/>
  <c r="S197" i="12"/>
  <c r="AI197" i="12"/>
  <c r="AY197" i="12"/>
  <c r="BO197" i="12"/>
  <c r="CE197" i="12"/>
  <c r="CU197" i="12"/>
  <c r="DK197" i="12"/>
  <c r="EA197" i="12"/>
  <c r="Z198" i="12"/>
  <c r="AP198" i="12"/>
  <c r="BF198" i="12"/>
  <c r="BV198" i="12"/>
  <c r="CL198" i="12"/>
  <c r="DB198" i="12"/>
  <c r="DR198" i="12"/>
  <c r="Q199" i="12"/>
  <c r="AG199" i="12"/>
  <c r="AW199" i="12"/>
  <c r="BM199" i="12"/>
  <c r="CC199" i="12"/>
  <c r="CS199" i="12"/>
  <c r="DI199" i="12"/>
  <c r="DY199" i="12"/>
  <c r="X200" i="12"/>
  <c r="AN200" i="12"/>
  <c r="BD200" i="12"/>
  <c r="BT200" i="12"/>
  <c r="CJ200" i="12"/>
  <c r="CZ200" i="12"/>
  <c r="DP200" i="12"/>
  <c r="O201" i="12"/>
  <c r="AE201" i="12"/>
  <c r="AU201" i="12"/>
  <c r="BK201" i="12"/>
  <c r="CA201" i="12"/>
  <c r="CQ201" i="12"/>
  <c r="DG201" i="12"/>
  <c r="DW201" i="12"/>
  <c r="V202" i="12"/>
  <c r="AL202" i="12"/>
  <c r="BB202" i="12"/>
  <c r="BR202" i="12"/>
  <c r="CH202" i="12"/>
  <c r="CX202" i="12"/>
  <c r="DN202" i="12"/>
  <c r="M203" i="12"/>
  <c r="AC203" i="12"/>
  <c r="AS203" i="12"/>
  <c r="BI203" i="12"/>
  <c r="BY203" i="12"/>
  <c r="CO203" i="12"/>
  <c r="DE203" i="12"/>
  <c r="DU203" i="12"/>
  <c r="T204" i="12"/>
  <c r="AJ204" i="12"/>
  <c r="AZ204" i="12"/>
  <c r="BP204" i="12"/>
  <c r="CF204" i="12"/>
  <c r="CV204" i="12"/>
  <c r="DL204" i="12"/>
  <c r="K205" i="12"/>
  <c r="AA205" i="12"/>
  <c r="AQ205" i="12"/>
  <c r="BG205" i="12"/>
  <c r="BW205" i="12"/>
  <c r="CM205" i="12"/>
  <c r="DC205" i="12"/>
  <c r="DS205" i="12"/>
  <c r="R206" i="12"/>
  <c r="AH206" i="12"/>
  <c r="AX206" i="12"/>
  <c r="BN206" i="12"/>
  <c r="CD206" i="12"/>
  <c r="CT206" i="12"/>
  <c r="DJ206" i="12"/>
  <c r="DZ206" i="12"/>
  <c r="Y207" i="12"/>
  <c r="AO207" i="12"/>
  <c r="BE207" i="12"/>
  <c r="BU207" i="12"/>
  <c r="CK207" i="12"/>
  <c r="DA207" i="12"/>
  <c r="DQ207" i="12"/>
  <c r="P208" i="12"/>
  <c r="AF208" i="12"/>
  <c r="AV208" i="12"/>
  <c r="BL208" i="12"/>
  <c r="CB208" i="12"/>
  <c r="CR208" i="12"/>
  <c r="DH208" i="12"/>
  <c r="DX208" i="12"/>
  <c r="W209" i="12"/>
  <c r="AM209" i="12"/>
  <c r="BC209" i="12"/>
  <c r="BS209" i="12"/>
  <c r="CI209" i="12"/>
  <c r="CY209" i="12"/>
  <c r="DO209" i="12"/>
  <c r="N210" i="12"/>
  <c r="AD210" i="12"/>
  <c r="AT210" i="12"/>
  <c r="BJ210" i="12"/>
  <c r="BZ210" i="12"/>
  <c r="CP210" i="12"/>
  <c r="DF210" i="12"/>
  <c r="DV210" i="12"/>
  <c r="U211" i="12"/>
  <c r="AK211" i="12"/>
  <c r="BA211" i="12"/>
  <c r="BQ211" i="12"/>
  <c r="CG211" i="12"/>
  <c r="CW211" i="12"/>
  <c r="DM211" i="12"/>
  <c r="L212" i="12"/>
  <c r="AB212" i="12"/>
  <c r="AR212" i="12"/>
  <c r="BH212" i="12"/>
  <c r="BX212" i="12"/>
  <c r="CN212" i="12"/>
  <c r="DD212" i="12"/>
  <c r="DT212" i="12"/>
  <c r="S213" i="12"/>
  <c r="AI213" i="12"/>
  <c r="AY213" i="12"/>
  <c r="BO213" i="12"/>
  <c r="CE213" i="12"/>
  <c r="CU213" i="12"/>
  <c r="DK213" i="12"/>
  <c r="EA213" i="12"/>
  <c r="Z214" i="12"/>
  <c r="AP214" i="12"/>
  <c r="BF214" i="12"/>
  <c r="BV214" i="12"/>
  <c r="CL214" i="12"/>
  <c r="DB214" i="12"/>
  <c r="DR214" i="12"/>
  <c r="Q215" i="12"/>
  <c r="AG215" i="12"/>
  <c r="AW215" i="12"/>
  <c r="BM215" i="12"/>
  <c r="CC215" i="12"/>
  <c r="CS215" i="12"/>
  <c r="DI215" i="12"/>
  <c r="DY215" i="12"/>
  <c r="X216" i="12"/>
  <c r="AN216" i="12"/>
  <c r="BD216" i="12"/>
  <c r="BT216" i="12"/>
  <c r="CJ216" i="12"/>
  <c r="CZ216" i="12"/>
  <c r="DP216" i="12"/>
  <c r="O217" i="12"/>
  <c r="AE217" i="12"/>
  <c r="AU217" i="12"/>
  <c r="BK217" i="12"/>
  <c r="CY217" i="12"/>
  <c r="AH218" i="12"/>
  <c r="BN218" i="12"/>
  <c r="CL218" i="12"/>
  <c r="DG218" i="12"/>
  <c r="K219" i="12"/>
  <c r="AG219" i="12"/>
  <c r="BB219" i="12"/>
  <c r="BW219" i="12"/>
  <c r="CS219" i="12"/>
  <c r="DN219" i="12"/>
  <c r="R220" i="12"/>
  <c r="AN220" i="12"/>
  <c r="BI220" i="12"/>
  <c r="CD220" i="12"/>
  <c r="CZ220" i="12"/>
  <c r="DQ220" i="12"/>
  <c r="P221" i="12"/>
  <c r="AF221" i="12"/>
  <c r="AV221" i="12"/>
  <c r="BL221" i="12"/>
  <c r="CB221" i="12"/>
  <c r="CR221" i="12"/>
  <c r="DH221" i="12"/>
  <c r="DX221" i="12"/>
  <c r="W222" i="12"/>
  <c r="AM222" i="12"/>
  <c r="BC222" i="12"/>
  <c r="BS222" i="12"/>
  <c r="CI222" i="12"/>
  <c r="CY222" i="12"/>
  <c r="DO222" i="12"/>
  <c r="N223" i="12"/>
  <c r="AD223" i="12"/>
  <c r="AT223" i="12"/>
  <c r="BJ223" i="12"/>
  <c r="BZ223" i="12"/>
  <c r="CP223" i="12"/>
  <c r="DF223" i="12"/>
  <c r="DV223" i="12"/>
  <c r="U224" i="12"/>
  <c r="AK224" i="12"/>
  <c r="BA224" i="12"/>
  <c r="BQ224" i="12"/>
  <c r="CG224" i="12"/>
  <c r="CW224" i="12"/>
  <c r="DM224" i="12"/>
  <c r="L225" i="12"/>
  <c r="AB225" i="12"/>
  <c r="AR225" i="12"/>
  <c r="BH225" i="12"/>
  <c r="BX225" i="12"/>
  <c r="CN225" i="12"/>
  <c r="DD225" i="12"/>
  <c r="DT225" i="12"/>
  <c r="S226" i="12"/>
  <c r="AI226" i="12"/>
  <c r="AY226" i="12"/>
  <c r="BO226" i="12"/>
  <c r="CE226" i="12"/>
  <c r="CU226" i="12"/>
  <c r="DK226" i="12"/>
  <c r="EA226" i="12"/>
  <c r="Z227" i="12"/>
  <c r="AP227" i="12"/>
  <c r="BF227" i="12"/>
  <c r="BV227" i="12"/>
  <c r="CL227" i="12"/>
  <c r="DB227" i="12"/>
  <c r="DR227" i="12"/>
  <c r="Q228" i="12"/>
  <c r="AG228" i="12"/>
  <c r="AW228" i="12"/>
  <c r="BM228" i="12"/>
  <c r="CC228" i="12"/>
  <c r="CS228" i="12"/>
  <c r="DI228" i="12"/>
  <c r="DY228" i="12"/>
  <c r="X229" i="12"/>
  <c r="AN229" i="12"/>
  <c r="BD229" i="12"/>
  <c r="BT229" i="12"/>
  <c r="CJ229" i="12"/>
  <c r="CZ229" i="12"/>
  <c r="DP229" i="12"/>
  <c r="O230" i="12"/>
  <c r="AE230" i="12"/>
  <c r="AU230" i="12"/>
  <c r="BK230" i="12"/>
  <c r="CA230" i="12"/>
  <c r="CQ230" i="12"/>
  <c r="DG230" i="12"/>
  <c r="DW230" i="12"/>
  <c r="V231" i="12"/>
  <c r="AL231" i="12"/>
  <c r="BB231" i="12"/>
  <c r="BR231" i="12"/>
  <c r="CH231" i="12"/>
  <c r="CX231" i="12"/>
  <c r="DN231" i="12"/>
  <c r="M232" i="12"/>
  <c r="AC232" i="12"/>
  <c r="AS232" i="12"/>
  <c r="BI232" i="12"/>
  <c r="BY232" i="12"/>
  <c r="CO232" i="12"/>
  <c r="DE232" i="12"/>
  <c r="DU232" i="12"/>
  <c r="T233" i="12"/>
  <c r="AJ233" i="12"/>
  <c r="AZ233" i="12"/>
  <c r="BP233" i="12"/>
  <c r="CF233" i="12"/>
  <c r="CV233" i="12"/>
  <c r="DL233" i="12"/>
  <c r="K234" i="12"/>
  <c r="AA234" i="12"/>
  <c r="AQ234" i="12"/>
  <c r="BG234" i="12"/>
  <c r="BW234" i="12"/>
  <c r="CM234" i="12"/>
  <c r="DC234" i="12"/>
  <c r="DS234" i="12"/>
  <c r="R235" i="12"/>
  <c r="AH235" i="12"/>
  <c r="AX235" i="12"/>
  <c r="BN235" i="12"/>
  <c r="CD235" i="12"/>
  <c r="CT235" i="12"/>
  <c r="DJ235" i="12"/>
  <c r="DZ235" i="12"/>
  <c r="Y236" i="12"/>
  <c r="AO236" i="12"/>
  <c r="BE236" i="12"/>
  <c r="BU236" i="12"/>
  <c r="CK236" i="12"/>
  <c r="DA236" i="12"/>
  <c r="DQ236" i="12"/>
  <c r="P237" i="12"/>
  <c r="AF237" i="12"/>
  <c r="AV237" i="12"/>
  <c r="BL237" i="12"/>
  <c r="CB237" i="12"/>
  <c r="CR237" i="12"/>
  <c r="DH237" i="12"/>
  <c r="DX237" i="12"/>
  <c r="W238" i="12"/>
  <c r="AM238" i="12"/>
  <c r="BC238" i="12"/>
  <c r="BS238" i="12"/>
  <c r="CI238" i="12"/>
  <c r="CY238" i="12"/>
  <c r="DO238" i="12"/>
  <c r="N239" i="12"/>
  <c r="AD239" i="12"/>
  <c r="AT239" i="12"/>
  <c r="BJ239" i="12"/>
  <c r="BZ239" i="12"/>
  <c r="CP239" i="12"/>
  <c r="DF239" i="12"/>
  <c r="DV239" i="12"/>
  <c r="U240" i="12"/>
  <c r="AK240" i="12"/>
  <c r="BA240" i="12"/>
  <c r="BQ240" i="12"/>
  <c r="CG240" i="12"/>
  <c r="CW240" i="12"/>
  <c r="DM240" i="12"/>
  <c r="L241" i="12"/>
  <c r="AB241" i="12"/>
  <c r="AR241" i="12"/>
  <c r="BH241" i="12"/>
  <c r="BX241" i="12"/>
  <c r="CN241" i="12"/>
  <c r="DD241" i="12"/>
  <c r="DT241" i="12"/>
  <c r="S242" i="12"/>
  <c r="AI242" i="12"/>
  <c r="AY242" i="12"/>
  <c r="BO242" i="12"/>
  <c r="CE242" i="12"/>
  <c r="CU242" i="12"/>
  <c r="DK242" i="12"/>
  <c r="EA242" i="12"/>
  <c r="Z243" i="12"/>
  <c r="AP243" i="12"/>
  <c r="BF243" i="12"/>
  <c r="BV243" i="12"/>
  <c r="CL243" i="12"/>
  <c r="DB243" i="12"/>
  <c r="DR243" i="12"/>
  <c r="Q244" i="12"/>
  <c r="AG244" i="12"/>
  <c r="AW244" i="12"/>
  <c r="BM244" i="12"/>
  <c r="CC244" i="12"/>
  <c r="CS244" i="12"/>
  <c r="DI244" i="12"/>
  <c r="DY244" i="12"/>
  <c r="X245" i="12"/>
  <c r="AN245" i="12"/>
  <c r="BD245" i="12"/>
  <c r="BT245" i="12"/>
  <c r="CJ245" i="12"/>
  <c r="CZ245" i="12"/>
  <c r="DP245" i="12"/>
  <c r="O246" i="12"/>
  <c r="AE246" i="12"/>
  <c r="AU246" i="12"/>
  <c r="BK246" i="12"/>
  <c r="CA246" i="12"/>
  <c r="CQ246" i="12"/>
  <c r="DG246" i="12"/>
  <c r="DW246" i="12"/>
  <c r="V247" i="12"/>
  <c r="AL247" i="12"/>
  <c r="BB247" i="12"/>
  <c r="BR247" i="12"/>
  <c r="CH247" i="12"/>
  <c r="CX247" i="12"/>
  <c r="DN247" i="12"/>
  <c r="M248" i="12"/>
  <c r="AC248" i="12"/>
  <c r="AS248" i="12"/>
  <c r="BI248" i="12"/>
  <c r="BY248" i="12"/>
  <c r="CO248" i="12"/>
  <c r="DE248" i="12"/>
  <c r="DU248" i="12"/>
  <c r="T249" i="12"/>
  <c r="AJ249" i="12"/>
  <c r="AZ249" i="12"/>
  <c r="BP249" i="12"/>
  <c r="CF249" i="12"/>
  <c r="CV249" i="12"/>
  <c r="DL249" i="12"/>
  <c r="K250" i="12"/>
  <c r="AA250" i="12"/>
  <c r="AQ250" i="12"/>
  <c r="BG250" i="12"/>
  <c r="BW250" i="12"/>
  <c r="CM250" i="12"/>
  <c r="DC250" i="12"/>
  <c r="DS250" i="12"/>
  <c r="R251" i="12"/>
  <c r="AH251" i="12"/>
  <c r="AX251" i="12"/>
  <c r="BN251" i="12"/>
  <c r="CD251" i="12"/>
  <c r="CT251" i="12"/>
  <c r="DJ251" i="12"/>
  <c r="DZ251" i="12"/>
  <c r="Y252" i="12"/>
  <c r="AO252" i="12"/>
  <c r="BE252" i="12"/>
  <c r="BU252" i="12"/>
  <c r="CK252" i="12"/>
  <c r="DA252" i="12"/>
  <c r="DQ252" i="12"/>
  <c r="P253" i="12"/>
  <c r="AF253" i="12"/>
  <c r="AV253" i="12"/>
  <c r="BL253" i="12"/>
  <c r="CB253" i="12"/>
  <c r="CR253" i="12"/>
  <c r="DH253" i="12"/>
  <c r="DX253" i="12"/>
  <c r="W254" i="12"/>
  <c r="AM254" i="12"/>
  <c r="BC254" i="12"/>
  <c r="BS254" i="12"/>
  <c r="CI254" i="12"/>
  <c r="CY254" i="12"/>
  <c r="DO254" i="12"/>
  <c r="N255" i="12"/>
  <c r="AD255" i="12"/>
  <c r="AT255" i="12"/>
  <c r="BJ255" i="12"/>
  <c r="BZ255" i="12"/>
  <c r="CP255" i="12"/>
  <c r="DF255" i="12"/>
  <c r="DV255" i="12"/>
  <c r="U256" i="12"/>
  <c r="AK256" i="12"/>
  <c r="BA256" i="12"/>
  <c r="BQ256" i="12"/>
  <c r="CG256" i="12"/>
  <c r="CW256" i="12"/>
  <c r="DM256" i="12"/>
  <c r="L257" i="12"/>
  <c r="AB257" i="12"/>
  <c r="AR257" i="12"/>
  <c r="BH257" i="12"/>
  <c r="BX257" i="12"/>
  <c r="CN257" i="12"/>
  <c r="DD257" i="12"/>
  <c r="DT257" i="12"/>
  <c r="S258" i="12"/>
  <c r="AI258" i="12"/>
  <c r="AY258" i="12"/>
  <c r="BO258" i="12"/>
  <c r="CE258" i="12"/>
  <c r="CU258" i="12"/>
  <c r="DK258" i="12"/>
  <c r="EA258" i="12"/>
  <c r="Z259" i="12"/>
  <c r="AP259" i="12"/>
  <c r="BF259" i="12"/>
  <c r="BV259" i="12"/>
  <c r="CL259" i="12"/>
  <c r="DB259" i="12"/>
  <c r="DR259" i="12"/>
  <c r="Q260" i="12"/>
  <c r="AG260" i="12"/>
  <c r="AW260" i="12"/>
  <c r="DC217" i="12"/>
  <c r="AJ218" i="12"/>
  <c r="BP218" i="12"/>
  <c r="CM218" i="12"/>
  <c r="DH218" i="12"/>
  <c r="M219" i="12"/>
  <c r="AH219" i="12"/>
  <c r="BC219" i="12"/>
  <c r="BY219" i="12"/>
  <c r="CT219" i="12"/>
  <c r="DO219" i="12"/>
  <c r="T220" i="12"/>
  <c r="AO220" i="12"/>
  <c r="BJ220" i="12"/>
  <c r="CF220" i="12"/>
  <c r="DA220" i="12"/>
  <c r="DR220" i="12"/>
  <c r="Q221" i="12"/>
  <c r="AG221" i="12"/>
  <c r="AW221" i="12"/>
  <c r="BM221" i="12"/>
  <c r="CC221" i="12"/>
  <c r="CS221" i="12"/>
  <c r="DI221" i="12"/>
  <c r="DY221" i="12"/>
  <c r="X222" i="12"/>
  <c r="AN222" i="12"/>
  <c r="BD222" i="12"/>
  <c r="BT222" i="12"/>
  <c r="CJ222" i="12"/>
  <c r="CZ222" i="12"/>
  <c r="DP222" i="12"/>
  <c r="O223" i="12"/>
  <c r="AE223" i="12"/>
  <c r="AU223" i="12"/>
  <c r="BK223" i="12"/>
  <c r="CA223" i="12"/>
  <c r="CQ223" i="12"/>
  <c r="DG223" i="12"/>
  <c r="DW223" i="12"/>
  <c r="V224" i="12"/>
  <c r="AL224" i="12"/>
  <c r="BB224" i="12"/>
  <c r="BR224" i="12"/>
  <c r="CH224" i="12"/>
  <c r="CX224" i="12"/>
  <c r="DN224" i="12"/>
  <c r="M225" i="12"/>
  <c r="AC225" i="12"/>
  <c r="AS225" i="12"/>
  <c r="BI225" i="12"/>
  <c r="BY225" i="12"/>
  <c r="CO225" i="12"/>
  <c r="DE225" i="12"/>
  <c r="DU225" i="12"/>
  <c r="T226" i="12"/>
  <c r="AJ226" i="12"/>
  <c r="AZ226" i="12"/>
  <c r="BP226" i="12"/>
  <c r="CF226" i="12"/>
  <c r="CV226" i="12"/>
  <c r="DL226" i="12"/>
  <c r="K227" i="12"/>
  <c r="AA227" i="12"/>
  <c r="AQ227" i="12"/>
  <c r="BG227" i="12"/>
  <c r="BW227" i="12"/>
  <c r="CM227" i="12"/>
  <c r="DC227" i="12"/>
  <c r="DS227" i="12"/>
  <c r="R228" i="12"/>
  <c r="AH228" i="12"/>
  <c r="AX228" i="12"/>
  <c r="BN228" i="12"/>
  <c r="CD228" i="12"/>
  <c r="CT228" i="12"/>
  <c r="DJ228" i="12"/>
  <c r="DZ228" i="12"/>
  <c r="Y229" i="12"/>
  <c r="AO229" i="12"/>
  <c r="BE229" i="12"/>
  <c r="BU229" i="12"/>
  <c r="CK229" i="12"/>
  <c r="DA229" i="12"/>
  <c r="DQ229" i="12"/>
  <c r="P230" i="12"/>
  <c r="AF230" i="12"/>
  <c r="AV230" i="12"/>
  <c r="BL230" i="12"/>
  <c r="CB230" i="12"/>
  <c r="CR230" i="12"/>
  <c r="DH230" i="12"/>
  <c r="DX230" i="12"/>
  <c r="W231" i="12"/>
  <c r="AM231" i="12"/>
  <c r="BC231" i="12"/>
  <c r="BS231" i="12"/>
  <c r="CI231" i="12"/>
  <c r="CY231" i="12"/>
  <c r="DO231" i="12"/>
  <c r="N232" i="12"/>
  <c r="AD232" i="12"/>
  <c r="AT232" i="12"/>
  <c r="BJ232" i="12"/>
  <c r="BZ232" i="12"/>
  <c r="CP232" i="12"/>
  <c r="DF232" i="12"/>
  <c r="DV232" i="12"/>
  <c r="U233" i="12"/>
  <c r="AK233" i="12"/>
  <c r="BA233" i="12"/>
  <c r="BQ233" i="12"/>
  <c r="CG233" i="12"/>
  <c r="CW233" i="12"/>
  <c r="DM233" i="12"/>
  <c r="L234" i="12"/>
  <c r="AB234" i="12"/>
  <c r="AR234" i="12"/>
  <c r="BH234" i="12"/>
  <c r="BX234" i="12"/>
  <c r="CN234" i="12"/>
  <c r="DD234" i="12"/>
  <c r="DT234" i="12"/>
  <c r="S235" i="12"/>
  <c r="AI235" i="12"/>
  <c r="AY235" i="12"/>
  <c r="BO235" i="12"/>
  <c r="CE235" i="12"/>
  <c r="CU235" i="12"/>
  <c r="DK235" i="12"/>
  <c r="EA235" i="12"/>
  <c r="Z236" i="12"/>
  <c r="AP236" i="12"/>
  <c r="BF236" i="12"/>
  <c r="BV236" i="12"/>
  <c r="CL236" i="12"/>
  <c r="DB236" i="12"/>
  <c r="DR236" i="12"/>
  <c r="Q237" i="12"/>
  <c r="AG237" i="12"/>
  <c r="AW237" i="12"/>
  <c r="BM237" i="12"/>
  <c r="CC237" i="12"/>
  <c r="CS237" i="12"/>
  <c r="DI237" i="12"/>
  <c r="DY237" i="12"/>
  <c r="BR175" i="12"/>
  <c r="AI176" i="12"/>
  <c r="DP176" i="12"/>
  <c r="CF177" i="12"/>
  <c r="AW178" i="12"/>
  <c r="M179" i="12"/>
  <c r="CT179" i="12"/>
  <c r="BK180" i="12"/>
  <c r="AA181" i="12"/>
  <c r="CM181" i="12"/>
  <c r="M182" i="12"/>
  <c r="BC182" i="12"/>
  <c r="CN182" i="12"/>
  <c r="DT182" i="12"/>
  <c r="AI183" i="12"/>
  <c r="BO183" i="12"/>
  <c r="CU183" i="12"/>
  <c r="EA183" i="12"/>
  <c r="AP184" i="12"/>
  <c r="BV184" i="12"/>
  <c r="DB184" i="12"/>
  <c r="Q185" i="12"/>
  <c r="AW185" i="12"/>
  <c r="CC185" i="12"/>
  <c r="DI185" i="12"/>
  <c r="X186" i="12"/>
  <c r="BD186" i="12"/>
  <c r="CJ186" i="12"/>
  <c r="DP186" i="12"/>
  <c r="AE187" i="12"/>
  <c r="BK187" i="12"/>
  <c r="CQ187" i="12"/>
  <c r="DW187" i="12"/>
  <c r="AL188" i="12"/>
  <c r="BR188" i="12"/>
  <c r="CX188" i="12"/>
  <c r="M189" i="12"/>
  <c r="AS189" i="12"/>
  <c r="BY189" i="12"/>
  <c r="DE189" i="12"/>
  <c r="T190" i="12"/>
  <c r="AZ190" i="12"/>
  <c r="CF190" i="12"/>
  <c r="DL190" i="12"/>
  <c r="AA191" i="12"/>
  <c r="BG191" i="12"/>
  <c r="CM191" i="12"/>
  <c r="DS191" i="12"/>
  <c r="AH192" i="12"/>
  <c r="BN192" i="12"/>
  <c r="CT192" i="12"/>
  <c r="DV192" i="12"/>
  <c r="Y193" i="12"/>
  <c r="AO193" i="12"/>
  <c r="BE193" i="12"/>
  <c r="BU193" i="12"/>
  <c r="CK193" i="12"/>
  <c r="DA193" i="12"/>
  <c r="DQ193" i="12"/>
  <c r="P194" i="12"/>
  <c r="AF194" i="12"/>
  <c r="AV194" i="12"/>
  <c r="BL194" i="12"/>
  <c r="CB194" i="12"/>
  <c r="CR194" i="12"/>
  <c r="DH194" i="12"/>
  <c r="DX194" i="12"/>
  <c r="W195" i="12"/>
  <c r="AM195" i="12"/>
  <c r="BC195" i="12"/>
  <c r="BS195" i="12"/>
  <c r="CI195" i="12"/>
  <c r="CY195" i="12"/>
  <c r="DO195" i="12"/>
  <c r="N196" i="12"/>
  <c r="AD196" i="12"/>
  <c r="AT196" i="12"/>
  <c r="BJ196" i="12"/>
  <c r="BZ196" i="12"/>
  <c r="CP196" i="12"/>
  <c r="DF196" i="12"/>
  <c r="DV196" i="12"/>
  <c r="U197" i="12"/>
  <c r="AK197" i="12"/>
  <c r="BA197" i="12"/>
  <c r="BQ197" i="12"/>
  <c r="CG197" i="12"/>
  <c r="CW197" i="12"/>
  <c r="DM197" i="12"/>
  <c r="L198" i="12"/>
  <c r="AB198" i="12"/>
  <c r="AR198" i="12"/>
  <c r="BH198" i="12"/>
  <c r="BX198" i="12"/>
  <c r="CN198" i="12"/>
  <c r="DD198" i="12"/>
  <c r="DT198" i="12"/>
  <c r="S199" i="12"/>
  <c r="AI199" i="12"/>
  <c r="AY199" i="12"/>
  <c r="BO199" i="12"/>
  <c r="CE199" i="12"/>
  <c r="CU199" i="12"/>
  <c r="DK199" i="12"/>
  <c r="EA199" i="12"/>
  <c r="Z200" i="12"/>
  <c r="AP200" i="12"/>
  <c r="BF200" i="12"/>
  <c r="BV200" i="12"/>
  <c r="CL200" i="12"/>
  <c r="DB200" i="12"/>
  <c r="DR200" i="12"/>
  <c r="Q201" i="12"/>
  <c r="AG201" i="12"/>
  <c r="AW201" i="12"/>
  <c r="BM201" i="12"/>
  <c r="CC201" i="12"/>
  <c r="CS201" i="12"/>
  <c r="DI201" i="12"/>
  <c r="DY201" i="12"/>
  <c r="X202" i="12"/>
  <c r="AN202" i="12"/>
  <c r="BD202" i="12"/>
  <c r="BT202" i="12"/>
  <c r="CJ202" i="12"/>
  <c r="CZ202" i="12"/>
  <c r="DP202" i="12"/>
  <c r="O203" i="12"/>
  <c r="AE203" i="12"/>
  <c r="AU203" i="12"/>
  <c r="BK203" i="12"/>
  <c r="CA203" i="12"/>
  <c r="CQ203" i="12"/>
  <c r="DG203" i="12"/>
  <c r="DW203" i="12"/>
  <c r="V204" i="12"/>
  <c r="AL204" i="12"/>
  <c r="BB204" i="12"/>
  <c r="BR204" i="12"/>
  <c r="CH204" i="12"/>
  <c r="CX204" i="12"/>
  <c r="DN204" i="12"/>
  <c r="M205" i="12"/>
  <c r="AC205" i="12"/>
  <c r="AS205" i="12"/>
  <c r="BI205" i="12"/>
  <c r="BY205" i="12"/>
  <c r="CO205" i="12"/>
  <c r="DE205" i="12"/>
  <c r="DU205" i="12"/>
  <c r="T206" i="12"/>
  <c r="AJ206" i="12"/>
  <c r="AZ206" i="12"/>
  <c r="BP206" i="12"/>
  <c r="CF206" i="12"/>
  <c r="CV206" i="12"/>
  <c r="DL206" i="12"/>
  <c r="K207" i="12"/>
  <c r="AA207" i="12"/>
  <c r="AQ207" i="12"/>
  <c r="BG207" i="12"/>
  <c r="BW207" i="12"/>
  <c r="CM207" i="12"/>
  <c r="DC207" i="12"/>
  <c r="DS207" i="12"/>
  <c r="R208" i="12"/>
  <c r="AH208" i="12"/>
  <c r="AX208" i="12"/>
  <c r="BN208" i="12"/>
  <c r="CD208" i="12"/>
  <c r="CT208" i="12"/>
  <c r="DJ208" i="12"/>
  <c r="DZ208" i="12"/>
  <c r="Y209" i="12"/>
  <c r="AO209" i="12"/>
  <c r="BE209" i="12"/>
  <c r="BU209" i="12"/>
  <c r="CK209" i="12"/>
  <c r="DA209" i="12"/>
  <c r="DQ209" i="12"/>
  <c r="P210" i="12"/>
  <c r="AF210" i="12"/>
  <c r="AV210" i="12"/>
  <c r="BL210" i="12"/>
  <c r="CB210" i="12"/>
  <c r="CR210" i="12"/>
  <c r="DH210" i="12"/>
  <c r="DX210" i="12"/>
  <c r="W211" i="12"/>
  <c r="AM211" i="12"/>
  <c r="BC211" i="12"/>
  <c r="BS211" i="12"/>
  <c r="CI211" i="12"/>
  <c r="CY211" i="12"/>
  <c r="DO211" i="12"/>
  <c r="N212" i="12"/>
  <c r="AD212" i="12"/>
  <c r="AT212" i="12"/>
  <c r="BJ212" i="12"/>
  <c r="BZ212" i="12"/>
  <c r="CP212" i="12"/>
  <c r="DF212" i="12"/>
  <c r="DV212" i="12"/>
  <c r="U213" i="12"/>
  <c r="AK213" i="12"/>
  <c r="BA213" i="12"/>
  <c r="BQ213" i="12"/>
  <c r="CG213" i="12"/>
  <c r="CW213" i="12"/>
  <c r="DM213" i="12"/>
  <c r="L214" i="12"/>
  <c r="AB214" i="12"/>
  <c r="AR214" i="12"/>
  <c r="BH214" i="12"/>
  <c r="BX214" i="12"/>
  <c r="CN214" i="12"/>
  <c r="DD214" i="12"/>
  <c r="DT214" i="12"/>
  <c r="S215" i="12"/>
  <c r="AI215" i="12"/>
  <c r="AY215" i="12"/>
  <c r="BO215" i="12"/>
  <c r="CE215" i="12"/>
  <c r="CU215" i="12"/>
  <c r="DK215" i="12"/>
  <c r="EA215" i="12"/>
  <c r="Z216" i="12"/>
  <c r="AP216" i="12"/>
  <c r="BF216" i="12"/>
  <c r="BV216" i="12"/>
  <c r="CL216" i="12"/>
  <c r="DB216" i="12"/>
  <c r="DR216" i="12"/>
  <c r="Q217" i="12"/>
  <c r="AG217" i="12"/>
  <c r="AW217" i="12"/>
  <c r="BM217" i="12"/>
  <c r="CC217" i="12"/>
  <c r="CS217" i="12"/>
  <c r="DI217" i="12"/>
  <c r="DY217" i="12"/>
  <c r="CQ172" i="12"/>
  <c r="AL173" i="12"/>
  <c r="CT173" i="12"/>
  <c r="DW173" i="12"/>
  <c r="AA174" i="12"/>
  <c r="AW174" i="12"/>
  <c r="BR174" i="12"/>
  <c r="CM174" i="12"/>
  <c r="DI174" i="12"/>
  <c r="M175" i="12"/>
  <c r="AH175" i="12"/>
  <c r="BD175" i="12"/>
  <c r="BY175" i="12"/>
  <c r="CT175" i="12"/>
  <c r="DP175" i="12"/>
  <c r="T176" i="12"/>
  <c r="AO176" i="12"/>
  <c r="BK176" i="12"/>
  <c r="CF176" i="12"/>
  <c r="DA176" i="12"/>
  <c r="DW176" i="12"/>
  <c r="AA177" i="12"/>
  <c r="AV177" i="12"/>
  <c r="BR177" i="12"/>
  <c r="CM177" i="12"/>
  <c r="DH177" i="12"/>
  <c r="M178" i="12"/>
  <c r="AH178" i="12"/>
  <c r="BC178" i="12"/>
  <c r="BY178" i="12"/>
  <c r="CT178" i="12"/>
  <c r="DO178" i="12"/>
  <c r="T179" i="12"/>
  <c r="AO179" i="12"/>
  <c r="BJ179" i="12"/>
  <c r="CF179" i="12"/>
  <c r="DA179" i="12"/>
  <c r="DV179" i="12"/>
  <c r="AA180" i="12"/>
  <c r="AV180" i="12"/>
  <c r="BQ180" i="12"/>
  <c r="CM180" i="12"/>
  <c r="DH180" i="12"/>
  <c r="L181" i="12"/>
  <c r="AH181" i="12"/>
  <c r="BC181" i="12"/>
  <c r="BX181" i="12"/>
  <c r="CT181" i="12"/>
  <c r="DO181" i="12"/>
  <c r="S182" i="12"/>
  <c r="AO182" i="12"/>
  <c r="BJ182" i="12"/>
  <c r="CC182" i="12"/>
  <c r="CS182" i="12"/>
  <c r="DI182" i="12"/>
  <c r="DY182" i="12"/>
  <c r="X183" i="12"/>
  <c r="AN183" i="12"/>
  <c r="BD183" i="12"/>
  <c r="BT183" i="12"/>
  <c r="CJ183" i="12"/>
  <c r="CZ183" i="12"/>
  <c r="DP183" i="12"/>
  <c r="O184" i="12"/>
  <c r="AE184" i="12"/>
  <c r="AU184" i="12"/>
  <c r="BK184" i="12"/>
  <c r="CA184" i="12"/>
  <c r="CQ184" i="12"/>
  <c r="DG184" i="12"/>
  <c r="DW184" i="12"/>
  <c r="V185" i="12"/>
  <c r="AL185" i="12"/>
  <c r="BB185" i="12"/>
  <c r="BR185" i="12"/>
  <c r="CH185" i="12"/>
  <c r="CX185" i="12"/>
  <c r="DN185" i="12"/>
  <c r="M186" i="12"/>
  <c r="AC186" i="12"/>
  <c r="AS186" i="12"/>
  <c r="BI186" i="12"/>
  <c r="BY186" i="12"/>
  <c r="CO186" i="12"/>
  <c r="DE186" i="12"/>
  <c r="DU186" i="12"/>
  <c r="T187" i="12"/>
  <c r="AJ187" i="12"/>
  <c r="AZ187" i="12"/>
  <c r="BP187" i="12"/>
  <c r="CF187" i="12"/>
  <c r="CV187" i="12"/>
  <c r="DL187" i="12"/>
  <c r="K188" i="12"/>
  <c r="AA188" i="12"/>
  <c r="AQ188" i="12"/>
  <c r="BG188" i="12"/>
  <c r="BW188" i="12"/>
  <c r="CM188" i="12"/>
  <c r="DC188" i="12"/>
  <c r="DS188" i="12"/>
  <c r="R189" i="12"/>
  <c r="AH189" i="12"/>
  <c r="AX189" i="12"/>
  <c r="BN189" i="12"/>
  <c r="CD189" i="12"/>
  <c r="CT189" i="12"/>
  <c r="DJ189" i="12"/>
  <c r="DZ189" i="12"/>
  <c r="Y190" i="12"/>
  <c r="AO190" i="12"/>
  <c r="BE190" i="12"/>
  <c r="BU190" i="12"/>
  <c r="CK190" i="12"/>
  <c r="DA190" i="12"/>
  <c r="DQ190" i="12"/>
  <c r="P191" i="12"/>
  <c r="AF191" i="12"/>
  <c r="AV191" i="12"/>
  <c r="BL191" i="12"/>
  <c r="CB191" i="12"/>
  <c r="CR191" i="12"/>
  <c r="DH191" i="12"/>
  <c r="DX191" i="12"/>
  <c r="W192" i="12"/>
  <c r="AM192" i="12"/>
  <c r="BC192" i="12"/>
  <c r="BS192" i="12"/>
  <c r="CI192" i="12"/>
  <c r="CY192" i="12"/>
  <c r="DO192" i="12"/>
  <c r="N193" i="12"/>
  <c r="AD193" i="12"/>
  <c r="AT193" i="12"/>
  <c r="BJ193" i="12"/>
  <c r="BZ193" i="12"/>
  <c r="CP193" i="12"/>
  <c r="DF193" i="12"/>
  <c r="DV193" i="12"/>
  <c r="U194" i="12"/>
  <c r="AK194" i="12"/>
  <c r="BA194" i="12"/>
  <c r="BQ194" i="12"/>
  <c r="CG194" i="12"/>
  <c r="CW194" i="12"/>
  <c r="DM194" i="12"/>
  <c r="L195" i="12"/>
  <c r="AB195" i="12"/>
  <c r="AR195" i="12"/>
  <c r="BH195" i="12"/>
  <c r="BX195" i="12"/>
  <c r="CN195" i="12"/>
  <c r="DD195" i="12"/>
  <c r="DT195" i="12"/>
  <c r="S196" i="12"/>
  <c r="AI196" i="12"/>
  <c r="AY196" i="12"/>
  <c r="BO196" i="12"/>
  <c r="CE196" i="12"/>
  <c r="CU196" i="12"/>
  <c r="DK196" i="12"/>
  <c r="EA196" i="12"/>
  <c r="Z197" i="12"/>
  <c r="AP197" i="12"/>
  <c r="BF197" i="12"/>
  <c r="BV197" i="12"/>
  <c r="CL197" i="12"/>
  <c r="DB197" i="12"/>
  <c r="DR197" i="12"/>
  <c r="Q198" i="12"/>
  <c r="AG198" i="12"/>
  <c r="AW198" i="12"/>
  <c r="BM198" i="12"/>
  <c r="CC198" i="12"/>
  <c r="CS198" i="12"/>
  <c r="DI198" i="12"/>
  <c r="DY198" i="12"/>
  <c r="X199" i="12"/>
  <c r="AN199" i="12"/>
  <c r="BD199" i="12"/>
  <c r="BT199" i="12"/>
  <c r="CJ199" i="12"/>
  <c r="CZ199" i="12"/>
  <c r="DP199" i="12"/>
  <c r="O200" i="12"/>
  <c r="AE200" i="12"/>
  <c r="AU200" i="12"/>
  <c r="BK200" i="12"/>
  <c r="CA200" i="12"/>
  <c r="CQ200" i="12"/>
  <c r="DG200" i="12"/>
  <c r="DW200" i="12"/>
  <c r="V201" i="12"/>
  <c r="AL201" i="12"/>
  <c r="BB201" i="12"/>
  <c r="BR201" i="12"/>
  <c r="CH201" i="12"/>
  <c r="CX201" i="12"/>
  <c r="DN201" i="12"/>
  <c r="M202" i="12"/>
  <c r="AC202" i="12"/>
  <c r="AS202" i="12"/>
  <c r="BI202" i="12"/>
  <c r="BY202" i="12"/>
  <c r="CO202" i="12"/>
  <c r="DE202" i="12"/>
  <c r="DU202" i="12"/>
  <c r="T203" i="12"/>
  <c r="AJ203" i="12"/>
  <c r="AZ203" i="12"/>
  <c r="BP203" i="12"/>
  <c r="CF203" i="12"/>
  <c r="CV203" i="12"/>
  <c r="DL203" i="12"/>
  <c r="K204" i="12"/>
  <c r="AA204" i="12"/>
  <c r="AQ204" i="12"/>
  <c r="BG204" i="12"/>
  <c r="BW204" i="12"/>
  <c r="CM204" i="12"/>
  <c r="DC204" i="12"/>
  <c r="DS204" i="12"/>
  <c r="R205" i="12"/>
  <c r="AH205" i="12"/>
  <c r="AX205" i="12"/>
  <c r="BN205" i="12"/>
  <c r="CD205" i="12"/>
  <c r="CT205" i="12"/>
  <c r="DJ205" i="12"/>
  <c r="DZ205" i="12"/>
  <c r="Y206" i="12"/>
  <c r="AO206" i="12"/>
  <c r="BE206" i="12"/>
  <c r="BU206" i="12"/>
  <c r="CK206" i="12"/>
  <c r="DA206" i="12"/>
  <c r="DQ206" i="12"/>
  <c r="P207" i="12"/>
  <c r="AF207" i="12"/>
  <c r="AV207" i="12"/>
  <c r="BL207" i="12"/>
  <c r="CB207" i="12"/>
  <c r="CR207" i="12"/>
  <c r="DH207" i="12"/>
  <c r="DX207" i="12"/>
  <c r="W208" i="12"/>
  <c r="AM208" i="12"/>
  <c r="BC208" i="12"/>
  <c r="BS208" i="12"/>
  <c r="CI208" i="12"/>
  <c r="CY208" i="12"/>
  <c r="DO208" i="12"/>
  <c r="N209" i="12"/>
  <c r="AD209" i="12"/>
  <c r="AT209" i="12"/>
  <c r="BJ209" i="12"/>
  <c r="BZ209" i="12"/>
  <c r="CP209" i="12"/>
  <c r="DF209" i="12"/>
  <c r="DV209" i="12"/>
  <c r="U210" i="12"/>
  <c r="AK210" i="12"/>
  <c r="BA210" i="12"/>
  <c r="BQ210" i="12"/>
  <c r="CG210" i="12"/>
  <c r="CW210" i="12"/>
  <c r="DM210" i="12"/>
  <c r="L211" i="12"/>
  <c r="AB211" i="12"/>
  <c r="AR211" i="12"/>
  <c r="BH211" i="12"/>
  <c r="BX211" i="12"/>
  <c r="CN211" i="12"/>
  <c r="DD211" i="12"/>
  <c r="DT211" i="12"/>
  <c r="S212" i="12"/>
  <c r="AI212" i="12"/>
  <c r="AY212" i="12"/>
  <c r="BO212" i="12"/>
  <c r="CE212" i="12"/>
  <c r="CU212" i="12"/>
  <c r="DK212" i="12"/>
  <c r="EA212" i="12"/>
  <c r="Z213" i="12"/>
  <c r="AP213" i="12"/>
  <c r="BF213" i="12"/>
  <c r="BV213" i="12"/>
  <c r="CL213" i="12"/>
  <c r="DB213" i="12"/>
  <c r="DR213" i="12"/>
  <c r="Q214" i="12"/>
  <c r="AG214" i="12"/>
  <c r="AW214" i="12"/>
  <c r="BM214" i="12"/>
  <c r="CC214" i="12"/>
  <c r="CS214" i="12"/>
  <c r="DI214" i="12"/>
  <c r="DY214" i="12"/>
  <c r="X215" i="12"/>
  <c r="AN215" i="12"/>
  <c r="BD215" i="12"/>
  <c r="BT215" i="12"/>
  <c r="CJ215" i="12"/>
  <c r="CZ215" i="12"/>
  <c r="DP215" i="12"/>
  <c r="O216" i="12"/>
  <c r="AE216" i="12"/>
  <c r="AU216" i="12"/>
  <c r="BK216" i="12"/>
  <c r="CA216" i="12"/>
  <c r="CQ216" i="12"/>
  <c r="DG216" i="12"/>
  <c r="DW216" i="12"/>
  <c r="V217" i="12"/>
  <c r="AL217" i="12"/>
  <c r="BB217" i="12"/>
  <c r="BR217" i="12"/>
  <c r="CH217" i="12"/>
  <c r="CX217" i="12"/>
  <c r="DN217" i="12"/>
  <c r="M218" i="12"/>
  <c r="AC218" i="12"/>
  <c r="AS218" i="12"/>
  <c r="BI218" i="12"/>
  <c r="BY218" i="12"/>
  <c r="CO218" i="12"/>
  <c r="DE218" i="12"/>
  <c r="DU218" i="12"/>
  <c r="T219" i="12"/>
  <c r="AJ219" i="12"/>
  <c r="AZ219" i="12"/>
  <c r="BP219" i="12"/>
  <c r="CF219" i="12"/>
  <c r="CV219" i="12"/>
  <c r="DL219" i="12"/>
  <c r="K220" i="12"/>
  <c r="AA220" i="12"/>
  <c r="AQ220" i="12"/>
  <c r="BG220" i="12"/>
  <c r="BW220" i="12"/>
  <c r="CM220" i="12"/>
  <c r="DC220" i="12"/>
  <c r="Z173" i="12"/>
  <c r="CL173" i="12"/>
  <c r="DS173" i="12"/>
  <c r="W174" i="12"/>
  <c r="AS174" i="12"/>
  <c r="BN174" i="12"/>
  <c r="CI174" i="12"/>
  <c r="DE174" i="12"/>
  <c r="DZ174" i="12"/>
  <c r="AD175" i="12"/>
  <c r="AZ175" i="12"/>
  <c r="BU175" i="12"/>
  <c r="CP175" i="12"/>
  <c r="DL175" i="12"/>
  <c r="P176" i="12"/>
  <c r="AK176" i="12"/>
  <c r="BG176" i="12"/>
  <c r="CB176" i="12"/>
  <c r="CW176" i="12"/>
  <c r="DS176" i="12"/>
  <c r="W177" i="12"/>
  <c r="AR177" i="12"/>
  <c r="BN177" i="12"/>
  <c r="CI177" i="12"/>
  <c r="DD177" i="12"/>
  <c r="DZ177" i="12"/>
  <c r="AD178" i="12"/>
  <c r="AY178" i="12"/>
  <c r="BU178" i="12"/>
  <c r="CP178" i="12"/>
  <c r="DK178" i="12"/>
  <c r="P179" i="12"/>
  <c r="AK179" i="12"/>
  <c r="BF179" i="12"/>
  <c r="CB179" i="12"/>
  <c r="CW179" i="12"/>
  <c r="DR179" i="12"/>
  <c r="W180" i="12"/>
  <c r="AR180" i="12"/>
  <c r="BM180" i="12"/>
  <c r="CI180" i="12"/>
  <c r="DD180" i="12"/>
  <c r="DY180" i="12"/>
  <c r="AD181" i="12"/>
  <c r="AY181" i="12"/>
  <c r="BT181" i="12"/>
  <c r="CP181" i="12"/>
  <c r="DK181" i="12"/>
  <c r="O182" i="12"/>
  <c r="AK182" i="12"/>
  <c r="BF182" i="12"/>
  <c r="BZ182" i="12"/>
  <c r="CP182" i="12"/>
  <c r="DF182" i="12"/>
  <c r="DV182" i="12"/>
  <c r="U183" i="12"/>
  <c r="AK183" i="12"/>
  <c r="BA183" i="12"/>
  <c r="BQ183" i="12"/>
  <c r="CG183" i="12"/>
  <c r="CW183" i="12"/>
  <c r="DM183" i="12"/>
  <c r="L184" i="12"/>
  <c r="AB184" i="12"/>
  <c r="AR184" i="12"/>
  <c r="BH184" i="12"/>
  <c r="BX184" i="12"/>
  <c r="CN184" i="12"/>
  <c r="DD184" i="12"/>
  <c r="DT184" i="12"/>
  <c r="S185" i="12"/>
  <c r="AI185" i="12"/>
  <c r="AY185" i="12"/>
  <c r="BO185" i="12"/>
  <c r="CE185" i="12"/>
  <c r="CU185" i="12"/>
  <c r="DK185" i="12"/>
  <c r="EA185" i="12"/>
  <c r="Z186" i="12"/>
  <c r="AP186" i="12"/>
  <c r="BF186" i="12"/>
  <c r="BV186" i="12"/>
  <c r="CL186" i="12"/>
  <c r="DB186" i="12"/>
  <c r="DR186" i="12"/>
  <c r="Q187" i="12"/>
  <c r="AG187" i="12"/>
  <c r="AW187" i="12"/>
  <c r="BM187" i="12"/>
  <c r="CC187" i="12"/>
  <c r="CS187" i="12"/>
  <c r="DI187" i="12"/>
  <c r="DY187" i="12"/>
  <c r="X188" i="12"/>
  <c r="AN188" i="12"/>
  <c r="BD188" i="12"/>
  <c r="BT188" i="12"/>
  <c r="CJ188" i="12"/>
  <c r="CZ188" i="12"/>
  <c r="DP188" i="12"/>
  <c r="O189" i="12"/>
  <c r="AE189" i="12"/>
  <c r="AU189" i="12"/>
  <c r="BK189" i="12"/>
  <c r="CA189" i="12"/>
  <c r="CQ189" i="12"/>
  <c r="DG189" i="12"/>
  <c r="DW189" i="12"/>
  <c r="V190" i="12"/>
  <c r="AL190" i="12"/>
  <c r="BB190" i="12"/>
  <c r="BR190" i="12"/>
  <c r="CH190" i="12"/>
  <c r="CX190" i="12"/>
  <c r="DN190" i="12"/>
  <c r="M191" i="12"/>
  <c r="AC191" i="12"/>
  <c r="AS191" i="12"/>
  <c r="BI191" i="12"/>
  <c r="BY191" i="12"/>
  <c r="CO191" i="12"/>
  <c r="DE191" i="12"/>
  <c r="DU191" i="12"/>
  <c r="T192" i="12"/>
  <c r="AJ192" i="12"/>
  <c r="AZ192" i="12"/>
  <c r="BP192" i="12"/>
  <c r="CF192" i="12"/>
  <c r="CV192" i="12"/>
  <c r="DL192" i="12"/>
  <c r="K193" i="12"/>
  <c r="AA193" i="12"/>
  <c r="AQ193" i="12"/>
  <c r="BG193" i="12"/>
  <c r="BW193" i="12"/>
  <c r="CM193" i="12"/>
  <c r="DC193" i="12"/>
  <c r="DS193" i="12"/>
  <c r="R194" i="12"/>
  <c r="AH194" i="12"/>
  <c r="AX194" i="12"/>
  <c r="BN194" i="12"/>
  <c r="CD194" i="12"/>
  <c r="CT194" i="12"/>
  <c r="DJ194" i="12"/>
  <c r="DZ194" i="12"/>
  <c r="Y195" i="12"/>
  <c r="AO195" i="12"/>
  <c r="BE195" i="12"/>
  <c r="BU195" i="12"/>
  <c r="CK195" i="12"/>
  <c r="DA195" i="12"/>
  <c r="DQ195" i="12"/>
  <c r="P196" i="12"/>
  <c r="AF196" i="12"/>
  <c r="AV196" i="12"/>
  <c r="BL196" i="12"/>
  <c r="CB196" i="12"/>
  <c r="CR196" i="12"/>
  <c r="DH196" i="12"/>
  <c r="DX196" i="12"/>
  <c r="W197" i="12"/>
  <c r="AM197" i="12"/>
  <c r="BC197" i="12"/>
  <c r="BS197" i="12"/>
  <c r="CI197" i="12"/>
  <c r="CY197" i="12"/>
  <c r="DO197" i="12"/>
  <c r="N198" i="12"/>
  <c r="AD198" i="12"/>
  <c r="AT198" i="12"/>
  <c r="BJ198" i="12"/>
  <c r="BZ198" i="12"/>
  <c r="CP198" i="12"/>
  <c r="DF198" i="12"/>
  <c r="DV198" i="12"/>
  <c r="U199" i="12"/>
  <c r="AK199" i="12"/>
  <c r="BA199" i="12"/>
  <c r="BQ199" i="12"/>
  <c r="CG199" i="12"/>
  <c r="CW199" i="12"/>
  <c r="DM199" i="12"/>
  <c r="L200" i="12"/>
  <c r="AB200" i="12"/>
  <c r="AR200" i="12"/>
  <c r="BH200" i="12"/>
  <c r="BX200" i="12"/>
  <c r="CN200" i="12"/>
  <c r="DD200" i="12"/>
  <c r="DT200" i="12"/>
  <c r="S201" i="12"/>
  <c r="AI201" i="12"/>
  <c r="AY201" i="12"/>
  <c r="BO201" i="12"/>
  <c r="CE201" i="12"/>
  <c r="CU201" i="12"/>
  <c r="DK201" i="12"/>
  <c r="EA201" i="12"/>
  <c r="Z202" i="12"/>
  <c r="AP202" i="12"/>
  <c r="BF202" i="12"/>
  <c r="BV202" i="12"/>
  <c r="CL202" i="12"/>
  <c r="DB202" i="12"/>
  <c r="DR202" i="12"/>
  <c r="Q203" i="12"/>
  <c r="AG203" i="12"/>
  <c r="AW203" i="12"/>
  <c r="BM203" i="12"/>
  <c r="CC203" i="12"/>
  <c r="CS203" i="12"/>
  <c r="DI203" i="12"/>
  <c r="DY203" i="12"/>
  <c r="X204" i="12"/>
  <c r="AN204" i="12"/>
  <c r="BD204" i="12"/>
  <c r="BT204" i="12"/>
  <c r="CJ204" i="12"/>
  <c r="CZ204" i="12"/>
  <c r="DP204" i="12"/>
  <c r="O205" i="12"/>
  <c r="AE205" i="12"/>
  <c r="AU205" i="12"/>
  <c r="BK205" i="12"/>
  <c r="CA205" i="12"/>
  <c r="CQ205" i="12"/>
  <c r="DG205" i="12"/>
  <c r="DW205" i="12"/>
  <c r="V206" i="12"/>
  <c r="AL206" i="12"/>
  <c r="BB206" i="12"/>
  <c r="BR206" i="12"/>
  <c r="CH206" i="12"/>
  <c r="CX206" i="12"/>
  <c r="DN206" i="12"/>
  <c r="M207" i="12"/>
  <c r="AC207" i="12"/>
  <c r="AS207" i="12"/>
  <c r="BI207" i="12"/>
  <c r="BY207" i="12"/>
  <c r="CO207" i="12"/>
  <c r="DE207" i="12"/>
  <c r="DU207" i="12"/>
  <c r="T208" i="12"/>
  <c r="AJ208" i="12"/>
  <c r="AZ208" i="12"/>
  <c r="BP208" i="12"/>
  <c r="CF208" i="12"/>
  <c r="CV208" i="12"/>
  <c r="DL208" i="12"/>
  <c r="K209" i="12"/>
  <c r="AA209" i="12"/>
  <c r="AQ209" i="12"/>
  <c r="BG209" i="12"/>
  <c r="BW209" i="12"/>
  <c r="CM209" i="12"/>
  <c r="DC209" i="12"/>
  <c r="DS209" i="12"/>
  <c r="R210" i="12"/>
  <c r="AH210" i="12"/>
  <c r="AX210" i="12"/>
  <c r="BN210" i="12"/>
  <c r="CD210" i="12"/>
  <c r="CT210" i="12"/>
  <c r="DJ210" i="12"/>
  <c r="DZ210" i="12"/>
  <c r="Y211" i="12"/>
  <c r="AO211" i="12"/>
  <c r="BE211" i="12"/>
  <c r="BU211" i="12"/>
  <c r="CK211" i="12"/>
  <c r="DA211" i="12"/>
  <c r="DQ211" i="12"/>
  <c r="P212" i="12"/>
  <c r="AF212" i="12"/>
  <c r="AV212" i="12"/>
  <c r="BL212" i="12"/>
  <c r="CB212" i="12"/>
  <c r="CR212" i="12"/>
  <c r="DH212" i="12"/>
  <c r="DX212" i="12"/>
  <c r="W213" i="12"/>
  <c r="AM213" i="12"/>
  <c r="BC213" i="12"/>
  <c r="BS213" i="12"/>
  <c r="CI213" i="12"/>
  <c r="CY213" i="12"/>
  <c r="DO213" i="12"/>
  <c r="N214" i="12"/>
  <c r="AD214" i="12"/>
  <c r="AT214" i="12"/>
  <c r="BJ214" i="12"/>
  <c r="BZ214" i="12"/>
  <c r="CP214" i="12"/>
  <c r="DF214" i="12"/>
  <c r="DV214" i="12"/>
  <c r="U215" i="12"/>
  <c r="AK215" i="12"/>
  <c r="BA215" i="12"/>
  <c r="BQ215" i="12"/>
  <c r="CG215" i="12"/>
  <c r="CW215" i="12"/>
  <c r="DM215" i="12"/>
  <c r="L216" i="12"/>
  <c r="AB216" i="12"/>
  <c r="AR216" i="12"/>
  <c r="BH216" i="12"/>
  <c r="BX216" i="12"/>
  <c r="CN216" i="12"/>
  <c r="DD216" i="12"/>
  <c r="DT216" i="12"/>
  <c r="S217" i="12"/>
  <c r="AI217" i="12"/>
  <c r="AY217" i="12"/>
  <c r="BO217" i="12"/>
  <c r="DO217" i="12"/>
  <c r="AP218" i="12"/>
  <c r="BV218" i="12"/>
  <c r="CQ218" i="12"/>
  <c r="DL218" i="12"/>
  <c r="Q219" i="12"/>
  <c r="AL219" i="12"/>
  <c r="BG219" i="12"/>
  <c r="CC219" i="12"/>
  <c r="CX219" i="12"/>
  <c r="DS219" i="12"/>
  <c r="X220" i="12"/>
  <c r="AS220" i="12"/>
  <c r="BN220" i="12"/>
  <c r="CJ220" i="12"/>
  <c r="DE220" i="12"/>
  <c r="DU220" i="12"/>
  <c r="T221" i="12"/>
  <c r="AJ221" i="12"/>
  <c r="AZ221" i="12"/>
  <c r="BP221" i="12"/>
  <c r="CF221" i="12"/>
  <c r="CV221" i="12"/>
  <c r="DL221" i="12"/>
  <c r="K222" i="12"/>
  <c r="AA222" i="12"/>
  <c r="AQ222" i="12"/>
  <c r="BG222" i="12"/>
  <c r="BW222" i="12"/>
  <c r="CM222" i="12"/>
  <c r="DC222" i="12"/>
  <c r="DS222" i="12"/>
  <c r="R223" i="12"/>
  <c r="AH223" i="12"/>
  <c r="AX223" i="12"/>
  <c r="BN223" i="12"/>
  <c r="CD223" i="12"/>
  <c r="CT223" i="12"/>
  <c r="DJ223" i="12"/>
  <c r="DZ223" i="12"/>
  <c r="Y224" i="12"/>
  <c r="AO224" i="12"/>
  <c r="BE224" i="12"/>
  <c r="BU224" i="12"/>
  <c r="CK224" i="12"/>
  <c r="DA224" i="12"/>
  <c r="DQ224" i="12"/>
  <c r="P225" i="12"/>
  <c r="AF225" i="12"/>
  <c r="AV225" i="12"/>
  <c r="BL225" i="12"/>
  <c r="CB225" i="12"/>
  <c r="CR225" i="12"/>
  <c r="DH225" i="12"/>
  <c r="DX225" i="12"/>
  <c r="W226" i="12"/>
  <c r="AM226" i="12"/>
  <c r="BC226" i="12"/>
  <c r="BS226" i="12"/>
  <c r="CI226" i="12"/>
  <c r="CY226" i="12"/>
  <c r="DO226" i="12"/>
  <c r="N227" i="12"/>
  <c r="AD227" i="12"/>
  <c r="AT227" i="12"/>
  <c r="BJ227" i="12"/>
  <c r="BZ227" i="12"/>
  <c r="CP227" i="12"/>
  <c r="DF227" i="12"/>
  <c r="DV227" i="12"/>
  <c r="U228" i="12"/>
  <c r="AK228" i="12"/>
  <c r="BA228" i="12"/>
  <c r="BQ228" i="12"/>
  <c r="CG228" i="12"/>
  <c r="CW228" i="12"/>
  <c r="DM228" i="12"/>
  <c r="L229" i="12"/>
  <c r="AB229" i="12"/>
  <c r="AR229" i="12"/>
  <c r="BH229" i="12"/>
  <c r="BX229" i="12"/>
  <c r="CN229" i="12"/>
  <c r="DD229" i="12"/>
  <c r="DT229" i="12"/>
  <c r="S230" i="12"/>
  <c r="AI230" i="12"/>
  <c r="AY230" i="12"/>
  <c r="BO230" i="12"/>
  <c r="CE230" i="12"/>
  <c r="CU230" i="12"/>
  <c r="DK230" i="12"/>
  <c r="EA230" i="12"/>
  <c r="Z231" i="12"/>
  <c r="AP231" i="12"/>
  <c r="BF231" i="12"/>
  <c r="BV231" i="12"/>
  <c r="CL231" i="12"/>
  <c r="DB231" i="12"/>
  <c r="DR231" i="12"/>
  <c r="Q232" i="12"/>
  <c r="AG232" i="12"/>
  <c r="AW232" i="12"/>
  <c r="BM232" i="12"/>
  <c r="CC232" i="12"/>
  <c r="CS232" i="12"/>
  <c r="DI232" i="12"/>
  <c r="DY232" i="12"/>
  <c r="X233" i="12"/>
  <c r="AN233" i="12"/>
  <c r="BD233" i="12"/>
  <c r="BT233" i="12"/>
  <c r="CJ233" i="12"/>
  <c r="CZ233" i="12"/>
  <c r="DP233" i="12"/>
  <c r="O234" i="12"/>
  <c r="AE234" i="12"/>
  <c r="AU234" i="12"/>
  <c r="BK234" i="12"/>
  <c r="CA234" i="12"/>
  <c r="CQ234" i="12"/>
  <c r="DG234" i="12"/>
  <c r="DW234" i="12"/>
  <c r="V235" i="12"/>
  <c r="AL235" i="12"/>
  <c r="BB235" i="12"/>
  <c r="BR235" i="12"/>
  <c r="CH235" i="12"/>
  <c r="CX235" i="12"/>
  <c r="DN235" i="12"/>
  <c r="M236" i="12"/>
  <c r="AC236" i="12"/>
  <c r="AS236" i="12"/>
  <c r="BI236" i="12"/>
  <c r="BY236" i="12"/>
  <c r="CO236" i="12"/>
  <c r="DE236" i="12"/>
  <c r="DU236" i="12"/>
  <c r="T237" i="12"/>
  <c r="AJ237" i="12"/>
  <c r="AZ237" i="12"/>
  <c r="BP237" i="12"/>
  <c r="CF237" i="12"/>
  <c r="CV237" i="12"/>
  <c r="DL237" i="12"/>
  <c r="K238" i="12"/>
  <c r="AA238" i="12"/>
  <c r="AQ238" i="12"/>
  <c r="BG238" i="12"/>
  <c r="BW238" i="12"/>
  <c r="CM238" i="12"/>
  <c r="DC238" i="12"/>
  <c r="DS238" i="12"/>
  <c r="R239" i="12"/>
  <c r="AH239" i="12"/>
  <c r="AX239" i="12"/>
  <c r="BN239" i="12"/>
  <c r="CD239" i="12"/>
  <c r="CT239" i="12"/>
  <c r="DJ239" i="12"/>
  <c r="DZ239" i="12"/>
  <c r="Y240" i="12"/>
  <c r="AO240" i="12"/>
  <c r="BE240" i="12"/>
  <c r="BU240" i="12"/>
  <c r="CK240" i="12"/>
  <c r="DA240" i="12"/>
  <c r="DQ240" i="12"/>
  <c r="P241" i="12"/>
  <c r="AF241" i="12"/>
  <c r="AV241" i="12"/>
  <c r="BL241" i="12"/>
  <c r="CB241" i="12"/>
  <c r="CR241" i="12"/>
  <c r="DH241" i="12"/>
  <c r="DX241" i="12"/>
  <c r="W242" i="12"/>
  <c r="AM242" i="12"/>
  <c r="BC242" i="12"/>
  <c r="BS242" i="12"/>
  <c r="CI242" i="12"/>
  <c r="CY242" i="12"/>
  <c r="DO242" i="12"/>
  <c r="N243" i="12"/>
  <c r="AD243" i="12"/>
  <c r="AT243" i="12"/>
  <c r="BJ243" i="12"/>
  <c r="BZ243" i="12"/>
  <c r="CP243" i="12"/>
  <c r="DF243" i="12"/>
  <c r="DV243" i="12"/>
  <c r="U244" i="12"/>
  <c r="AK244" i="12"/>
  <c r="BA244" i="12"/>
  <c r="BQ244" i="12"/>
  <c r="CG244" i="12"/>
  <c r="CW244" i="12"/>
  <c r="DM244" i="12"/>
  <c r="L245" i="12"/>
  <c r="AB245" i="12"/>
  <c r="AR245" i="12"/>
  <c r="BH245" i="12"/>
  <c r="BX245" i="12"/>
  <c r="CN245" i="12"/>
  <c r="DD245" i="12"/>
  <c r="DT245" i="12"/>
  <c r="S246" i="12"/>
  <c r="AI246" i="12"/>
  <c r="AY246" i="12"/>
  <c r="BO246" i="12"/>
  <c r="CE246" i="12"/>
  <c r="CU246" i="12"/>
  <c r="DK246" i="12"/>
  <c r="EA246" i="12"/>
  <c r="Z247" i="12"/>
  <c r="AP247" i="12"/>
  <c r="BF247" i="12"/>
  <c r="BV247" i="12"/>
  <c r="CL247" i="12"/>
  <c r="DB247" i="12"/>
  <c r="DR247" i="12"/>
  <c r="Q248" i="12"/>
  <c r="AG248" i="12"/>
  <c r="AW248" i="12"/>
  <c r="BM248" i="12"/>
  <c r="CC248" i="12"/>
  <c r="CS248" i="12"/>
  <c r="DI248" i="12"/>
  <c r="DY248" i="12"/>
  <c r="X249" i="12"/>
  <c r="AN249" i="12"/>
  <c r="BD249" i="12"/>
  <c r="BT249" i="12"/>
  <c r="CJ249" i="12"/>
  <c r="CZ249" i="12"/>
  <c r="DP249" i="12"/>
  <c r="O250" i="12"/>
  <c r="AE250" i="12"/>
  <c r="AU250" i="12"/>
  <c r="BK250" i="12"/>
  <c r="CA250" i="12"/>
  <c r="CQ250" i="12"/>
  <c r="DG250" i="12"/>
  <c r="DW250" i="12"/>
  <c r="V251" i="12"/>
  <c r="AL251" i="12"/>
  <c r="BB251" i="12"/>
  <c r="BR251" i="12"/>
  <c r="CH251" i="12"/>
  <c r="CX251" i="12"/>
  <c r="DN251" i="12"/>
  <c r="M252" i="12"/>
  <c r="AC252" i="12"/>
  <c r="AS252" i="12"/>
  <c r="BI252" i="12"/>
  <c r="BY252" i="12"/>
  <c r="CO252" i="12"/>
  <c r="DE252" i="12"/>
  <c r="DU252" i="12"/>
  <c r="T253" i="12"/>
  <c r="AJ253" i="12"/>
  <c r="AZ253" i="12"/>
  <c r="BP253" i="12"/>
  <c r="CF253" i="12"/>
  <c r="CV253" i="12"/>
  <c r="DL253" i="12"/>
  <c r="K254" i="12"/>
  <c r="AA254" i="12"/>
  <c r="AQ254" i="12"/>
  <c r="BG254" i="12"/>
  <c r="BW254" i="12"/>
  <c r="CM254" i="12"/>
  <c r="DC254" i="12"/>
  <c r="DS254" i="12"/>
  <c r="R255" i="12"/>
  <c r="AH255" i="12"/>
  <c r="AX255" i="12"/>
  <c r="BN255" i="12"/>
  <c r="CD255" i="12"/>
  <c r="CT255" i="12"/>
  <c r="DJ255" i="12"/>
  <c r="DZ255" i="12"/>
  <c r="Y256" i="12"/>
  <c r="AO256" i="12"/>
  <c r="BE256" i="12"/>
  <c r="BU256" i="12"/>
  <c r="CK256" i="12"/>
  <c r="DA256" i="12"/>
  <c r="DQ256" i="12"/>
  <c r="P257" i="12"/>
  <c r="AF257" i="12"/>
  <c r="AV257" i="12"/>
  <c r="BL257" i="12"/>
  <c r="CB257" i="12"/>
  <c r="CR257" i="12"/>
  <c r="DH257" i="12"/>
  <c r="DX257" i="12"/>
  <c r="W258" i="12"/>
  <c r="AM258" i="12"/>
  <c r="BC258" i="12"/>
  <c r="BS258" i="12"/>
  <c r="CI258" i="12"/>
  <c r="CY258" i="12"/>
  <c r="DO258" i="12"/>
  <c r="N259" i="12"/>
  <c r="AD259" i="12"/>
  <c r="AT259" i="12"/>
  <c r="BJ259" i="12"/>
  <c r="BZ259" i="12"/>
  <c r="CP259" i="12"/>
  <c r="DF259" i="12"/>
  <c r="DV259" i="12"/>
  <c r="U260" i="12"/>
  <c r="AK260" i="12"/>
  <c r="BA260" i="12"/>
  <c r="DS217" i="12"/>
  <c r="AR218" i="12"/>
  <c r="BW218" i="12"/>
  <c r="CR218" i="12"/>
  <c r="DN218" i="12"/>
  <c r="R219" i="12"/>
  <c r="AM219" i="12"/>
  <c r="BI219" i="12"/>
  <c r="CD219" i="12"/>
  <c r="CY219" i="12"/>
  <c r="DU219" i="12"/>
  <c r="Y220" i="12"/>
  <c r="AT220" i="12"/>
  <c r="BP220" i="12"/>
  <c r="CK220" i="12"/>
  <c r="DF220" i="12"/>
  <c r="DV220" i="12"/>
  <c r="U221" i="12"/>
  <c r="AK221" i="12"/>
  <c r="BA221" i="12"/>
  <c r="BQ221" i="12"/>
  <c r="CG221" i="12"/>
  <c r="CW221" i="12"/>
  <c r="DM221" i="12"/>
  <c r="L222" i="12"/>
  <c r="AB222" i="12"/>
  <c r="AR222" i="12"/>
  <c r="BH222" i="12"/>
  <c r="BX222" i="12"/>
  <c r="CN222" i="12"/>
  <c r="DD222" i="12"/>
  <c r="DT222" i="12"/>
  <c r="S223" i="12"/>
  <c r="AI223" i="12"/>
  <c r="AY223" i="12"/>
  <c r="BO223" i="12"/>
  <c r="CE223" i="12"/>
  <c r="CU223" i="12"/>
  <c r="DK223" i="12"/>
  <c r="EA223" i="12"/>
  <c r="Z224" i="12"/>
  <c r="AP224" i="12"/>
  <c r="BF224" i="12"/>
  <c r="BV224" i="12"/>
  <c r="CL224" i="12"/>
  <c r="DB224" i="12"/>
  <c r="DR224" i="12"/>
  <c r="Q225" i="12"/>
  <c r="AG225" i="12"/>
  <c r="AW225" i="12"/>
  <c r="BM225" i="12"/>
  <c r="CC225" i="12"/>
  <c r="CS225" i="12"/>
  <c r="DI225" i="12"/>
  <c r="DY225" i="12"/>
  <c r="X226" i="12"/>
  <c r="AN226" i="12"/>
  <c r="BD226" i="12"/>
  <c r="BT226" i="12"/>
  <c r="CJ226" i="12"/>
  <c r="CZ226" i="12"/>
  <c r="DP226" i="12"/>
  <c r="O227" i="12"/>
  <c r="AE227" i="12"/>
  <c r="AU227" i="12"/>
  <c r="BK227" i="12"/>
  <c r="CA227" i="12"/>
  <c r="CQ227" i="12"/>
  <c r="DG227" i="12"/>
  <c r="DW227" i="12"/>
  <c r="V228" i="12"/>
  <c r="AL228" i="12"/>
  <c r="BB228" i="12"/>
  <c r="BR228" i="12"/>
  <c r="CH228" i="12"/>
  <c r="CX228" i="12"/>
  <c r="DN228" i="12"/>
  <c r="M229" i="12"/>
  <c r="AC229" i="12"/>
  <c r="AS229" i="12"/>
  <c r="BI229" i="12"/>
  <c r="BY229" i="12"/>
  <c r="CO229" i="12"/>
  <c r="DE229" i="12"/>
  <c r="DU229" i="12"/>
  <c r="T230" i="12"/>
  <c r="AJ230" i="12"/>
  <c r="AZ230" i="12"/>
  <c r="BP230" i="12"/>
  <c r="CF230" i="12"/>
  <c r="CV230" i="12"/>
  <c r="DL230" i="12"/>
  <c r="K231" i="12"/>
  <c r="AA231" i="12"/>
  <c r="AQ231" i="12"/>
  <c r="BG231" i="12"/>
  <c r="BW231" i="12"/>
  <c r="CM231" i="12"/>
  <c r="DC231" i="12"/>
  <c r="DS231" i="12"/>
  <c r="R232" i="12"/>
  <c r="AH232" i="12"/>
  <c r="AX232" i="12"/>
  <c r="BN232" i="12"/>
  <c r="CD232" i="12"/>
  <c r="CT232" i="12"/>
  <c r="DJ232" i="12"/>
  <c r="DZ232" i="12"/>
  <c r="Y233" i="12"/>
  <c r="AO233" i="12"/>
  <c r="BE233" i="12"/>
  <c r="BU233" i="12"/>
  <c r="CK233" i="12"/>
  <c r="DA233" i="12"/>
  <c r="DQ233" i="12"/>
  <c r="P234" i="12"/>
  <c r="AF234" i="12"/>
  <c r="AV234" i="12"/>
  <c r="BL234" i="12"/>
  <c r="CB234" i="12"/>
  <c r="CR234" i="12"/>
  <c r="DH234" i="12"/>
  <c r="DX234" i="12"/>
  <c r="W235" i="12"/>
  <c r="AM235" i="12"/>
  <c r="BC235" i="12"/>
  <c r="BS235" i="12"/>
  <c r="CI235" i="12"/>
  <c r="CY235" i="12"/>
  <c r="Q233" i="12"/>
  <c r="CC233" i="12"/>
  <c r="X234" i="12"/>
  <c r="CJ234" i="12"/>
  <c r="AE235" i="12"/>
  <c r="CQ235" i="12"/>
  <c r="N236" i="12"/>
  <c r="AT236" i="12"/>
  <c r="BZ236" i="12"/>
  <c r="DF236" i="12"/>
  <c r="U237" i="12"/>
  <c r="BA237" i="12"/>
  <c r="CG237" i="12"/>
  <c r="DM237" i="12"/>
  <c r="X238" i="12"/>
  <c r="AR238" i="12"/>
  <c r="BP238" i="12"/>
  <c r="CJ238" i="12"/>
  <c r="DD238" i="12"/>
  <c r="DT238" i="12"/>
  <c r="S239" i="12"/>
  <c r="AI239" i="12"/>
  <c r="AY239" i="12"/>
  <c r="BO239" i="12"/>
  <c r="CE239" i="12"/>
  <c r="CU239" i="12"/>
  <c r="DK239" i="12"/>
  <c r="EA239" i="12"/>
  <c r="Z240" i="12"/>
  <c r="AP240" i="12"/>
  <c r="BF240" i="12"/>
  <c r="BV240" i="12"/>
  <c r="CL240" i="12"/>
  <c r="DB240" i="12"/>
  <c r="DR240" i="12"/>
  <c r="Q241" i="12"/>
  <c r="AG241" i="12"/>
  <c r="AW241" i="12"/>
  <c r="BM241" i="12"/>
  <c r="CC241" i="12"/>
  <c r="CS241" i="12"/>
  <c r="DI241" i="12"/>
  <c r="DY241" i="12"/>
  <c r="X242" i="12"/>
  <c r="AN242" i="12"/>
  <c r="BD242" i="12"/>
  <c r="BT242" i="12"/>
  <c r="CJ242" i="12"/>
  <c r="CZ242" i="12"/>
  <c r="DP242" i="12"/>
  <c r="O243" i="12"/>
  <c r="AE243" i="12"/>
  <c r="AU243" i="12"/>
  <c r="BK243" i="12"/>
  <c r="CA243" i="12"/>
  <c r="CQ243" i="12"/>
  <c r="DG243" i="12"/>
  <c r="DW243" i="12"/>
  <c r="V244" i="12"/>
  <c r="AL244" i="12"/>
  <c r="BB244" i="12"/>
  <c r="BR244" i="12"/>
  <c r="CH244" i="12"/>
  <c r="CX244" i="12"/>
  <c r="DN244" i="12"/>
  <c r="M245" i="12"/>
  <c r="AC245" i="12"/>
  <c r="AS245" i="12"/>
  <c r="BI245" i="12"/>
  <c r="BY245" i="12"/>
  <c r="CO245" i="12"/>
  <c r="DE245" i="12"/>
  <c r="DU245" i="12"/>
  <c r="T246" i="12"/>
  <c r="AJ246" i="12"/>
  <c r="AZ246" i="12"/>
  <c r="BP246" i="12"/>
  <c r="CF246" i="12"/>
  <c r="CV246" i="12"/>
  <c r="DL246" i="12"/>
  <c r="K247" i="12"/>
  <c r="AA247" i="12"/>
  <c r="AQ247" i="12"/>
  <c r="BG247" i="12"/>
  <c r="BW247" i="12"/>
  <c r="CM247" i="12"/>
  <c r="DC247" i="12"/>
  <c r="DS247" i="12"/>
  <c r="R248" i="12"/>
  <c r="AH248" i="12"/>
  <c r="AX248" i="12"/>
  <c r="BN248" i="12"/>
  <c r="CD248" i="12"/>
  <c r="CT248" i="12"/>
  <c r="DJ248" i="12"/>
  <c r="DZ248" i="12"/>
  <c r="Y249" i="12"/>
  <c r="AO249" i="12"/>
  <c r="BE249" i="12"/>
  <c r="BU249" i="12"/>
  <c r="CK249" i="12"/>
  <c r="DA249" i="12"/>
  <c r="DQ249" i="12"/>
  <c r="P250" i="12"/>
  <c r="AF250" i="12"/>
  <c r="AV250" i="12"/>
  <c r="BL250" i="12"/>
  <c r="CB250" i="12"/>
  <c r="CR250" i="12"/>
  <c r="DH250" i="12"/>
  <c r="DX250" i="12"/>
  <c r="W251" i="12"/>
  <c r="AM251" i="12"/>
  <c r="BC251" i="12"/>
  <c r="BS251" i="12"/>
  <c r="CI251" i="12"/>
  <c r="CY251" i="12"/>
  <c r="DO251" i="12"/>
  <c r="N252" i="12"/>
  <c r="AD252" i="12"/>
  <c r="AT252" i="12"/>
  <c r="BJ252" i="12"/>
  <c r="BZ252" i="12"/>
  <c r="CP252" i="12"/>
  <c r="DF252" i="12"/>
  <c r="DV252" i="12"/>
  <c r="U253" i="12"/>
  <c r="AK253" i="12"/>
  <c r="BA253" i="12"/>
  <c r="BQ253" i="12"/>
  <c r="CG253" i="12"/>
  <c r="CW253" i="12"/>
  <c r="DM253" i="12"/>
  <c r="L254" i="12"/>
  <c r="AB254" i="12"/>
  <c r="AR254" i="12"/>
  <c r="BH254" i="12"/>
  <c r="BX254" i="12"/>
  <c r="CN254" i="12"/>
  <c r="DD254" i="12"/>
  <c r="DT254" i="12"/>
  <c r="S255" i="12"/>
  <c r="AI255" i="12"/>
  <c r="AY255" i="12"/>
  <c r="BO255" i="12"/>
  <c r="CE255" i="12"/>
  <c r="CU255" i="12"/>
  <c r="DK255" i="12"/>
  <c r="EA255" i="12"/>
  <c r="Z256" i="12"/>
  <c r="AP256" i="12"/>
  <c r="BF256" i="12"/>
  <c r="BV256" i="12"/>
  <c r="CL256" i="12"/>
  <c r="DB256" i="12"/>
  <c r="DR256" i="12"/>
  <c r="Q257" i="12"/>
  <c r="AG257" i="12"/>
  <c r="AW257" i="12"/>
  <c r="BM257" i="12"/>
  <c r="CC257" i="12"/>
  <c r="CS257" i="12"/>
  <c r="DI257" i="12"/>
  <c r="DY257" i="12"/>
  <c r="X258" i="12"/>
  <c r="AN258" i="12"/>
  <c r="BD258" i="12"/>
  <c r="BT258" i="12"/>
  <c r="CJ258" i="12"/>
  <c r="CZ258" i="12"/>
  <c r="DP258" i="12"/>
  <c r="O259" i="12"/>
  <c r="AE259" i="12"/>
  <c r="AU259" i="12"/>
  <c r="BK259" i="12"/>
  <c r="CA259" i="12"/>
  <c r="CQ259" i="12"/>
  <c r="DG259" i="12"/>
  <c r="DW259" i="12"/>
  <c r="V260" i="12"/>
  <c r="AL260" i="12"/>
  <c r="BB260" i="12"/>
  <c r="BR260" i="12"/>
  <c r="CH260" i="12"/>
  <c r="CX260" i="12"/>
  <c r="DN260" i="12"/>
  <c r="M261" i="12"/>
  <c r="AC261" i="12"/>
  <c r="AS261" i="12"/>
  <c r="BI261" i="12"/>
  <c r="DG217" i="12"/>
  <c r="AL218" i="12"/>
  <c r="BR218" i="12"/>
  <c r="CN218" i="12"/>
  <c r="DJ218" i="12"/>
  <c r="N219" i="12"/>
  <c r="AI219" i="12"/>
  <c r="BE219" i="12"/>
  <c r="BZ219" i="12"/>
  <c r="CU219" i="12"/>
  <c r="DQ219" i="12"/>
  <c r="U220" i="12"/>
  <c r="AP220" i="12"/>
  <c r="BL220" i="12"/>
  <c r="CG220" i="12"/>
  <c r="DB220" i="12"/>
  <c r="DS220" i="12"/>
  <c r="R221" i="12"/>
  <c r="AH221" i="12"/>
  <c r="AX221" i="12"/>
  <c r="BN221" i="12"/>
  <c r="CD221" i="12"/>
  <c r="CT221" i="12"/>
  <c r="DJ221" i="12"/>
  <c r="DZ221" i="12"/>
  <c r="Y222" i="12"/>
  <c r="AO222" i="12"/>
  <c r="BE222" i="12"/>
  <c r="BU222" i="12"/>
  <c r="CK222" i="12"/>
  <c r="DA222" i="12"/>
  <c r="DQ222" i="12"/>
  <c r="P223" i="12"/>
  <c r="AF223" i="12"/>
  <c r="AV223" i="12"/>
  <c r="BL223" i="12"/>
  <c r="CB223" i="12"/>
  <c r="CR223" i="12"/>
  <c r="DH223" i="12"/>
  <c r="DX223" i="12"/>
  <c r="W224" i="12"/>
  <c r="AM224" i="12"/>
  <c r="BC224" i="12"/>
  <c r="BS224" i="12"/>
  <c r="CI224" i="12"/>
  <c r="CY224" i="12"/>
  <c r="DO224" i="12"/>
  <c r="N225" i="12"/>
  <c r="AD225" i="12"/>
  <c r="AT225" i="12"/>
  <c r="BJ225" i="12"/>
  <c r="BZ225" i="12"/>
  <c r="CP225" i="12"/>
  <c r="DF225" i="12"/>
  <c r="DV225" i="12"/>
  <c r="U226" i="12"/>
  <c r="AK226" i="12"/>
  <c r="BA226" i="12"/>
  <c r="BQ226" i="12"/>
  <c r="CG226" i="12"/>
  <c r="CW226" i="12"/>
  <c r="DM226" i="12"/>
  <c r="L227" i="12"/>
  <c r="AB227" i="12"/>
  <c r="AR227" i="12"/>
  <c r="BH227" i="12"/>
  <c r="BX227" i="12"/>
  <c r="CN227" i="12"/>
  <c r="DD227" i="12"/>
  <c r="DT227" i="12"/>
  <c r="S228" i="12"/>
  <c r="AI228" i="12"/>
  <c r="AY228" i="12"/>
  <c r="BO228" i="12"/>
  <c r="CE228" i="12"/>
  <c r="CU228" i="12"/>
  <c r="DK228" i="12"/>
  <c r="EA228" i="12"/>
  <c r="Z229" i="12"/>
  <c r="AP229" i="12"/>
  <c r="BF229" i="12"/>
  <c r="BV229" i="12"/>
  <c r="CL229" i="12"/>
  <c r="DB229" i="12"/>
  <c r="DR229" i="12"/>
  <c r="Q230" i="12"/>
  <c r="AG230" i="12"/>
  <c r="AW230" i="12"/>
  <c r="BM230" i="12"/>
  <c r="CC230" i="12"/>
  <c r="CS230" i="12"/>
  <c r="DI230" i="12"/>
  <c r="DY230" i="12"/>
  <c r="X231" i="12"/>
  <c r="AN231" i="12"/>
  <c r="BD231" i="12"/>
  <c r="BT231" i="12"/>
  <c r="CJ231" i="12"/>
  <c r="CZ231" i="12"/>
  <c r="DP231" i="12"/>
  <c r="O232" i="12"/>
  <c r="AE232" i="12"/>
  <c r="AU232" i="12"/>
  <c r="BK232" i="12"/>
  <c r="CA232" i="12"/>
  <c r="CQ232" i="12"/>
  <c r="DG232" i="12"/>
  <c r="DW232" i="12"/>
  <c r="V233" i="12"/>
  <c r="AL233" i="12"/>
  <c r="BB233" i="12"/>
  <c r="BR233" i="12"/>
  <c r="CH233" i="12"/>
  <c r="CX233" i="12"/>
  <c r="DN233" i="12"/>
  <c r="M234" i="12"/>
  <c r="AC234" i="12"/>
  <c r="AS234" i="12"/>
  <c r="BI234" i="12"/>
  <c r="BY234" i="12"/>
  <c r="CO234" i="12"/>
  <c r="DE234" i="12"/>
  <c r="DU234" i="12"/>
  <c r="T235" i="12"/>
  <c r="AJ235" i="12"/>
  <c r="AZ235" i="12"/>
  <c r="BP235" i="12"/>
  <c r="CF235" i="12"/>
  <c r="CV235" i="12"/>
  <c r="DL235" i="12"/>
  <c r="K236" i="12"/>
  <c r="AA236" i="12"/>
  <c r="AQ236" i="12"/>
  <c r="BG236" i="12"/>
  <c r="BW236" i="12"/>
  <c r="CM236" i="12"/>
  <c r="DC236" i="12"/>
  <c r="DS236" i="12"/>
  <c r="R237" i="12"/>
  <c r="AH237" i="12"/>
  <c r="AX237" i="12"/>
  <c r="BN237" i="12"/>
  <c r="CD237" i="12"/>
  <c r="CT237" i="12"/>
  <c r="DJ237" i="12"/>
  <c r="DZ237" i="12"/>
  <c r="Y238" i="12"/>
  <c r="AO238" i="12"/>
  <c r="BE238" i="12"/>
  <c r="BU238" i="12"/>
  <c r="CK238" i="12"/>
  <c r="DA238" i="12"/>
  <c r="DQ238" i="12"/>
  <c r="P239" i="12"/>
  <c r="AF239" i="12"/>
  <c r="AV239" i="12"/>
  <c r="BL239" i="12"/>
  <c r="CB239" i="12"/>
  <c r="CR239" i="12"/>
  <c r="DH239" i="12"/>
  <c r="DX239" i="12"/>
  <c r="W240" i="12"/>
  <c r="AM240" i="12"/>
  <c r="BC240" i="12"/>
  <c r="BS240" i="12"/>
  <c r="CI240" i="12"/>
  <c r="CY240" i="12"/>
  <c r="DO240" i="12"/>
  <c r="N241" i="12"/>
  <c r="AD241" i="12"/>
  <c r="AT241" i="12"/>
  <c r="BJ241" i="12"/>
  <c r="BZ241" i="12"/>
  <c r="CP241" i="12"/>
  <c r="DF241" i="12"/>
  <c r="DV241" i="12"/>
  <c r="U242" i="12"/>
  <c r="AK242" i="12"/>
  <c r="BA242" i="12"/>
  <c r="BQ242" i="12"/>
  <c r="CG242" i="12"/>
  <c r="CW242" i="12"/>
  <c r="DM242" i="12"/>
  <c r="L243" i="12"/>
  <c r="AB243" i="12"/>
  <c r="AR243" i="12"/>
  <c r="BH243" i="12"/>
  <c r="BX243" i="12"/>
  <c r="CN243" i="12"/>
  <c r="DD243" i="12"/>
  <c r="DT243" i="12"/>
  <c r="S244" i="12"/>
  <c r="AI244" i="12"/>
  <c r="AY244" i="12"/>
  <c r="BO244" i="12"/>
  <c r="CE244" i="12"/>
  <c r="CU244" i="12"/>
  <c r="DK244" i="12"/>
  <c r="EA244" i="12"/>
  <c r="Z245" i="12"/>
  <c r="AP245" i="12"/>
  <c r="BF245" i="12"/>
  <c r="BV245" i="12"/>
  <c r="CL245" i="12"/>
  <c r="DB245" i="12"/>
  <c r="DR245" i="12"/>
  <c r="Q246" i="12"/>
  <c r="AG246" i="12"/>
  <c r="AW246" i="12"/>
  <c r="BM246" i="12"/>
  <c r="CC246" i="12"/>
  <c r="CS246" i="12"/>
  <c r="DI246" i="12"/>
  <c r="DY246" i="12"/>
  <c r="X247" i="12"/>
  <c r="AN247" i="12"/>
  <c r="BD247" i="12"/>
  <c r="BT247" i="12"/>
  <c r="CJ247" i="12"/>
  <c r="CZ247" i="12"/>
  <c r="DP247" i="12"/>
  <c r="O248" i="12"/>
  <c r="AE248" i="12"/>
  <c r="AU248" i="12"/>
  <c r="BK248" i="12"/>
  <c r="CA248" i="12"/>
  <c r="CQ248" i="12"/>
  <c r="DG248" i="12"/>
  <c r="DW248" i="12"/>
  <c r="V249" i="12"/>
  <c r="AL249" i="12"/>
  <c r="BB249" i="12"/>
  <c r="BR249" i="12"/>
  <c r="CH249" i="12"/>
  <c r="CX249" i="12"/>
  <c r="DN249" i="12"/>
  <c r="M250" i="12"/>
  <c r="AC250" i="12"/>
  <c r="AS250" i="12"/>
  <c r="BI250" i="12"/>
  <c r="BY250" i="12"/>
  <c r="CO250" i="12"/>
  <c r="DE250" i="12"/>
  <c r="DU250" i="12"/>
  <c r="T251" i="12"/>
  <c r="AJ251" i="12"/>
  <c r="AZ251" i="12"/>
  <c r="BP251" i="12"/>
  <c r="CF251" i="12"/>
  <c r="CV251" i="12"/>
  <c r="DL251" i="12"/>
  <c r="K252" i="12"/>
  <c r="AA252" i="12"/>
  <c r="AQ252" i="12"/>
  <c r="BG252" i="12"/>
  <c r="BW252" i="12"/>
  <c r="CM252" i="12"/>
  <c r="DC252" i="12"/>
  <c r="DS252" i="12"/>
  <c r="R253" i="12"/>
  <c r="AH253" i="12"/>
  <c r="AX253" i="12"/>
  <c r="BN253" i="12"/>
  <c r="CD253" i="12"/>
  <c r="CT253" i="12"/>
  <c r="DJ253" i="12"/>
  <c r="DZ253" i="12"/>
  <c r="Y254" i="12"/>
  <c r="AO254" i="12"/>
  <c r="BE254" i="12"/>
  <c r="BU254" i="12"/>
  <c r="CK254" i="12"/>
  <c r="DA254" i="12"/>
  <c r="DQ254" i="12"/>
  <c r="P255" i="12"/>
  <c r="AF255" i="12"/>
  <c r="AV255" i="12"/>
  <c r="BL255" i="12"/>
  <c r="CB255" i="12"/>
  <c r="CR255" i="12"/>
  <c r="DH255" i="12"/>
  <c r="DX255" i="12"/>
  <c r="W256" i="12"/>
  <c r="AM256" i="12"/>
  <c r="BC256" i="12"/>
  <c r="BS256" i="12"/>
  <c r="CI256" i="12"/>
  <c r="CY256" i="12"/>
  <c r="DO256" i="12"/>
  <c r="N257" i="12"/>
  <c r="AD257" i="12"/>
  <c r="AT257" i="12"/>
  <c r="BJ257" i="12"/>
  <c r="BZ257" i="12"/>
  <c r="CP257" i="12"/>
  <c r="DF257" i="12"/>
  <c r="DV257" i="12"/>
  <c r="U258" i="12"/>
  <c r="AK258" i="12"/>
  <c r="BA258" i="12"/>
  <c r="BQ258" i="12"/>
  <c r="CG258" i="12"/>
  <c r="CW258" i="12"/>
  <c r="DM258" i="12"/>
  <c r="L259" i="12"/>
  <c r="AB259" i="12"/>
  <c r="AR259" i="12"/>
  <c r="BH259" i="12"/>
  <c r="BX259" i="12"/>
  <c r="CN259" i="12"/>
  <c r="DD259" i="12"/>
  <c r="DT259" i="12"/>
  <c r="S260" i="12"/>
  <c r="AI260" i="12"/>
  <c r="AY260" i="12"/>
  <c r="BO260" i="12"/>
  <c r="CE260" i="12"/>
  <c r="DK217" i="12"/>
  <c r="AN218" i="12"/>
  <c r="BT218" i="12"/>
  <c r="CP218" i="12"/>
  <c r="DK218" i="12"/>
  <c r="O219" i="12"/>
  <c r="AK219" i="12"/>
  <c r="BF219" i="12"/>
  <c r="CA219" i="12"/>
  <c r="CW219" i="12"/>
  <c r="DR219" i="12"/>
  <c r="V220" i="12"/>
  <c r="AR220" i="12"/>
  <c r="BM220" i="12"/>
  <c r="CH220" i="12"/>
  <c r="DD220" i="12"/>
  <c r="DT220" i="12"/>
  <c r="S221" i="12"/>
  <c r="AI221" i="12"/>
  <c r="AY221" i="12"/>
  <c r="BO221" i="12"/>
  <c r="CE221" i="12"/>
  <c r="CU221" i="12"/>
  <c r="DK221" i="12"/>
  <c r="EA221" i="12"/>
  <c r="Z222" i="12"/>
  <c r="AP222" i="12"/>
  <c r="BF222" i="12"/>
  <c r="BV222" i="12"/>
  <c r="CL222" i="12"/>
  <c r="DB222" i="12"/>
  <c r="DR222" i="12"/>
  <c r="Q223" i="12"/>
  <c r="AG223" i="12"/>
  <c r="AW223" i="12"/>
  <c r="BM223" i="12"/>
  <c r="CC223" i="12"/>
  <c r="CS223" i="12"/>
  <c r="DI223" i="12"/>
  <c r="DY223" i="12"/>
  <c r="X224" i="12"/>
  <c r="AN224" i="12"/>
  <c r="BD224" i="12"/>
  <c r="BT224" i="12"/>
  <c r="CJ224" i="12"/>
  <c r="CZ224" i="12"/>
  <c r="DP224" i="12"/>
  <c r="O225" i="12"/>
  <c r="AE225" i="12"/>
  <c r="AU225" i="12"/>
  <c r="BK225" i="12"/>
  <c r="CA225" i="12"/>
  <c r="CQ225" i="12"/>
  <c r="DG225" i="12"/>
  <c r="DW225" i="12"/>
  <c r="V226" i="12"/>
  <c r="AL226" i="12"/>
  <c r="BB226" i="12"/>
  <c r="BR226" i="12"/>
  <c r="CH226" i="12"/>
  <c r="CX226" i="12"/>
  <c r="DN226" i="12"/>
  <c r="M227" i="12"/>
  <c r="AC227" i="12"/>
  <c r="AS227" i="12"/>
  <c r="BI227" i="12"/>
  <c r="BY227" i="12"/>
  <c r="CO227" i="12"/>
  <c r="DE227" i="12"/>
  <c r="DU227" i="12"/>
  <c r="T228" i="12"/>
  <c r="AJ228" i="12"/>
  <c r="AZ228" i="12"/>
  <c r="BP228" i="12"/>
  <c r="CF228" i="12"/>
  <c r="CV228" i="12"/>
  <c r="DL228" i="12"/>
  <c r="K229" i="12"/>
  <c r="AA229" i="12"/>
  <c r="AQ229" i="12"/>
  <c r="BG229" i="12"/>
  <c r="BW229" i="12"/>
  <c r="CM229" i="12"/>
  <c r="DC229" i="12"/>
  <c r="DS229" i="12"/>
  <c r="R230" i="12"/>
  <c r="AH230" i="12"/>
  <c r="AX230" i="12"/>
  <c r="BN230" i="12"/>
  <c r="CD230" i="12"/>
  <c r="CT230" i="12"/>
  <c r="DJ230" i="12"/>
  <c r="DZ230" i="12"/>
  <c r="Y231" i="12"/>
  <c r="AO231" i="12"/>
  <c r="BE231" i="12"/>
  <c r="BU231" i="12"/>
  <c r="CK231" i="12"/>
  <c r="DA231" i="12"/>
  <c r="DQ231" i="12"/>
  <c r="P232" i="12"/>
  <c r="AF232" i="12"/>
  <c r="AV232" i="12"/>
  <c r="BL232" i="12"/>
  <c r="CB232" i="12"/>
  <c r="CR232" i="12"/>
  <c r="DH232" i="12"/>
  <c r="DX232" i="12"/>
  <c r="W233" i="12"/>
  <c r="AM233" i="12"/>
  <c r="BC233" i="12"/>
  <c r="BS233" i="12"/>
  <c r="CI233" i="12"/>
  <c r="CY233" i="12"/>
  <c r="DO233" i="12"/>
  <c r="N234" i="12"/>
  <c r="AD234" i="12"/>
  <c r="AT234" i="12"/>
  <c r="BJ234" i="12"/>
  <c r="BZ234" i="12"/>
  <c r="CP234" i="12"/>
  <c r="DF234" i="12"/>
  <c r="DV234" i="12"/>
  <c r="U235" i="12"/>
  <c r="AK235" i="12"/>
  <c r="BA235" i="12"/>
  <c r="BQ235" i="12"/>
  <c r="CG235" i="12"/>
  <c r="CW235" i="12"/>
  <c r="DM235" i="12"/>
  <c r="L236" i="12"/>
  <c r="AB236" i="12"/>
  <c r="AR236" i="12"/>
  <c r="BH236" i="12"/>
  <c r="BX236" i="12"/>
  <c r="CN236" i="12"/>
  <c r="DD236" i="12"/>
  <c r="DT236" i="12"/>
  <c r="S237" i="12"/>
  <c r="AI237" i="12"/>
  <c r="AY237" i="12"/>
  <c r="BO237" i="12"/>
  <c r="CE237" i="12"/>
  <c r="CU237" i="12"/>
  <c r="DK237" i="12"/>
  <c r="EA237" i="12"/>
  <c r="Z238" i="12"/>
  <c r="AP238" i="12"/>
  <c r="BF238" i="12"/>
  <c r="BV238" i="12"/>
  <c r="CL238" i="12"/>
  <c r="DB238" i="12"/>
  <c r="DR238" i="12"/>
  <c r="Q239" i="12"/>
  <c r="AG239" i="12"/>
  <c r="AW239" i="12"/>
  <c r="BM239" i="12"/>
  <c r="CC239" i="12"/>
  <c r="CS239" i="12"/>
  <c r="DI239" i="12"/>
  <c r="DY239" i="12"/>
  <c r="X240" i="12"/>
  <c r="AN240" i="12"/>
  <c r="BD240" i="12"/>
  <c r="BT240" i="12"/>
  <c r="CJ240" i="12"/>
  <c r="CZ240" i="12"/>
  <c r="DP240" i="12"/>
  <c r="O241" i="12"/>
  <c r="AE241" i="12"/>
  <c r="AU241" i="12"/>
  <c r="BK241" i="12"/>
  <c r="CA241" i="12"/>
  <c r="CQ241" i="12"/>
  <c r="DG241" i="12"/>
  <c r="DW241" i="12"/>
  <c r="V242" i="12"/>
  <c r="AL242" i="12"/>
  <c r="BB242" i="12"/>
  <c r="BR242" i="12"/>
  <c r="CH242" i="12"/>
  <c r="CX242" i="12"/>
  <c r="DN242" i="12"/>
  <c r="M243" i="12"/>
  <c r="AC243" i="12"/>
  <c r="AS243" i="12"/>
  <c r="BI243" i="12"/>
  <c r="BY243" i="12"/>
  <c r="CO243" i="12"/>
  <c r="DE243" i="12"/>
  <c r="DU243" i="12"/>
  <c r="T244" i="12"/>
  <c r="AJ244" i="12"/>
  <c r="AZ244" i="12"/>
  <c r="BP244" i="12"/>
  <c r="CF244" i="12"/>
  <c r="CV244" i="12"/>
  <c r="DL244" i="12"/>
  <c r="K245" i="12"/>
  <c r="AA245" i="12"/>
  <c r="AQ245" i="12"/>
  <c r="BG245" i="12"/>
  <c r="BW245" i="12"/>
  <c r="CM245" i="12"/>
  <c r="DC245" i="12"/>
  <c r="DS245" i="12"/>
  <c r="R246" i="12"/>
  <c r="AH246" i="12"/>
  <c r="AX246" i="12"/>
  <c r="BN246" i="12"/>
  <c r="CD246" i="12"/>
  <c r="CT246" i="12"/>
  <c r="DJ246" i="12"/>
  <c r="DZ246" i="12"/>
  <c r="Y247" i="12"/>
  <c r="AO247" i="12"/>
  <c r="BE247" i="12"/>
  <c r="BU247" i="12"/>
  <c r="CK247" i="12"/>
  <c r="DA247" i="12"/>
  <c r="DQ247" i="12"/>
  <c r="P248" i="12"/>
  <c r="AF248" i="12"/>
  <c r="AV248" i="12"/>
  <c r="BL248" i="12"/>
  <c r="CB248" i="12"/>
  <c r="CR248" i="12"/>
  <c r="DH248" i="12"/>
  <c r="DX248" i="12"/>
  <c r="W249" i="12"/>
  <c r="AM249" i="12"/>
  <c r="BC249" i="12"/>
  <c r="BS249" i="12"/>
  <c r="CI249" i="12"/>
  <c r="CY249" i="12"/>
  <c r="DO249" i="12"/>
  <c r="N250" i="12"/>
  <c r="AD250" i="12"/>
  <c r="AT250" i="12"/>
  <c r="BJ250" i="12"/>
  <c r="BZ250" i="12"/>
  <c r="CP250" i="12"/>
  <c r="DF250" i="12"/>
  <c r="DV250" i="12"/>
  <c r="U251" i="12"/>
  <c r="AK251" i="12"/>
  <c r="BA251" i="12"/>
  <c r="BQ251" i="12"/>
  <c r="CG251" i="12"/>
  <c r="CW251" i="12"/>
  <c r="DM251" i="12"/>
  <c r="L252" i="12"/>
  <c r="AB252" i="12"/>
  <c r="AR252" i="12"/>
  <c r="BH252" i="12"/>
  <c r="BX252" i="12"/>
  <c r="CN252" i="12"/>
  <c r="DD252" i="12"/>
  <c r="DT252" i="12"/>
  <c r="S253" i="12"/>
  <c r="AI253" i="12"/>
  <c r="AY253" i="12"/>
  <c r="BO253" i="12"/>
  <c r="CE253" i="12"/>
  <c r="CU253" i="12"/>
  <c r="DK253" i="12"/>
  <c r="EA253" i="12"/>
  <c r="Z254" i="12"/>
  <c r="AP254" i="12"/>
  <c r="BF254" i="12"/>
  <c r="BV254" i="12"/>
  <c r="CL254" i="12"/>
  <c r="DB254" i="12"/>
  <c r="DR254" i="12"/>
  <c r="Q255" i="12"/>
  <c r="AG255" i="12"/>
  <c r="AW255" i="12"/>
  <c r="BM255" i="12"/>
  <c r="CC255" i="12"/>
  <c r="CS255" i="12"/>
  <c r="DI255" i="12"/>
  <c r="DY255" i="12"/>
  <c r="X256" i="12"/>
  <c r="AN256" i="12"/>
  <c r="BD256" i="12"/>
  <c r="BT256" i="12"/>
  <c r="CJ256" i="12"/>
  <c r="CZ256" i="12"/>
  <c r="DP256" i="12"/>
  <c r="O257" i="12"/>
  <c r="AE257" i="12"/>
  <c r="AU257" i="12"/>
  <c r="BK257" i="12"/>
  <c r="CA257" i="12"/>
  <c r="CQ257" i="12"/>
  <c r="DG257" i="12"/>
  <c r="DW257" i="12"/>
  <c r="V258" i="12"/>
  <c r="AL258" i="12"/>
  <c r="BB258" i="12"/>
  <c r="BR258" i="12"/>
  <c r="CH258" i="12"/>
  <c r="CX258" i="12"/>
  <c r="DN258" i="12"/>
  <c r="M259" i="12"/>
  <c r="AC259" i="12"/>
  <c r="AS259" i="12"/>
  <c r="BI259" i="12"/>
  <c r="BY259" i="12"/>
  <c r="CO259" i="12"/>
  <c r="DE259" i="12"/>
  <c r="DU259" i="12"/>
  <c r="T260" i="12"/>
  <c r="AJ260" i="12"/>
  <c r="AZ260" i="12"/>
  <c r="BP260" i="12"/>
  <c r="CF260" i="12"/>
  <c r="CV260" i="12"/>
  <c r="DL260" i="12"/>
  <c r="K261" i="12"/>
  <c r="AA261" i="12"/>
  <c r="AQ261" i="12"/>
  <c r="BG261" i="12"/>
  <c r="BW261" i="12"/>
  <c r="CM261" i="12"/>
  <c r="DC261" i="12"/>
  <c r="DS261" i="12"/>
  <c r="R262" i="12"/>
  <c r="AH262" i="12"/>
  <c r="AX262" i="12"/>
  <c r="BN262" i="12"/>
  <c r="CD262" i="12"/>
  <c r="CT262" i="12"/>
  <c r="DJ262" i="12"/>
  <c r="DZ262" i="12"/>
  <c r="Y263" i="12"/>
  <c r="AO263" i="12"/>
  <c r="BE263" i="12"/>
  <c r="BU263" i="12"/>
  <c r="CK263" i="12"/>
  <c r="DA263" i="12"/>
  <c r="BU260" i="12"/>
  <c r="DI260" i="12"/>
  <c r="X261" i="12"/>
  <c r="BD261" i="12"/>
  <c r="CC261" i="12"/>
  <c r="CX261" i="12"/>
  <c r="DT261" i="12"/>
  <c r="X262" i="12"/>
  <c r="AS262" i="12"/>
  <c r="BO262" i="12"/>
  <c r="CJ262" i="12"/>
  <c r="DE262" i="12"/>
  <c r="EA262" i="12"/>
  <c r="AE263" i="12"/>
  <c r="AZ263" i="12"/>
  <c r="BV263" i="12"/>
  <c r="CQ263" i="12"/>
  <c r="DL263" i="12"/>
  <c r="K264" i="12"/>
  <c r="AA264" i="12"/>
  <c r="AQ264" i="12"/>
  <c r="BG264" i="12"/>
  <c r="BW264" i="12"/>
  <c r="CM264" i="12"/>
  <c r="DC264" i="12"/>
  <c r="DS264" i="12"/>
  <c r="R265" i="12"/>
  <c r="AH265" i="12"/>
  <c r="AX265" i="12"/>
  <c r="BN265" i="12"/>
  <c r="CD265" i="12"/>
  <c r="CT265" i="12"/>
  <c r="DJ265" i="12"/>
  <c r="DZ265" i="12"/>
  <c r="Y266" i="12"/>
  <c r="AO266" i="12"/>
  <c r="BE266" i="12"/>
  <c r="BU266" i="12"/>
  <c r="CK266" i="12"/>
  <c r="DA266" i="12"/>
  <c r="DQ266" i="12"/>
  <c r="P267" i="12"/>
  <c r="AF267" i="12"/>
  <c r="AV267" i="12"/>
  <c r="BL267" i="12"/>
  <c r="CB267" i="12"/>
  <c r="CR267" i="12"/>
  <c r="DH267" i="12"/>
  <c r="DX267" i="12"/>
  <c r="W268" i="12"/>
  <c r="AM268" i="12"/>
  <c r="BC268" i="12"/>
  <c r="BS268" i="12"/>
  <c r="CI268" i="12"/>
  <c r="CY268" i="12"/>
  <c r="DO268" i="12"/>
  <c r="N269" i="12"/>
  <c r="AD269" i="12"/>
  <c r="AT269" i="12"/>
  <c r="BJ269" i="12"/>
  <c r="BZ269" i="12"/>
  <c r="CP269" i="12"/>
  <c r="DF269" i="12"/>
  <c r="DV269" i="12"/>
  <c r="U270" i="12"/>
  <c r="AK270" i="12"/>
  <c r="BA270" i="12"/>
  <c r="BQ270" i="12"/>
  <c r="CG270" i="12"/>
  <c r="CW270" i="12"/>
  <c r="DM270" i="12"/>
  <c r="L271" i="12"/>
  <c r="AB271" i="12"/>
  <c r="AR271" i="12"/>
  <c r="BH271" i="12"/>
  <c r="BX271" i="12"/>
  <c r="CN271" i="12"/>
  <c r="DD271" i="12"/>
  <c r="DT271" i="12"/>
  <c r="S272" i="12"/>
  <c r="AI272" i="12"/>
  <c r="AY272" i="12"/>
  <c r="BO272" i="12"/>
  <c r="CE272" i="12"/>
  <c r="CU272" i="12"/>
  <c r="DK272" i="12"/>
  <c r="EA272" i="12"/>
  <c r="Z273" i="12"/>
  <c r="AP273" i="12"/>
  <c r="BF273" i="12"/>
  <c r="BV273" i="12"/>
  <c r="CL273" i="12"/>
  <c r="DB273" i="12"/>
  <c r="DR273" i="12"/>
  <c r="Q274" i="12"/>
  <c r="AG274" i="12"/>
  <c r="AW274" i="12"/>
  <c r="BM274" i="12"/>
  <c r="CC274" i="12"/>
  <c r="CS274" i="12"/>
  <c r="DI274" i="12"/>
  <c r="DY274" i="12"/>
  <c r="X275" i="12"/>
  <c r="AN275" i="12"/>
  <c r="BD275" i="12"/>
  <c r="BT275" i="12"/>
  <c r="CJ275" i="12"/>
  <c r="CZ275" i="12"/>
  <c r="DP275" i="12"/>
  <c r="O276" i="12"/>
  <c r="AE276" i="12"/>
  <c r="AU276" i="12"/>
  <c r="BK276" i="12"/>
  <c r="CA276" i="12"/>
  <c r="CQ276" i="12"/>
  <c r="DG276" i="12"/>
  <c r="DW276" i="12"/>
  <c r="V277" i="12"/>
  <c r="AL277" i="12"/>
  <c r="BB277" i="12"/>
  <c r="BR277" i="12"/>
  <c r="CH277" i="12"/>
  <c r="CX277" i="12"/>
  <c r="DN277" i="12"/>
  <c r="M278" i="12"/>
  <c r="AC278" i="12"/>
  <c r="AS278" i="12"/>
  <c r="BI278" i="12"/>
  <c r="BY278" i="12"/>
  <c r="CO278" i="12"/>
  <c r="DE278" i="12"/>
  <c r="DU278" i="12"/>
  <c r="T279" i="12"/>
  <c r="AJ279" i="12"/>
  <c r="AZ279" i="12"/>
  <c r="BP279" i="12"/>
  <c r="CF279" i="12"/>
  <c r="CV279" i="12"/>
  <c r="DL279" i="12"/>
  <c r="K280" i="12"/>
  <c r="AA280" i="12"/>
  <c r="AQ280" i="12"/>
  <c r="BG280" i="12"/>
  <c r="BW280" i="12"/>
  <c r="CM280" i="12"/>
  <c r="DC280" i="12"/>
  <c r="DS280" i="12"/>
  <c r="R281" i="12"/>
  <c r="AH281" i="12"/>
  <c r="AX281" i="12"/>
  <c r="BN281" i="12"/>
  <c r="CD281" i="12"/>
  <c r="CT281" i="12"/>
  <c r="DJ281" i="12"/>
  <c r="DZ281" i="12"/>
  <c r="Y282" i="12"/>
  <c r="AO282" i="12"/>
  <c r="BE282" i="12"/>
  <c r="BU282" i="12"/>
  <c r="CK282" i="12"/>
  <c r="DA282" i="12"/>
  <c r="DQ282" i="12"/>
  <c r="P283" i="12"/>
  <c r="AF283" i="12"/>
  <c r="AV283" i="12"/>
  <c r="BL283" i="12"/>
  <c r="CB283" i="12"/>
  <c r="CR283" i="12"/>
  <c r="DH283" i="12"/>
  <c r="DX283" i="12"/>
  <c r="W284" i="12"/>
  <c r="AM284" i="12"/>
  <c r="BC284" i="12"/>
  <c r="BS284" i="12"/>
  <c r="CI284" i="12"/>
  <c r="CY284" i="12"/>
  <c r="DO284" i="12"/>
  <c r="N285" i="12"/>
  <c r="AD285" i="12"/>
  <c r="AT285" i="12"/>
  <c r="BJ285" i="12"/>
  <c r="BZ285" i="12"/>
  <c r="CP285" i="12"/>
  <c r="DF285" i="12"/>
  <c r="DV285" i="12"/>
  <c r="U286" i="12"/>
  <c r="AK286" i="12"/>
  <c r="BA286" i="12"/>
  <c r="BQ286" i="12"/>
  <c r="CG286" i="12"/>
  <c r="CW286" i="12"/>
  <c r="DM286" i="12"/>
  <c r="L287" i="12"/>
  <c r="AB287" i="12"/>
  <c r="AR287" i="12"/>
  <c r="BH287" i="12"/>
  <c r="BX287" i="12"/>
  <c r="CN287" i="12"/>
  <c r="DD287" i="12"/>
  <c r="DT287" i="12"/>
  <c r="S288" i="12"/>
  <c r="AI288" i="12"/>
  <c r="AY288" i="12"/>
  <c r="BO288" i="12"/>
  <c r="CE288" i="12"/>
  <c r="CU288" i="12"/>
  <c r="DK288" i="12"/>
  <c r="EA288" i="12"/>
  <c r="Z289" i="12"/>
  <c r="AP289" i="12"/>
  <c r="BF289" i="12"/>
  <c r="BV289" i="12"/>
  <c r="CL289" i="12"/>
  <c r="DB289" i="12"/>
  <c r="DR289" i="12"/>
  <c r="Q290" i="12"/>
  <c r="AG290" i="12"/>
  <c r="AW290" i="12"/>
  <c r="BM290" i="12"/>
  <c r="CC290" i="12"/>
  <c r="CS290" i="12"/>
  <c r="DI290" i="12"/>
  <c r="DY290" i="12"/>
  <c r="X291" i="12"/>
  <c r="AN291" i="12"/>
  <c r="BD291" i="12"/>
  <c r="BT291" i="12"/>
  <c r="CJ291" i="12"/>
  <c r="CZ291" i="12"/>
  <c r="DP291" i="12"/>
  <c r="O292" i="12"/>
  <c r="AE292" i="12"/>
  <c r="AU292" i="12"/>
  <c r="BK292" i="12"/>
  <c r="CA292" i="12"/>
  <c r="CQ292" i="12"/>
  <c r="DG292" i="12"/>
  <c r="DW292" i="12"/>
  <c r="V293" i="12"/>
  <c r="AL293" i="12"/>
  <c r="BB293" i="12"/>
  <c r="BR293" i="12"/>
  <c r="CH293" i="12"/>
  <c r="CX293" i="12"/>
  <c r="DN293" i="12"/>
  <c r="M294" i="12"/>
  <c r="AC294" i="12"/>
  <c r="AS294" i="12"/>
  <c r="BI294" i="12"/>
  <c r="BY294" i="12"/>
  <c r="CO294" i="12"/>
  <c r="DE294" i="12"/>
  <c r="DU294" i="12"/>
  <c r="T295" i="12"/>
  <c r="AJ295" i="12"/>
  <c r="AZ295" i="12"/>
  <c r="BP295" i="12"/>
  <c r="CF295" i="12"/>
  <c r="CV295" i="12"/>
  <c r="DL295" i="12"/>
  <c r="K296" i="12"/>
  <c r="AA296" i="12"/>
  <c r="AQ296" i="12"/>
  <c r="BG296" i="12"/>
  <c r="BW296" i="12"/>
  <c r="CM296" i="12"/>
  <c r="DC296" i="12"/>
  <c r="DS296" i="12"/>
  <c r="R297" i="12"/>
  <c r="AH297" i="12"/>
  <c r="AX297" i="12"/>
  <c r="BN297" i="12"/>
  <c r="CD297" i="12"/>
  <c r="CT297" i="12"/>
  <c r="DJ297" i="12"/>
  <c r="DZ297" i="12"/>
  <c r="Y298" i="12"/>
  <c r="AO298" i="12"/>
  <c r="BE298" i="12"/>
  <c r="BU298" i="12"/>
  <c r="CK298" i="12"/>
  <c r="DA298" i="12"/>
  <c r="DQ298" i="12"/>
  <c r="P299" i="12"/>
  <c r="AF299" i="12"/>
  <c r="AV299" i="12"/>
  <c r="BL299" i="12"/>
  <c r="CB299" i="12"/>
  <c r="CR299" i="12"/>
  <c r="DH299" i="12"/>
  <c r="DX299" i="12"/>
  <c r="W300" i="12"/>
  <c r="AM300" i="12"/>
  <c r="BC300" i="12"/>
  <c r="BS300" i="12"/>
  <c r="CI300" i="12"/>
  <c r="CY300" i="12"/>
  <c r="DO300" i="12"/>
  <c r="N301" i="12"/>
  <c r="AD301" i="12"/>
  <c r="AT301" i="12"/>
  <c r="BJ301" i="12"/>
  <c r="BZ301" i="12"/>
  <c r="CP301" i="12"/>
  <c r="DF301" i="12"/>
  <c r="DV301" i="12"/>
  <c r="U302" i="12"/>
  <c r="AK302" i="12"/>
  <c r="BA302" i="12"/>
  <c r="BQ302" i="12"/>
  <c r="CG302" i="12"/>
  <c r="CW302" i="12"/>
  <c r="DM302" i="12"/>
  <c r="L303" i="12"/>
  <c r="AB303" i="12"/>
  <c r="AR303" i="12"/>
  <c r="BH303" i="12"/>
  <c r="BX303" i="12"/>
  <c r="CN303" i="12"/>
  <c r="DD303" i="12"/>
  <c r="DT303" i="12"/>
  <c r="S304" i="12"/>
  <c r="AI304" i="12"/>
  <c r="AY304" i="12"/>
  <c r="BO304" i="12"/>
  <c r="CE304" i="12"/>
  <c r="CU304" i="12"/>
  <c r="DK304" i="12"/>
  <c r="EA304" i="12"/>
  <c r="Z305" i="12"/>
  <c r="AP305" i="12"/>
  <c r="BF305" i="12"/>
  <c r="BV305" i="12"/>
  <c r="CL305" i="12"/>
  <c r="DB305" i="12"/>
  <c r="DR305" i="12"/>
  <c r="Q306" i="12"/>
  <c r="AG306" i="12"/>
  <c r="AW306" i="12"/>
  <c r="BM306" i="12"/>
  <c r="CC306" i="12"/>
  <c r="BI260" i="12"/>
  <c r="DC260" i="12"/>
  <c r="R261" i="12"/>
  <c r="AX261" i="12"/>
  <c r="BY261" i="12"/>
  <c r="CT261" i="12"/>
  <c r="DP261" i="12"/>
  <c r="T262" i="12"/>
  <c r="AO262" i="12"/>
  <c r="BK262" i="12"/>
  <c r="CF262" i="12"/>
  <c r="DA262" i="12"/>
  <c r="DW262" i="12"/>
  <c r="AA263" i="12"/>
  <c r="AV263" i="12"/>
  <c r="BR263" i="12"/>
  <c r="CM263" i="12"/>
  <c r="DH263" i="12"/>
  <c r="DY263" i="12"/>
  <c r="X264" i="12"/>
  <c r="AN264" i="12"/>
  <c r="BD264" i="12"/>
  <c r="BT264" i="12"/>
  <c r="CJ264" i="12"/>
  <c r="CZ264" i="12"/>
  <c r="DP264" i="12"/>
  <c r="O265" i="12"/>
  <c r="AE265" i="12"/>
  <c r="AU265" i="12"/>
  <c r="BK265" i="12"/>
  <c r="CA265" i="12"/>
  <c r="CQ265" i="12"/>
  <c r="DG265" i="12"/>
  <c r="DW265" i="12"/>
  <c r="V266" i="12"/>
  <c r="AL266" i="12"/>
  <c r="BB266" i="12"/>
  <c r="BR266" i="12"/>
  <c r="CH266" i="12"/>
  <c r="CX266" i="12"/>
  <c r="DN266" i="12"/>
  <c r="M267" i="12"/>
  <c r="AC267" i="12"/>
  <c r="AS267" i="12"/>
  <c r="BI267" i="12"/>
  <c r="BY267" i="12"/>
  <c r="CO267" i="12"/>
  <c r="DE267" i="12"/>
  <c r="DU267" i="12"/>
  <c r="T268" i="12"/>
  <c r="AJ268" i="12"/>
  <c r="AZ268" i="12"/>
  <c r="BP268" i="12"/>
  <c r="CF268" i="12"/>
  <c r="CV268" i="12"/>
  <c r="DL268" i="12"/>
  <c r="K269" i="12"/>
  <c r="AA269" i="12"/>
  <c r="AQ269" i="12"/>
  <c r="BG269" i="12"/>
  <c r="BW269" i="12"/>
  <c r="CM269" i="12"/>
  <c r="DC269" i="12"/>
  <c r="DS269" i="12"/>
  <c r="R270" i="12"/>
  <c r="AH270" i="12"/>
  <c r="AX270" i="12"/>
  <c r="BN270" i="12"/>
  <c r="CD270" i="12"/>
  <c r="CT270" i="12"/>
  <c r="DJ270" i="12"/>
  <c r="DZ270" i="12"/>
  <c r="Y271" i="12"/>
  <c r="AO271" i="12"/>
  <c r="BE271" i="12"/>
  <c r="BU271" i="12"/>
  <c r="CK271" i="12"/>
  <c r="DA271" i="12"/>
  <c r="DQ271" i="12"/>
  <c r="P272" i="12"/>
  <c r="AF272" i="12"/>
  <c r="AV272" i="12"/>
  <c r="BL272" i="12"/>
  <c r="CB272" i="12"/>
  <c r="CR272" i="12"/>
  <c r="DH272" i="12"/>
  <c r="DX272" i="12"/>
  <c r="W273" i="12"/>
  <c r="AM273" i="12"/>
  <c r="BC273" i="12"/>
  <c r="BS273" i="12"/>
  <c r="CI273" i="12"/>
  <c r="CY273" i="12"/>
  <c r="DO273" i="12"/>
  <c r="N274" i="12"/>
  <c r="AD274" i="12"/>
  <c r="AT274" i="12"/>
  <c r="BJ274" i="12"/>
  <c r="BZ274" i="12"/>
  <c r="CP274" i="12"/>
  <c r="DF274" i="12"/>
  <c r="DV274" i="12"/>
  <c r="U275" i="12"/>
  <c r="AK275" i="12"/>
  <c r="BA275" i="12"/>
  <c r="BQ275" i="12"/>
  <c r="CG275" i="12"/>
  <c r="CW275" i="12"/>
  <c r="DM275" i="12"/>
  <c r="L276" i="12"/>
  <c r="AB276" i="12"/>
  <c r="AR276" i="12"/>
  <c r="BH276" i="12"/>
  <c r="BX276" i="12"/>
  <c r="CN276" i="12"/>
  <c r="DD276" i="12"/>
  <c r="DT276" i="12"/>
  <c r="S277" i="12"/>
  <c r="AI277" i="12"/>
  <c r="AY277" i="12"/>
  <c r="BO277" i="12"/>
  <c r="CE277" i="12"/>
  <c r="CU277" i="12"/>
  <c r="DK277" i="12"/>
  <c r="EA277" i="12"/>
  <c r="Z278" i="12"/>
  <c r="AP278" i="12"/>
  <c r="BF278" i="12"/>
  <c r="BV278" i="12"/>
  <c r="CL278" i="12"/>
  <c r="DB278" i="12"/>
  <c r="DR278" i="12"/>
  <c r="Q279" i="12"/>
  <c r="AG279" i="12"/>
  <c r="AW279" i="12"/>
  <c r="BM279" i="12"/>
  <c r="CC279" i="12"/>
  <c r="CS279" i="12"/>
  <c r="DI279" i="12"/>
  <c r="DY279" i="12"/>
  <c r="X280" i="12"/>
  <c r="AN280" i="12"/>
  <c r="BD280" i="12"/>
  <c r="BT280" i="12"/>
  <c r="CJ280" i="12"/>
  <c r="CZ280" i="12"/>
  <c r="DP280" i="12"/>
  <c r="O281" i="12"/>
  <c r="AE281" i="12"/>
  <c r="AU281" i="12"/>
  <c r="BK281" i="12"/>
  <c r="CA281" i="12"/>
  <c r="CQ281" i="12"/>
  <c r="DG281" i="12"/>
  <c r="DW281" i="12"/>
  <c r="V282" i="12"/>
  <c r="AL282" i="12"/>
  <c r="BB282" i="12"/>
  <c r="BR282" i="12"/>
  <c r="CH282" i="12"/>
  <c r="CX282" i="12"/>
  <c r="DN282" i="12"/>
  <c r="M283" i="12"/>
  <c r="AC283" i="12"/>
  <c r="AS283" i="12"/>
  <c r="BI283" i="12"/>
  <c r="BY283" i="12"/>
  <c r="CO283" i="12"/>
  <c r="AG233" i="12"/>
  <c r="CS233" i="12"/>
  <c r="AN234" i="12"/>
  <c r="CZ234" i="12"/>
  <c r="AU235" i="12"/>
  <c r="DG235" i="12"/>
  <c r="V236" i="12"/>
  <c r="BB236" i="12"/>
  <c r="CH236" i="12"/>
  <c r="DN236" i="12"/>
  <c r="AC237" i="12"/>
  <c r="BI237" i="12"/>
  <c r="CO237" i="12"/>
  <c r="DU237" i="12"/>
  <c r="AB238" i="12"/>
  <c r="AZ238" i="12"/>
  <c r="BT238" i="12"/>
  <c r="CN238" i="12"/>
  <c r="DH238" i="12"/>
  <c r="DX238" i="12"/>
  <c r="W239" i="12"/>
  <c r="AM239" i="12"/>
  <c r="BC239" i="12"/>
  <c r="BS239" i="12"/>
  <c r="CI239" i="12"/>
  <c r="CY239" i="12"/>
  <c r="DO239" i="12"/>
  <c r="N240" i="12"/>
  <c r="AD240" i="12"/>
  <c r="AT240" i="12"/>
  <c r="BJ240" i="12"/>
  <c r="BZ240" i="12"/>
  <c r="CP240" i="12"/>
  <c r="DF240" i="12"/>
  <c r="DV240" i="12"/>
  <c r="U241" i="12"/>
  <c r="AK241" i="12"/>
  <c r="BA241" i="12"/>
  <c r="BQ241" i="12"/>
  <c r="CG241" i="12"/>
  <c r="CW241" i="12"/>
  <c r="DM241" i="12"/>
  <c r="L242" i="12"/>
  <c r="AB242" i="12"/>
  <c r="AR242" i="12"/>
  <c r="BH242" i="12"/>
  <c r="BX242" i="12"/>
  <c r="CN242" i="12"/>
  <c r="DD242" i="12"/>
  <c r="DT242" i="12"/>
  <c r="S243" i="12"/>
  <c r="AI243" i="12"/>
  <c r="AY243" i="12"/>
  <c r="BO243" i="12"/>
  <c r="CE243" i="12"/>
  <c r="CU243" i="12"/>
  <c r="DK243" i="12"/>
  <c r="EA243" i="12"/>
  <c r="Z244" i="12"/>
  <c r="AP244" i="12"/>
  <c r="BF244" i="12"/>
  <c r="BV244" i="12"/>
  <c r="CL244" i="12"/>
  <c r="DB244" i="12"/>
  <c r="DR244" i="12"/>
  <c r="Q245" i="12"/>
  <c r="AG245" i="12"/>
  <c r="AW245" i="12"/>
  <c r="BM245" i="12"/>
  <c r="CC245" i="12"/>
  <c r="CS245" i="12"/>
  <c r="DI245" i="12"/>
  <c r="DY245" i="12"/>
  <c r="X246" i="12"/>
  <c r="AN246" i="12"/>
  <c r="BD246" i="12"/>
  <c r="BT246" i="12"/>
  <c r="CJ246" i="12"/>
  <c r="CZ246" i="12"/>
  <c r="DP246" i="12"/>
  <c r="O247" i="12"/>
  <c r="AE247" i="12"/>
  <c r="AU247" i="12"/>
  <c r="BK247" i="12"/>
  <c r="CA247" i="12"/>
  <c r="CQ247" i="12"/>
  <c r="DG247" i="12"/>
  <c r="DW247" i="12"/>
  <c r="V248" i="12"/>
  <c r="AL248" i="12"/>
  <c r="BB248" i="12"/>
  <c r="BR248" i="12"/>
  <c r="CH248" i="12"/>
  <c r="CX248" i="12"/>
  <c r="DN248" i="12"/>
  <c r="M249" i="12"/>
  <c r="AC249" i="12"/>
  <c r="AS249" i="12"/>
  <c r="BI249" i="12"/>
  <c r="BY249" i="12"/>
  <c r="CO249" i="12"/>
  <c r="DE249" i="12"/>
  <c r="DU249" i="12"/>
  <c r="T250" i="12"/>
  <c r="AJ250" i="12"/>
  <c r="AZ250" i="12"/>
  <c r="BP250" i="12"/>
  <c r="CF250" i="12"/>
  <c r="CV250" i="12"/>
  <c r="DL250" i="12"/>
  <c r="K251" i="12"/>
  <c r="AA251" i="12"/>
  <c r="AQ251" i="12"/>
  <c r="BG251" i="12"/>
  <c r="BW251" i="12"/>
  <c r="CM251" i="12"/>
  <c r="DC251" i="12"/>
  <c r="DS251" i="12"/>
  <c r="R252" i="12"/>
  <c r="AH252" i="12"/>
  <c r="AX252" i="12"/>
  <c r="BN252" i="12"/>
  <c r="CD252" i="12"/>
  <c r="CT252" i="12"/>
  <c r="DJ252" i="12"/>
  <c r="DZ252" i="12"/>
  <c r="Y253" i="12"/>
  <c r="AO253" i="12"/>
  <c r="BE253" i="12"/>
  <c r="BU253" i="12"/>
  <c r="CK253" i="12"/>
  <c r="DA253" i="12"/>
  <c r="DQ253" i="12"/>
  <c r="P254" i="12"/>
  <c r="AF254" i="12"/>
  <c r="AV254" i="12"/>
  <c r="BL254" i="12"/>
  <c r="CB254" i="12"/>
  <c r="CR254" i="12"/>
  <c r="DH254" i="12"/>
  <c r="DX254" i="12"/>
  <c r="W255" i="12"/>
  <c r="AM255" i="12"/>
  <c r="BC255" i="12"/>
  <c r="BS255" i="12"/>
  <c r="CI255" i="12"/>
  <c r="CY255" i="12"/>
  <c r="DO255" i="12"/>
  <c r="N256" i="12"/>
  <c r="AD256" i="12"/>
  <c r="AT256" i="12"/>
  <c r="BJ256" i="12"/>
  <c r="BZ256" i="12"/>
  <c r="CP256" i="12"/>
  <c r="DF256" i="12"/>
  <c r="DV256" i="12"/>
  <c r="U257" i="12"/>
  <c r="AK257" i="12"/>
  <c r="BA257" i="12"/>
  <c r="BQ257" i="12"/>
  <c r="CG257" i="12"/>
  <c r="CW257" i="12"/>
  <c r="DM257" i="12"/>
  <c r="L258" i="12"/>
  <c r="AB258" i="12"/>
  <c r="AR258" i="12"/>
  <c r="BH258" i="12"/>
  <c r="BX258" i="12"/>
  <c r="CN258" i="12"/>
  <c r="DD258" i="12"/>
  <c r="DT258" i="12"/>
  <c r="S259" i="12"/>
  <c r="AI259" i="12"/>
  <c r="AY259" i="12"/>
  <c r="BO259" i="12"/>
  <c r="CE259" i="12"/>
  <c r="CU259" i="12"/>
  <c r="DK259" i="12"/>
  <c r="EA259" i="12"/>
  <c r="Z260" i="12"/>
  <c r="AP260" i="12"/>
  <c r="BF260" i="12"/>
  <c r="BV260" i="12"/>
  <c r="CL260" i="12"/>
  <c r="DB260" i="12"/>
  <c r="DR260" i="12"/>
  <c r="Q261" i="12"/>
  <c r="AG261" i="12"/>
  <c r="AW261" i="12"/>
  <c r="BM261" i="12"/>
  <c r="DW217" i="12"/>
  <c r="AT218" i="12"/>
  <c r="BX218" i="12"/>
  <c r="CT218" i="12"/>
  <c r="DO218" i="12"/>
  <c r="S219" i="12"/>
  <c r="AO219" i="12"/>
  <c r="BJ219" i="12"/>
  <c r="CE219" i="12"/>
  <c r="DA219" i="12"/>
  <c r="DV219" i="12"/>
  <c r="Z220" i="12"/>
  <c r="AV220" i="12"/>
  <c r="BQ220" i="12"/>
  <c r="CL220" i="12"/>
  <c r="DG220" i="12"/>
  <c r="DW220" i="12"/>
  <c r="V221" i="12"/>
  <c r="AL221" i="12"/>
  <c r="BB221" i="12"/>
  <c r="BR221" i="12"/>
  <c r="CH221" i="12"/>
  <c r="CX221" i="12"/>
  <c r="DN221" i="12"/>
  <c r="M222" i="12"/>
  <c r="AC222" i="12"/>
  <c r="AS222" i="12"/>
  <c r="BI222" i="12"/>
  <c r="BY222" i="12"/>
  <c r="CO222" i="12"/>
  <c r="DE222" i="12"/>
  <c r="DU222" i="12"/>
  <c r="T223" i="12"/>
  <c r="AJ223" i="12"/>
  <c r="AZ223" i="12"/>
  <c r="BP223" i="12"/>
  <c r="CF223" i="12"/>
  <c r="CV223" i="12"/>
  <c r="DL223" i="12"/>
  <c r="K224" i="12"/>
  <c r="AA224" i="12"/>
  <c r="AQ224" i="12"/>
  <c r="BG224" i="12"/>
  <c r="BW224" i="12"/>
  <c r="CM224" i="12"/>
  <c r="DC224" i="12"/>
  <c r="DS224" i="12"/>
  <c r="R225" i="12"/>
  <c r="AH225" i="12"/>
  <c r="AX225" i="12"/>
  <c r="BN225" i="12"/>
  <c r="CD225" i="12"/>
  <c r="CT225" i="12"/>
  <c r="DJ225" i="12"/>
  <c r="DZ225" i="12"/>
  <c r="Y226" i="12"/>
  <c r="AO226" i="12"/>
  <c r="BE226" i="12"/>
  <c r="BU226" i="12"/>
  <c r="CK226" i="12"/>
  <c r="DA226" i="12"/>
  <c r="DQ226" i="12"/>
  <c r="P227" i="12"/>
  <c r="AF227" i="12"/>
  <c r="AV227" i="12"/>
  <c r="BL227" i="12"/>
  <c r="CB227" i="12"/>
  <c r="CR227" i="12"/>
  <c r="DH227" i="12"/>
  <c r="DX227" i="12"/>
  <c r="W228" i="12"/>
  <c r="AM228" i="12"/>
  <c r="BC228" i="12"/>
  <c r="BS228" i="12"/>
  <c r="CI228" i="12"/>
  <c r="CY228" i="12"/>
  <c r="DO228" i="12"/>
  <c r="N229" i="12"/>
  <c r="AD229" i="12"/>
  <c r="AT229" i="12"/>
  <c r="BJ229" i="12"/>
  <c r="BZ229" i="12"/>
  <c r="CP229" i="12"/>
  <c r="DF229" i="12"/>
  <c r="DV229" i="12"/>
  <c r="U230" i="12"/>
  <c r="AK230" i="12"/>
  <c r="BA230" i="12"/>
  <c r="BQ230" i="12"/>
  <c r="CG230" i="12"/>
  <c r="CW230" i="12"/>
  <c r="DM230" i="12"/>
  <c r="L231" i="12"/>
  <c r="AB231" i="12"/>
  <c r="AR231" i="12"/>
  <c r="BH231" i="12"/>
  <c r="BX231" i="12"/>
  <c r="CN231" i="12"/>
  <c r="DD231" i="12"/>
  <c r="DT231" i="12"/>
  <c r="S232" i="12"/>
  <c r="AI232" i="12"/>
  <c r="AY232" i="12"/>
  <c r="BO232" i="12"/>
  <c r="CE232" i="12"/>
  <c r="CU232" i="12"/>
  <c r="DK232" i="12"/>
  <c r="EA232" i="12"/>
  <c r="Z233" i="12"/>
  <c r="AP233" i="12"/>
  <c r="BF233" i="12"/>
  <c r="BV233" i="12"/>
  <c r="CL233" i="12"/>
  <c r="DB233" i="12"/>
  <c r="DR233" i="12"/>
  <c r="Q234" i="12"/>
  <c r="AG234" i="12"/>
  <c r="AW234" i="12"/>
  <c r="BM234" i="12"/>
  <c r="CC234" i="12"/>
  <c r="CS234" i="12"/>
  <c r="DI234" i="12"/>
  <c r="DY234" i="12"/>
  <c r="X235" i="12"/>
  <c r="AN235" i="12"/>
  <c r="BD235" i="12"/>
  <c r="BT235" i="12"/>
  <c r="CJ235" i="12"/>
  <c r="CZ235" i="12"/>
  <c r="DP235" i="12"/>
  <c r="O236" i="12"/>
  <c r="AE236" i="12"/>
  <c r="AU236" i="12"/>
  <c r="BK236" i="12"/>
  <c r="CA236" i="12"/>
  <c r="CQ236" i="12"/>
  <c r="DG236" i="12"/>
  <c r="DW236" i="12"/>
  <c r="V237" i="12"/>
  <c r="AL237" i="12"/>
  <c r="BB237" i="12"/>
  <c r="BR237" i="12"/>
  <c r="CH237" i="12"/>
  <c r="CX237" i="12"/>
  <c r="DN237" i="12"/>
  <c r="M238" i="12"/>
  <c r="AC238" i="12"/>
  <c r="AS238" i="12"/>
  <c r="BI238" i="12"/>
  <c r="BY238" i="12"/>
  <c r="CO238" i="12"/>
  <c r="DE238" i="12"/>
  <c r="DU238" i="12"/>
  <c r="T239" i="12"/>
  <c r="AJ239" i="12"/>
  <c r="AZ239" i="12"/>
  <c r="BP239" i="12"/>
  <c r="CF239" i="12"/>
  <c r="CV239" i="12"/>
  <c r="DL239" i="12"/>
  <c r="K240" i="12"/>
  <c r="AA240" i="12"/>
  <c r="AQ240" i="12"/>
  <c r="BG240" i="12"/>
  <c r="BW240" i="12"/>
  <c r="CM240" i="12"/>
  <c r="DC240" i="12"/>
  <c r="DS240" i="12"/>
  <c r="R241" i="12"/>
  <c r="AH241" i="12"/>
  <c r="AX241" i="12"/>
  <c r="BN241" i="12"/>
  <c r="CD241" i="12"/>
  <c r="CT241" i="12"/>
  <c r="DJ241" i="12"/>
  <c r="DZ241" i="12"/>
  <c r="Y242" i="12"/>
  <c r="AO242" i="12"/>
  <c r="BE242" i="12"/>
  <c r="BU242" i="12"/>
  <c r="CK242" i="12"/>
  <c r="DA242" i="12"/>
  <c r="DQ242" i="12"/>
  <c r="P243" i="12"/>
  <c r="AF243" i="12"/>
  <c r="AV243" i="12"/>
  <c r="BL243" i="12"/>
  <c r="CB243" i="12"/>
  <c r="CR243" i="12"/>
  <c r="DH243" i="12"/>
  <c r="DX243" i="12"/>
  <c r="W244" i="12"/>
  <c r="AM244" i="12"/>
  <c r="BC244" i="12"/>
  <c r="BS244" i="12"/>
  <c r="CI244" i="12"/>
  <c r="CY244" i="12"/>
  <c r="DO244" i="12"/>
  <c r="N245" i="12"/>
  <c r="AD245" i="12"/>
  <c r="AT245" i="12"/>
  <c r="BJ245" i="12"/>
  <c r="BZ245" i="12"/>
  <c r="CP245" i="12"/>
  <c r="DF245" i="12"/>
  <c r="DV245" i="12"/>
  <c r="U246" i="12"/>
  <c r="AK246" i="12"/>
  <c r="BA246" i="12"/>
  <c r="BQ246" i="12"/>
  <c r="CG246" i="12"/>
  <c r="CW246" i="12"/>
  <c r="DM246" i="12"/>
  <c r="L247" i="12"/>
  <c r="AB247" i="12"/>
  <c r="AR247" i="12"/>
  <c r="BH247" i="12"/>
  <c r="BX247" i="12"/>
  <c r="CN247" i="12"/>
  <c r="DD247" i="12"/>
  <c r="DT247" i="12"/>
  <c r="S248" i="12"/>
  <c r="AI248" i="12"/>
  <c r="AY248" i="12"/>
  <c r="BO248" i="12"/>
  <c r="CE248" i="12"/>
  <c r="CU248" i="12"/>
  <c r="DK248" i="12"/>
  <c r="EA248" i="12"/>
  <c r="Z249" i="12"/>
  <c r="AP249" i="12"/>
  <c r="BF249" i="12"/>
  <c r="BV249" i="12"/>
  <c r="CL249" i="12"/>
  <c r="DB249" i="12"/>
  <c r="DR249" i="12"/>
  <c r="Q250" i="12"/>
  <c r="AG250" i="12"/>
  <c r="AW250" i="12"/>
  <c r="BM250" i="12"/>
  <c r="CC250" i="12"/>
  <c r="CS250" i="12"/>
  <c r="DI250" i="12"/>
  <c r="DY250" i="12"/>
  <c r="X251" i="12"/>
  <c r="AN251" i="12"/>
  <c r="BD251" i="12"/>
  <c r="BT251" i="12"/>
  <c r="CJ251" i="12"/>
  <c r="CZ251" i="12"/>
  <c r="DP251" i="12"/>
  <c r="O252" i="12"/>
  <c r="AE252" i="12"/>
  <c r="AU252" i="12"/>
  <c r="BK252" i="12"/>
  <c r="CA252" i="12"/>
  <c r="CQ252" i="12"/>
  <c r="DG252" i="12"/>
  <c r="DW252" i="12"/>
  <c r="V253" i="12"/>
  <c r="AL253" i="12"/>
  <c r="BB253" i="12"/>
  <c r="BR253" i="12"/>
  <c r="CH253" i="12"/>
  <c r="CX253" i="12"/>
  <c r="DN253" i="12"/>
  <c r="M254" i="12"/>
  <c r="AC254" i="12"/>
  <c r="AS254" i="12"/>
  <c r="BI254" i="12"/>
  <c r="BY254" i="12"/>
  <c r="CO254" i="12"/>
  <c r="DE254" i="12"/>
  <c r="DU254" i="12"/>
  <c r="T255" i="12"/>
  <c r="AJ255" i="12"/>
  <c r="AZ255" i="12"/>
  <c r="BP255" i="12"/>
  <c r="CF255" i="12"/>
  <c r="CV255" i="12"/>
  <c r="DL255" i="12"/>
  <c r="K256" i="12"/>
  <c r="AA256" i="12"/>
  <c r="AQ256" i="12"/>
  <c r="BG256" i="12"/>
  <c r="BW256" i="12"/>
  <c r="CM256" i="12"/>
  <c r="DC256" i="12"/>
  <c r="DS256" i="12"/>
  <c r="R257" i="12"/>
  <c r="AH257" i="12"/>
  <c r="AX257" i="12"/>
  <c r="BN257" i="12"/>
  <c r="CD257" i="12"/>
  <c r="CT257" i="12"/>
  <c r="DJ257" i="12"/>
  <c r="DZ257" i="12"/>
  <c r="Y258" i="12"/>
  <c r="AO258" i="12"/>
  <c r="BE258" i="12"/>
  <c r="BU258" i="12"/>
  <c r="CK258" i="12"/>
  <c r="DA258" i="12"/>
  <c r="DQ258" i="12"/>
  <c r="P259" i="12"/>
  <c r="AF259" i="12"/>
  <c r="AV259" i="12"/>
  <c r="BL259" i="12"/>
  <c r="CB259" i="12"/>
  <c r="CR259" i="12"/>
  <c r="DH259" i="12"/>
  <c r="DX259" i="12"/>
  <c r="W260" i="12"/>
  <c r="AM260" i="12"/>
  <c r="BC260" i="12"/>
  <c r="BS260" i="12"/>
  <c r="CI260" i="12"/>
  <c r="EA217" i="12"/>
  <c r="AV218" i="12"/>
  <c r="BZ218" i="12"/>
  <c r="CU218" i="12"/>
  <c r="DP218" i="12"/>
  <c r="U219" i="12"/>
  <c r="AP219" i="12"/>
  <c r="BK219" i="12"/>
  <c r="CG219" i="12"/>
  <c r="DB219" i="12"/>
  <c r="DW219" i="12"/>
  <c r="AB220" i="12"/>
  <c r="AW220" i="12"/>
  <c r="BR220" i="12"/>
  <c r="CN220" i="12"/>
  <c r="DH220" i="12"/>
  <c r="DX220" i="12"/>
  <c r="W221" i="12"/>
  <c r="AM221" i="12"/>
  <c r="BC221" i="12"/>
  <c r="BS221" i="12"/>
  <c r="CI221" i="12"/>
  <c r="CY221" i="12"/>
  <c r="DO221" i="12"/>
  <c r="N222" i="12"/>
  <c r="AD222" i="12"/>
  <c r="AT222" i="12"/>
  <c r="BJ222" i="12"/>
  <c r="BZ222" i="12"/>
  <c r="CP222" i="12"/>
  <c r="DF222" i="12"/>
  <c r="DV222" i="12"/>
  <c r="U223" i="12"/>
  <c r="AK223" i="12"/>
  <c r="BA223" i="12"/>
  <c r="BQ223" i="12"/>
  <c r="CG223" i="12"/>
  <c r="CW223" i="12"/>
  <c r="DM223" i="12"/>
  <c r="L224" i="12"/>
  <c r="AB224" i="12"/>
  <c r="AR224" i="12"/>
  <c r="BH224" i="12"/>
  <c r="BX224" i="12"/>
  <c r="CN224" i="12"/>
  <c r="DD224" i="12"/>
  <c r="DT224" i="12"/>
  <c r="S225" i="12"/>
  <c r="AI225" i="12"/>
  <c r="AY225" i="12"/>
  <c r="BO225" i="12"/>
  <c r="CE225" i="12"/>
  <c r="CU225" i="12"/>
  <c r="DK225" i="12"/>
  <c r="EA225" i="12"/>
  <c r="Z226" i="12"/>
  <c r="AP226" i="12"/>
  <c r="BF226" i="12"/>
  <c r="BV226" i="12"/>
  <c r="CL226" i="12"/>
  <c r="DB226" i="12"/>
  <c r="DR226" i="12"/>
  <c r="Q227" i="12"/>
  <c r="AG227" i="12"/>
  <c r="AW227" i="12"/>
  <c r="BM227" i="12"/>
  <c r="CC227" i="12"/>
  <c r="CS227" i="12"/>
  <c r="DI227" i="12"/>
  <c r="DY227" i="12"/>
  <c r="X228" i="12"/>
  <c r="AN228" i="12"/>
  <c r="BD228" i="12"/>
  <c r="BT228" i="12"/>
  <c r="CJ228" i="12"/>
  <c r="CZ228" i="12"/>
  <c r="DP228" i="12"/>
  <c r="O229" i="12"/>
  <c r="AE229" i="12"/>
  <c r="AU229" i="12"/>
  <c r="BK229" i="12"/>
  <c r="CA229" i="12"/>
  <c r="CQ229" i="12"/>
  <c r="DG229" i="12"/>
  <c r="DW229" i="12"/>
  <c r="V230" i="12"/>
  <c r="AL230" i="12"/>
  <c r="BB230" i="12"/>
  <c r="BR230" i="12"/>
  <c r="CH230" i="12"/>
  <c r="CX230" i="12"/>
  <c r="DN230" i="12"/>
  <c r="M231" i="12"/>
  <c r="AC231" i="12"/>
  <c r="AS231" i="12"/>
  <c r="BI231" i="12"/>
  <c r="BY231" i="12"/>
  <c r="CO231" i="12"/>
  <c r="DE231" i="12"/>
  <c r="DU231" i="12"/>
  <c r="T232" i="12"/>
  <c r="AJ232" i="12"/>
  <c r="AZ232" i="12"/>
  <c r="BP232" i="12"/>
  <c r="CF232" i="12"/>
  <c r="CV232" i="12"/>
  <c r="DL232" i="12"/>
  <c r="K233" i="12"/>
  <c r="AA233" i="12"/>
  <c r="AQ233" i="12"/>
  <c r="BG233" i="12"/>
  <c r="BW233" i="12"/>
  <c r="CM233" i="12"/>
  <c r="DC233" i="12"/>
  <c r="DS233" i="12"/>
  <c r="R234" i="12"/>
  <c r="AH234" i="12"/>
  <c r="AX234" i="12"/>
  <c r="BN234" i="12"/>
  <c r="CD234" i="12"/>
  <c r="CT234" i="12"/>
  <c r="DJ234" i="12"/>
  <c r="DZ234" i="12"/>
  <c r="Y235" i="12"/>
  <c r="AO235" i="12"/>
  <c r="BE235" i="12"/>
  <c r="BU235" i="12"/>
  <c r="CK235" i="12"/>
  <c r="DA235" i="12"/>
  <c r="DQ235" i="12"/>
  <c r="P236" i="12"/>
  <c r="AF236" i="12"/>
  <c r="AV236" i="12"/>
  <c r="BL236" i="12"/>
  <c r="CB236" i="12"/>
  <c r="CR236" i="12"/>
  <c r="DH236" i="12"/>
  <c r="DX236" i="12"/>
  <c r="W237" i="12"/>
  <c r="AM237" i="12"/>
  <c r="BC237" i="12"/>
  <c r="BS237" i="12"/>
  <c r="CI237" i="12"/>
  <c r="CY237" i="12"/>
  <c r="DO237" i="12"/>
  <c r="N238" i="12"/>
  <c r="AD238" i="12"/>
  <c r="AT238" i="12"/>
  <c r="BJ238" i="12"/>
  <c r="BZ238" i="12"/>
  <c r="CP238" i="12"/>
  <c r="DF238" i="12"/>
  <c r="DV238" i="12"/>
  <c r="U239" i="12"/>
  <c r="AK239" i="12"/>
  <c r="BA239" i="12"/>
  <c r="BQ239" i="12"/>
  <c r="CG239" i="12"/>
  <c r="CW239" i="12"/>
  <c r="DM239" i="12"/>
  <c r="L240" i="12"/>
  <c r="AB240" i="12"/>
  <c r="AR240" i="12"/>
  <c r="BH240" i="12"/>
  <c r="BX240" i="12"/>
  <c r="CN240" i="12"/>
  <c r="DD240" i="12"/>
  <c r="DT240" i="12"/>
  <c r="S241" i="12"/>
  <c r="AI241" i="12"/>
  <c r="AY241" i="12"/>
  <c r="BO241" i="12"/>
  <c r="CE241" i="12"/>
  <c r="CU241" i="12"/>
  <c r="DK241" i="12"/>
  <c r="EA241" i="12"/>
  <c r="Z242" i="12"/>
  <c r="AP242" i="12"/>
  <c r="BF242" i="12"/>
  <c r="BV242" i="12"/>
  <c r="CL242" i="12"/>
  <c r="DB242" i="12"/>
  <c r="DR242" i="12"/>
  <c r="Q243" i="12"/>
  <c r="AG243" i="12"/>
  <c r="AW243" i="12"/>
  <c r="BM243" i="12"/>
  <c r="CC243" i="12"/>
  <c r="CS243" i="12"/>
  <c r="DI243" i="12"/>
  <c r="DY243" i="12"/>
  <c r="X244" i="12"/>
  <c r="AN244" i="12"/>
  <c r="BD244" i="12"/>
  <c r="BT244" i="12"/>
  <c r="CJ244" i="12"/>
  <c r="CZ244" i="12"/>
  <c r="DP244" i="12"/>
  <c r="O245" i="12"/>
  <c r="AE245" i="12"/>
  <c r="AU245" i="12"/>
  <c r="BK245" i="12"/>
  <c r="CA245" i="12"/>
  <c r="CQ245" i="12"/>
  <c r="DG245" i="12"/>
  <c r="DW245" i="12"/>
  <c r="V246" i="12"/>
  <c r="AL246" i="12"/>
  <c r="BB246" i="12"/>
  <c r="BR246" i="12"/>
  <c r="CH246" i="12"/>
  <c r="CX246" i="12"/>
  <c r="DN246" i="12"/>
  <c r="M247" i="12"/>
  <c r="AC247" i="12"/>
  <c r="AS247" i="12"/>
  <c r="BI247" i="12"/>
  <c r="BY247" i="12"/>
  <c r="CO247" i="12"/>
  <c r="DE247" i="12"/>
  <c r="DU247" i="12"/>
  <c r="T248" i="12"/>
  <c r="AJ248" i="12"/>
  <c r="AZ248" i="12"/>
  <c r="BP248" i="12"/>
  <c r="CF248" i="12"/>
  <c r="CV248" i="12"/>
  <c r="DL248" i="12"/>
  <c r="K249" i="12"/>
  <c r="AA249" i="12"/>
  <c r="AQ249" i="12"/>
  <c r="BG249" i="12"/>
  <c r="BW249" i="12"/>
  <c r="CM249" i="12"/>
  <c r="DC249" i="12"/>
  <c r="DS249" i="12"/>
  <c r="R250" i="12"/>
  <c r="AH250" i="12"/>
  <c r="AX250" i="12"/>
  <c r="BN250" i="12"/>
  <c r="CD250" i="12"/>
  <c r="CT250" i="12"/>
  <c r="DJ250" i="12"/>
  <c r="DZ250" i="12"/>
  <c r="Y251" i="12"/>
  <c r="AO251" i="12"/>
  <c r="BE251" i="12"/>
  <c r="BU251" i="12"/>
  <c r="CK251" i="12"/>
  <c r="DA251" i="12"/>
  <c r="DQ251" i="12"/>
  <c r="P252" i="12"/>
  <c r="AF252" i="12"/>
  <c r="AV252" i="12"/>
  <c r="BL252" i="12"/>
  <c r="CB252" i="12"/>
  <c r="CR252" i="12"/>
  <c r="DH252" i="12"/>
  <c r="DX252" i="12"/>
  <c r="W253" i="12"/>
  <c r="AM253" i="12"/>
  <c r="BC253" i="12"/>
  <c r="BS253" i="12"/>
  <c r="CI253" i="12"/>
  <c r="CY253" i="12"/>
  <c r="DO253" i="12"/>
  <c r="N254" i="12"/>
  <c r="AD254" i="12"/>
  <c r="AT254" i="12"/>
  <c r="BJ254" i="12"/>
  <c r="BZ254" i="12"/>
  <c r="CP254" i="12"/>
  <c r="DF254" i="12"/>
  <c r="DV254" i="12"/>
  <c r="U255" i="12"/>
  <c r="AK255" i="12"/>
  <c r="BA255" i="12"/>
  <c r="BQ255" i="12"/>
  <c r="CG255" i="12"/>
  <c r="CW255" i="12"/>
  <c r="DM255" i="12"/>
  <c r="L256" i="12"/>
  <c r="AB256" i="12"/>
  <c r="AR256" i="12"/>
  <c r="BH256" i="12"/>
  <c r="BX256" i="12"/>
  <c r="CN256" i="12"/>
  <c r="DD256" i="12"/>
  <c r="DT256" i="12"/>
  <c r="S257" i="12"/>
  <c r="AI257" i="12"/>
  <c r="AY257" i="12"/>
  <c r="BO257" i="12"/>
  <c r="CE257" i="12"/>
  <c r="CU257" i="12"/>
  <c r="DK257" i="12"/>
  <c r="EA257" i="12"/>
  <c r="Z258" i="12"/>
  <c r="AP258" i="12"/>
  <c r="BF258" i="12"/>
  <c r="BV258" i="12"/>
  <c r="CL258" i="12"/>
  <c r="DB258" i="12"/>
  <c r="DR258" i="12"/>
  <c r="Q259" i="12"/>
  <c r="AG259" i="12"/>
  <c r="AW259" i="12"/>
  <c r="BM259" i="12"/>
  <c r="CC259" i="12"/>
  <c r="CS259" i="12"/>
  <c r="DI259" i="12"/>
  <c r="DY259" i="12"/>
  <c r="X260" i="12"/>
  <c r="AN260" i="12"/>
  <c r="BD260" i="12"/>
  <c r="BT260" i="12"/>
  <c r="CJ260" i="12"/>
  <c r="CZ260" i="12"/>
  <c r="DP260" i="12"/>
  <c r="O261" i="12"/>
  <c r="AE261" i="12"/>
  <c r="AU261" i="12"/>
  <c r="BK261" i="12"/>
  <c r="CA261" i="12"/>
  <c r="CQ261" i="12"/>
  <c r="DG261" i="12"/>
  <c r="DW261" i="12"/>
  <c r="V262" i="12"/>
  <c r="AL262" i="12"/>
  <c r="BB262" i="12"/>
  <c r="BR262" i="12"/>
  <c r="CH262" i="12"/>
  <c r="CX262" i="12"/>
  <c r="DN262" i="12"/>
  <c r="M263" i="12"/>
  <c r="AC263" i="12"/>
  <c r="AS263" i="12"/>
  <c r="BI263" i="12"/>
  <c r="BY263" i="12"/>
  <c r="CO263" i="12"/>
  <c r="DE263" i="12"/>
  <c r="CK260" i="12"/>
  <c r="DQ260" i="12"/>
  <c r="AF261" i="12"/>
  <c r="BL261" i="12"/>
  <c r="CH261" i="12"/>
  <c r="DD261" i="12"/>
  <c r="DY261" i="12"/>
  <c r="AC262" i="12"/>
  <c r="AY262" i="12"/>
  <c r="BT262" i="12"/>
  <c r="CO262" i="12"/>
  <c r="DK262" i="12"/>
  <c r="O263" i="12"/>
  <c r="AJ263" i="12"/>
  <c r="BF263" i="12"/>
  <c r="CA263" i="12"/>
  <c r="CV263" i="12"/>
  <c r="DP263" i="12"/>
  <c r="O264" i="12"/>
  <c r="AE264" i="12"/>
  <c r="AU264" i="12"/>
  <c r="BK264" i="12"/>
  <c r="CA264" i="12"/>
  <c r="CQ264" i="12"/>
  <c r="DG264" i="12"/>
  <c r="DW264" i="12"/>
  <c r="V265" i="12"/>
  <c r="AL265" i="12"/>
  <c r="BB265" i="12"/>
  <c r="BR265" i="12"/>
  <c r="CH265" i="12"/>
  <c r="CX265" i="12"/>
  <c r="DN265" i="12"/>
  <c r="M266" i="12"/>
  <c r="AC266" i="12"/>
  <c r="AS266" i="12"/>
  <c r="BI266" i="12"/>
  <c r="BY266" i="12"/>
  <c r="CO266" i="12"/>
  <c r="DE266" i="12"/>
  <c r="DU266" i="12"/>
  <c r="T267" i="12"/>
  <c r="AJ267" i="12"/>
  <c r="AZ267" i="12"/>
  <c r="BP267" i="12"/>
  <c r="CF267" i="12"/>
  <c r="CV267" i="12"/>
  <c r="DL267" i="12"/>
  <c r="K268" i="12"/>
  <c r="AA268" i="12"/>
  <c r="AQ268" i="12"/>
  <c r="BG268" i="12"/>
  <c r="BW268" i="12"/>
  <c r="CM268" i="12"/>
  <c r="DC268" i="12"/>
  <c r="DS268" i="12"/>
  <c r="R269" i="12"/>
  <c r="AH269" i="12"/>
  <c r="AX269" i="12"/>
  <c r="BN269" i="12"/>
  <c r="CD269" i="12"/>
  <c r="CT269" i="12"/>
  <c r="DJ269" i="12"/>
  <c r="DZ269" i="12"/>
  <c r="Y270" i="12"/>
  <c r="AO270" i="12"/>
  <c r="BE270" i="12"/>
  <c r="BU270" i="12"/>
  <c r="CK270" i="12"/>
  <c r="DA270" i="12"/>
  <c r="DQ270" i="12"/>
  <c r="P271" i="12"/>
  <c r="AF271" i="12"/>
  <c r="AV271" i="12"/>
  <c r="BL271" i="12"/>
  <c r="CB271" i="12"/>
  <c r="CR271" i="12"/>
  <c r="DH271" i="12"/>
  <c r="DX271" i="12"/>
  <c r="W272" i="12"/>
  <c r="AM272" i="12"/>
  <c r="BC272" i="12"/>
  <c r="BS272" i="12"/>
  <c r="CI272" i="12"/>
  <c r="CY272" i="12"/>
  <c r="DO272" i="12"/>
  <c r="N273" i="12"/>
  <c r="AD273" i="12"/>
  <c r="AT273" i="12"/>
  <c r="BJ273" i="12"/>
  <c r="BZ273" i="12"/>
  <c r="CP273" i="12"/>
  <c r="DF273" i="12"/>
  <c r="DV273" i="12"/>
  <c r="U274" i="12"/>
  <c r="AK274" i="12"/>
  <c r="BA274" i="12"/>
  <c r="BQ274" i="12"/>
  <c r="CG274" i="12"/>
  <c r="CW274" i="12"/>
  <c r="DM274" i="12"/>
  <c r="L275" i="12"/>
  <c r="AB275" i="12"/>
  <c r="AR275" i="12"/>
  <c r="BH275" i="12"/>
  <c r="BX275" i="12"/>
  <c r="CN275" i="12"/>
  <c r="DD275" i="12"/>
  <c r="DT275" i="12"/>
  <c r="S276" i="12"/>
  <c r="AI276" i="12"/>
  <c r="AY276" i="12"/>
  <c r="BO276" i="12"/>
  <c r="CE276" i="12"/>
  <c r="CU276" i="12"/>
  <c r="DK276" i="12"/>
  <c r="EA276" i="12"/>
  <c r="Z277" i="12"/>
  <c r="AP277" i="12"/>
  <c r="BF277" i="12"/>
  <c r="BV277" i="12"/>
  <c r="CL277" i="12"/>
  <c r="DB277" i="12"/>
  <c r="DR277" i="12"/>
  <c r="Q278" i="12"/>
  <c r="AG278" i="12"/>
  <c r="AW278" i="12"/>
  <c r="BM278" i="12"/>
  <c r="CC278" i="12"/>
  <c r="CS278" i="12"/>
  <c r="DI278" i="12"/>
  <c r="DY278" i="12"/>
  <c r="X279" i="12"/>
  <c r="AN279" i="12"/>
  <c r="BD279" i="12"/>
  <c r="BT279" i="12"/>
  <c r="CJ279" i="12"/>
  <c r="CZ279" i="12"/>
  <c r="DP279" i="12"/>
  <c r="O280" i="12"/>
  <c r="AE280" i="12"/>
  <c r="AU280" i="12"/>
  <c r="BK280" i="12"/>
  <c r="CA280" i="12"/>
  <c r="CQ280" i="12"/>
  <c r="DG280" i="12"/>
  <c r="DW280" i="12"/>
  <c r="V281" i="12"/>
  <c r="AL281" i="12"/>
  <c r="BB281" i="12"/>
  <c r="BR281" i="12"/>
  <c r="CH281" i="12"/>
  <c r="CX281" i="12"/>
  <c r="DN281" i="12"/>
  <c r="M282" i="12"/>
  <c r="AC282" i="12"/>
  <c r="AS282" i="12"/>
  <c r="BI282" i="12"/>
  <c r="BY282" i="12"/>
  <c r="CO282" i="12"/>
  <c r="DE282" i="12"/>
  <c r="DU282" i="12"/>
  <c r="T283" i="12"/>
  <c r="AJ283" i="12"/>
  <c r="AZ283" i="12"/>
  <c r="BP283" i="12"/>
  <c r="CF283" i="12"/>
  <c r="CV283" i="12"/>
  <c r="DL283" i="12"/>
  <c r="K284" i="12"/>
  <c r="AA284" i="12"/>
  <c r="AQ284" i="12"/>
  <c r="BG284" i="12"/>
  <c r="BW284" i="12"/>
  <c r="CM284" i="12"/>
  <c r="DC284" i="12"/>
  <c r="DS284" i="12"/>
  <c r="R285" i="12"/>
  <c r="AH285" i="12"/>
  <c r="AX285" i="12"/>
  <c r="BN285" i="12"/>
  <c r="CD285" i="12"/>
  <c r="CT285" i="12"/>
  <c r="DJ285" i="12"/>
  <c r="DZ285" i="12"/>
  <c r="Y286" i="12"/>
  <c r="AO286" i="12"/>
  <c r="BE286" i="12"/>
  <c r="BU286" i="12"/>
  <c r="CK286" i="12"/>
  <c r="DA286" i="12"/>
  <c r="DQ286" i="12"/>
  <c r="P287" i="12"/>
  <c r="AF287" i="12"/>
  <c r="AV287" i="12"/>
  <c r="BL287" i="12"/>
  <c r="CB287" i="12"/>
  <c r="CR287" i="12"/>
  <c r="DH287" i="12"/>
  <c r="DX287" i="12"/>
  <c r="W288" i="12"/>
  <c r="AM288" i="12"/>
  <c r="BC288" i="12"/>
  <c r="BS288" i="12"/>
  <c r="CI288" i="12"/>
  <c r="CY288" i="12"/>
  <c r="DO288" i="12"/>
  <c r="N289" i="12"/>
  <c r="AD289" i="12"/>
  <c r="AT289" i="12"/>
  <c r="BJ289" i="12"/>
  <c r="BZ289" i="12"/>
  <c r="CP289" i="12"/>
  <c r="DF289" i="12"/>
  <c r="DV289" i="12"/>
  <c r="U290" i="12"/>
  <c r="AK290" i="12"/>
  <c r="BA290" i="12"/>
  <c r="BQ290" i="12"/>
  <c r="CG290" i="12"/>
  <c r="CW290" i="12"/>
  <c r="DM290" i="12"/>
  <c r="L291" i="12"/>
  <c r="AB291" i="12"/>
  <c r="AR291" i="12"/>
  <c r="BH291" i="12"/>
  <c r="BX291" i="12"/>
  <c r="CN291" i="12"/>
  <c r="DD291" i="12"/>
  <c r="DT291" i="12"/>
  <c r="S292" i="12"/>
  <c r="AI292" i="12"/>
  <c r="AY292" i="12"/>
  <c r="BO292" i="12"/>
  <c r="CE292" i="12"/>
  <c r="CU292" i="12"/>
  <c r="DK292" i="12"/>
  <c r="EA292" i="12"/>
  <c r="Z293" i="12"/>
  <c r="AP293" i="12"/>
  <c r="BF293" i="12"/>
  <c r="BV293" i="12"/>
  <c r="CL293" i="12"/>
  <c r="DB293" i="12"/>
  <c r="DR293" i="12"/>
  <c r="Q294" i="12"/>
  <c r="AG294" i="12"/>
  <c r="AW294" i="12"/>
  <c r="BM294" i="12"/>
  <c r="CC294" i="12"/>
  <c r="CS294" i="12"/>
  <c r="DI294" i="12"/>
  <c r="DY294" i="12"/>
  <c r="X295" i="12"/>
  <c r="AN295" i="12"/>
  <c r="BD295" i="12"/>
  <c r="BT295" i="12"/>
  <c r="CJ295" i="12"/>
  <c r="CZ295" i="12"/>
  <c r="DP295" i="12"/>
  <c r="O296" i="12"/>
  <c r="AE296" i="12"/>
  <c r="AU296" i="12"/>
  <c r="BK296" i="12"/>
  <c r="CA296" i="12"/>
  <c r="CQ296" i="12"/>
  <c r="DG296" i="12"/>
  <c r="DW296" i="12"/>
  <c r="V297" i="12"/>
  <c r="AL297" i="12"/>
  <c r="BB297" i="12"/>
  <c r="BR297" i="12"/>
  <c r="CH297" i="12"/>
  <c r="CX297" i="12"/>
  <c r="DN297" i="12"/>
  <c r="M298" i="12"/>
  <c r="AC298" i="12"/>
  <c r="AS298" i="12"/>
  <c r="BI298" i="12"/>
  <c r="BY298" i="12"/>
  <c r="CO298" i="12"/>
  <c r="DE298" i="12"/>
  <c r="DU298" i="12"/>
  <c r="T299" i="12"/>
  <c r="AJ299" i="12"/>
  <c r="AZ299" i="12"/>
  <c r="BP299" i="12"/>
  <c r="CF299" i="12"/>
  <c r="CV299" i="12"/>
  <c r="DL299" i="12"/>
  <c r="K300" i="12"/>
  <c r="AA300" i="12"/>
  <c r="AQ300" i="12"/>
  <c r="BG300" i="12"/>
  <c r="BW300" i="12"/>
  <c r="CM300" i="12"/>
  <c r="DC300" i="12"/>
  <c r="DS300" i="12"/>
  <c r="R301" i="12"/>
  <c r="AH301" i="12"/>
  <c r="AX301" i="12"/>
  <c r="BN301" i="12"/>
  <c r="CD301" i="12"/>
  <c r="CT301" i="12"/>
  <c r="DJ301" i="12"/>
  <c r="DZ301" i="12"/>
  <c r="Y302" i="12"/>
  <c r="AO302" i="12"/>
  <c r="BE302" i="12"/>
  <c r="BU302" i="12"/>
  <c r="CK302" i="12"/>
  <c r="DA302" i="12"/>
  <c r="DQ302" i="12"/>
  <c r="P303" i="12"/>
  <c r="AF303" i="12"/>
  <c r="AV303" i="12"/>
  <c r="BL303" i="12"/>
  <c r="CB303" i="12"/>
  <c r="CR303" i="12"/>
  <c r="DH303" i="12"/>
  <c r="DX303" i="12"/>
  <c r="W304" i="12"/>
  <c r="AM304" i="12"/>
  <c r="BC304" i="12"/>
  <c r="BS304" i="12"/>
  <c r="CI304" i="12"/>
  <c r="CY304" i="12"/>
  <c r="DO304" i="12"/>
  <c r="N305" i="12"/>
  <c r="AD305" i="12"/>
  <c r="AT305" i="12"/>
  <c r="BJ305" i="12"/>
  <c r="BZ305" i="12"/>
  <c r="CP305" i="12"/>
  <c r="DF305" i="12"/>
  <c r="DV305" i="12"/>
  <c r="U306" i="12"/>
  <c r="AK306" i="12"/>
  <c r="BA306" i="12"/>
  <c r="BQ306" i="12"/>
  <c r="CG306" i="12"/>
  <c r="BY260" i="12"/>
  <c r="DK260" i="12"/>
  <c r="Z261" i="12"/>
  <c r="BF261" i="12"/>
  <c r="CD261" i="12"/>
  <c r="CZ261" i="12"/>
  <c r="DU261" i="12"/>
  <c r="Y262" i="12"/>
  <c r="AU262" i="12"/>
  <c r="BP262" i="12"/>
  <c r="CK262" i="12"/>
  <c r="DG262" i="12"/>
  <c r="K263" i="12"/>
  <c r="AF263" i="12"/>
  <c r="BB263" i="12"/>
  <c r="BW263" i="12"/>
  <c r="CR263" i="12"/>
  <c r="DM263" i="12"/>
  <c r="L264" i="12"/>
  <c r="AB264" i="12"/>
  <c r="AR264" i="12"/>
  <c r="BH264" i="12"/>
  <c r="BX264" i="12"/>
  <c r="CN264" i="12"/>
  <c r="DD264" i="12"/>
  <c r="DT264" i="12"/>
  <c r="S265" i="12"/>
  <c r="AI265" i="12"/>
  <c r="AY265" i="12"/>
  <c r="BO265" i="12"/>
  <c r="CE265" i="12"/>
  <c r="CU265" i="12"/>
  <c r="DK265" i="12"/>
  <c r="EA265" i="12"/>
  <c r="Z266" i="12"/>
  <c r="AP266" i="12"/>
  <c r="BF266" i="12"/>
  <c r="BV266" i="12"/>
  <c r="CL266" i="12"/>
  <c r="DB266" i="12"/>
  <c r="DR266" i="12"/>
  <c r="Q267" i="12"/>
  <c r="AG267" i="12"/>
  <c r="AW267" i="12"/>
  <c r="BM267" i="12"/>
  <c r="CC267" i="12"/>
  <c r="CS267" i="12"/>
  <c r="DI267" i="12"/>
  <c r="DY267" i="12"/>
  <c r="X268" i="12"/>
  <c r="AN268" i="12"/>
  <c r="BD268" i="12"/>
  <c r="BT268" i="12"/>
  <c r="CJ268" i="12"/>
  <c r="CZ268" i="12"/>
  <c r="DP268" i="12"/>
  <c r="O269" i="12"/>
  <c r="AE269" i="12"/>
  <c r="AU269" i="12"/>
  <c r="BK269" i="12"/>
  <c r="CA269" i="12"/>
  <c r="CQ269" i="12"/>
  <c r="DG269" i="12"/>
  <c r="DW269" i="12"/>
  <c r="V270" i="12"/>
  <c r="AL270" i="12"/>
  <c r="BB270" i="12"/>
  <c r="BR270" i="12"/>
  <c r="CH270" i="12"/>
  <c r="CX270" i="12"/>
  <c r="DN270" i="12"/>
  <c r="M271" i="12"/>
  <c r="AC271" i="12"/>
  <c r="AS271" i="12"/>
  <c r="BI271" i="12"/>
  <c r="BY271" i="12"/>
  <c r="CO271" i="12"/>
  <c r="DE271" i="12"/>
  <c r="DU271" i="12"/>
  <c r="T272" i="12"/>
  <c r="AJ272" i="12"/>
  <c r="AZ272" i="12"/>
  <c r="BP272" i="12"/>
  <c r="CF272" i="12"/>
  <c r="CV272" i="12"/>
  <c r="DL272" i="12"/>
  <c r="K273" i="12"/>
  <c r="AA273" i="12"/>
  <c r="AQ273" i="12"/>
  <c r="BG273" i="12"/>
  <c r="BW273" i="12"/>
  <c r="CM273" i="12"/>
  <c r="DC273" i="12"/>
  <c r="DS273" i="12"/>
  <c r="R274" i="12"/>
  <c r="AH274" i="12"/>
  <c r="AX274" i="12"/>
  <c r="BN274" i="12"/>
  <c r="CD274" i="12"/>
  <c r="CT274" i="12"/>
  <c r="DJ274" i="12"/>
  <c r="DZ274" i="12"/>
  <c r="Y275" i="12"/>
  <c r="AO275" i="12"/>
  <c r="BE275" i="12"/>
  <c r="BU275" i="12"/>
  <c r="CK275" i="12"/>
  <c r="DA275" i="12"/>
  <c r="DQ275" i="12"/>
  <c r="P276" i="12"/>
  <c r="AF276" i="12"/>
  <c r="AV276" i="12"/>
  <c r="BL276" i="12"/>
  <c r="CB276" i="12"/>
  <c r="CR276" i="12"/>
  <c r="DH276" i="12"/>
  <c r="DX276" i="12"/>
  <c r="W277" i="12"/>
  <c r="AM277" i="12"/>
  <c r="BC277" i="12"/>
  <c r="BS277" i="12"/>
  <c r="CI277" i="12"/>
  <c r="CY277" i="12"/>
  <c r="DO277" i="12"/>
  <c r="N278" i="12"/>
  <c r="AD278" i="12"/>
  <c r="AT278" i="12"/>
  <c r="BJ278" i="12"/>
  <c r="BZ278" i="12"/>
  <c r="CP278" i="12"/>
  <c r="DF278" i="12"/>
  <c r="DV278" i="12"/>
  <c r="U279" i="12"/>
  <c r="AK279" i="12"/>
  <c r="BA279" i="12"/>
  <c r="BQ279" i="12"/>
  <c r="CG279" i="12"/>
  <c r="CW279" i="12"/>
  <c r="DM279" i="12"/>
  <c r="L280" i="12"/>
  <c r="AB280" i="12"/>
  <c r="AR280" i="12"/>
  <c r="BH280" i="12"/>
  <c r="BX280" i="12"/>
  <c r="CN280" i="12"/>
  <c r="DD280" i="12"/>
  <c r="DT280" i="12"/>
  <c r="S281" i="12"/>
  <c r="AI281" i="12"/>
  <c r="AY281" i="12"/>
  <c r="BO281" i="12"/>
  <c r="CE281" i="12"/>
  <c r="CU281" i="12"/>
  <c r="DK281" i="12"/>
  <c r="EA281" i="12"/>
  <c r="Z282" i="12"/>
  <c r="AP282" i="12"/>
  <c r="BF282" i="12"/>
  <c r="BV282" i="12"/>
  <c r="CL282" i="12"/>
  <c r="DB282" i="12"/>
  <c r="DR282" i="12"/>
  <c r="Q283" i="12"/>
  <c r="AG283" i="12"/>
  <c r="AW283" i="12"/>
  <c r="BM283" i="12"/>
  <c r="CC283" i="12"/>
  <c r="CS283" i="12"/>
  <c r="DI283" i="12"/>
  <c r="DY283" i="12"/>
  <c r="X284" i="12"/>
  <c r="AN284" i="12"/>
  <c r="BD284" i="12"/>
  <c r="BT284" i="12"/>
  <c r="CJ284" i="12"/>
  <c r="CZ284" i="12"/>
  <c r="DP284" i="12"/>
  <c r="O285" i="12"/>
  <c r="AE285" i="12"/>
  <c r="AW233" i="12"/>
  <c r="DI233" i="12"/>
  <c r="BD234" i="12"/>
  <c r="DP234" i="12"/>
  <c r="BK235" i="12"/>
  <c r="DO235" i="12"/>
  <c r="AD236" i="12"/>
  <c r="BJ236" i="12"/>
  <c r="CP236" i="12"/>
  <c r="DV236" i="12"/>
  <c r="AK237" i="12"/>
  <c r="BQ237" i="12"/>
  <c r="CW237" i="12"/>
  <c r="L238" i="12"/>
  <c r="AJ238" i="12"/>
  <c r="BD238" i="12"/>
  <c r="BX238" i="12"/>
  <c r="CV238" i="12"/>
  <c r="DL238" i="12"/>
  <c r="K239" i="12"/>
  <c r="AA239" i="12"/>
  <c r="AQ239" i="12"/>
  <c r="BG239" i="12"/>
  <c r="BW239" i="12"/>
  <c r="CM239" i="12"/>
  <c r="DC239" i="12"/>
  <c r="DS239" i="12"/>
  <c r="R240" i="12"/>
  <c r="AH240" i="12"/>
  <c r="AX240" i="12"/>
  <c r="BN240" i="12"/>
  <c r="CD240" i="12"/>
  <c r="CT240" i="12"/>
  <c r="DJ240" i="12"/>
  <c r="DZ240" i="12"/>
  <c r="Y241" i="12"/>
  <c r="AO241" i="12"/>
  <c r="BE241" i="12"/>
  <c r="BU241" i="12"/>
  <c r="CK241" i="12"/>
  <c r="DA241" i="12"/>
  <c r="DQ241" i="12"/>
  <c r="P242" i="12"/>
  <c r="AF242" i="12"/>
  <c r="AV242" i="12"/>
  <c r="BL242" i="12"/>
  <c r="CB242" i="12"/>
  <c r="CR242" i="12"/>
  <c r="DH242" i="12"/>
  <c r="DX242" i="12"/>
  <c r="W243" i="12"/>
  <c r="AM243" i="12"/>
  <c r="BC243" i="12"/>
  <c r="BS243" i="12"/>
  <c r="CI243" i="12"/>
  <c r="CY243" i="12"/>
  <c r="DO243" i="12"/>
  <c r="N244" i="12"/>
  <c r="AD244" i="12"/>
  <c r="AT244" i="12"/>
  <c r="BJ244" i="12"/>
  <c r="BZ244" i="12"/>
  <c r="CP244" i="12"/>
  <c r="DF244" i="12"/>
  <c r="DV244" i="12"/>
  <c r="U245" i="12"/>
  <c r="AK245" i="12"/>
  <c r="BA245" i="12"/>
  <c r="BQ245" i="12"/>
  <c r="CG245" i="12"/>
  <c r="CW245" i="12"/>
  <c r="DM245" i="12"/>
  <c r="L246" i="12"/>
  <c r="AB246" i="12"/>
  <c r="AR246" i="12"/>
  <c r="BH246" i="12"/>
  <c r="BX246" i="12"/>
  <c r="CN246" i="12"/>
  <c r="DD246" i="12"/>
  <c r="DT246" i="12"/>
  <c r="S247" i="12"/>
  <c r="AI247" i="12"/>
  <c r="AY247" i="12"/>
  <c r="BO247" i="12"/>
  <c r="CE247" i="12"/>
  <c r="CU247" i="12"/>
  <c r="DK247" i="12"/>
  <c r="EA247" i="12"/>
  <c r="Z248" i="12"/>
  <c r="AP248" i="12"/>
  <c r="BF248" i="12"/>
  <c r="BV248" i="12"/>
  <c r="CL248" i="12"/>
  <c r="DB248" i="12"/>
  <c r="DR248" i="12"/>
  <c r="Q249" i="12"/>
  <c r="AG249" i="12"/>
  <c r="AW249" i="12"/>
  <c r="BM249" i="12"/>
  <c r="CC249" i="12"/>
  <c r="CS249" i="12"/>
  <c r="DI249" i="12"/>
  <c r="DY249" i="12"/>
  <c r="X250" i="12"/>
  <c r="AN250" i="12"/>
  <c r="BD250" i="12"/>
  <c r="BT250" i="12"/>
  <c r="CJ250" i="12"/>
  <c r="CZ250" i="12"/>
  <c r="DP250" i="12"/>
  <c r="O251" i="12"/>
  <c r="AE251" i="12"/>
  <c r="AU251" i="12"/>
  <c r="BK251" i="12"/>
  <c r="CA251" i="12"/>
  <c r="CQ251" i="12"/>
  <c r="DG251" i="12"/>
  <c r="DW251" i="12"/>
  <c r="V252" i="12"/>
  <c r="AL252" i="12"/>
  <c r="BB252" i="12"/>
  <c r="BR252" i="12"/>
  <c r="CH252" i="12"/>
  <c r="CX252" i="12"/>
  <c r="DN252" i="12"/>
  <c r="M253" i="12"/>
  <c r="AC253" i="12"/>
  <c r="AS253" i="12"/>
  <c r="BI253" i="12"/>
  <c r="BY253" i="12"/>
  <c r="CO253" i="12"/>
  <c r="DE253" i="12"/>
  <c r="DU253" i="12"/>
  <c r="T254" i="12"/>
  <c r="AJ254" i="12"/>
  <c r="AZ254" i="12"/>
  <c r="BP254" i="12"/>
  <c r="CF254" i="12"/>
  <c r="CV254" i="12"/>
  <c r="DL254" i="12"/>
  <c r="K255" i="12"/>
  <c r="AA255" i="12"/>
  <c r="AQ255" i="12"/>
  <c r="BG255" i="12"/>
  <c r="BW255" i="12"/>
  <c r="CM255" i="12"/>
  <c r="DC255" i="12"/>
  <c r="DS255" i="12"/>
  <c r="R256" i="12"/>
  <c r="AH256" i="12"/>
  <c r="AX256" i="12"/>
  <c r="BN256" i="12"/>
  <c r="CD256" i="12"/>
  <c r="CT256" i="12"/>
  <c r="DJ256" i="12"/>
  <c r="DZ256" i="12"/>
  <c r="Y257" i="12"/>
  <c r="AO257" i="12"/>
  <c r="BE257" i="12"/>
  <c r="BU257" i="12"/>
  <c r="CK257" i="12"/>
  <c r="DA257" i="12"/>
  <c r="DQ257" i="12"/>
  <c r="P258" i="12"/>
  <c r="AF258" i="12"/>
  <c r="AV258" i="12"/>
  <c r="BL258" i="12"/>
  <c r="CB258" i="12"/>
  <c r="CR258" i="12"/>
  <c r="DH258" i="12"/>
  <c r="DX258" i="12"/>
  <c r="W259" i="12"/>
  <c r="AM259" i="12"/>
  <c r="BC259" i="12"/>
  <c r="BS259" i="12"/>
  <c r="CI259" i="12"/>
  <c r="CY259" i="12"/>
  <c r="DO259" i="12"/>
  <c r="N260" i="12"/>
  <c r="AD260" i="12"/>
  <c r="AT260" i="12"/>
  <c r="BJ260" i="12"/>
  <c r="BZ260" i="12"/>
  <c r="CP260" i="12"/>
  <c r="DF260" i="12"/>
  <c r="DV260" i="12"/>
  <c r="U261" i="12"/>
  <c r="AK261" i="12"/>
  <c r="BA261" i="12"/>
  <c r="CA217" i="12"/>
  <c r="V218" i="12"/>
  <c r="BB218" i="12"/>
  <c r="CD218" i="12"/>
  <c r="CY218" i="12"/>
  <c r="DT218" i="12"/>
  <c r="Y219" i="12"/>
  <c r="AT219" i="12"/>
  <c r="BO219" i="12"/>
  <c r="CK219" i="12"/>
  <c r="DF219" i="12"/>
  <c r="EA219" i="12"/>
  <c r="AF220" i="12"/>
  <c r="BA220" i="12"/>
  <c r="BV220" i="12"/>
  <c r="CR220" i="12"/>
  <c r="DK220" i="12"/>
  <c r="EA220" i="12"/>
  <c r="Z221" i="12"/>
  <c r="AP221" i="12"/>
  <c r="BF221" i="12"/>
  <c r="BV221" i="12"/>
  <c r="CL221" i="12"/>
  <c r="DB221" i="12"/>
  <c r="DR221" i="12"/>
  <c r="Q222" i="12"/>
  <c r="AG222" i="12"/>
  <c r="AW222" i="12"/>
  <c r="BM222" i="12"/>
  <c r="CC222" i="12"/>
  <c r="CS222" i="12"/>
  <c r="DI222" i="12"/>
  <c r="DY222" i="12"/>
  <c r="X223" i="12"/>
  <c r="AN223" i="12"/>
  <c r="BD223" i="12"/>
  <c r="BT223" i="12"/>
  <c r="CJ223" i="12"/>
  <c r="CZ223" i="12"/>
  <c r="DP223" i="12"/>
  <c r="O224" i="12"/>
  <c r="AE224" i="12"/>
  <c r="AU224" i="12"/>
  <c r="BK224" i="12"/>
  <c r="CA224" i="12"/>
  <c r="CQ224" i="12"/>
  <c r="DG224" i="12"/>
  <c r="DW224" i="12"/>
  <c r="V225" i="12"/>
  <c r="AL225" i="12"/>
  <c r="BB225" i="12"/>
  <c r="BR225" i="12"/>
  <c r="CH225" i="12"/>
  <c r="CX225" i="12"/>
  <c r="DN225" i="12"/>
  <c r="M226" i="12"/>
  <c r="AC226" i="12"/>
  <c r="AS226" i="12"/>
  <c r="BI226" i="12"/>
  <c r="BY226" i="12"/>
  <c r="CO226" i="12"/>
  <c r="DE226" i="12"/>
  <c r="DU226" i="12"/>
  <c r="T227" i="12"/>
  <c r="AJ227" i="12"/>
  <c r="AZ227" i="12"/>
  <c r="BP227" i="12"/>
  <c r="CF227" i="12"/>
  <c r="CV227" i="12"/>
  <c r="DL227" i="12"/>
  <c r="K228" i="12"/>
  <c r="AA228" i="12"/>
  <c r="AQ228" i="12"/>
  <c r="BG228" i="12"/>
  <c r="BW228" i="12"/>
  <c r="CM228" i="12"/>
  <c r="DC228" i="12"/>
  <c r="DS228" i="12"/>
  <c r="R229" i="12"/>
  <c r="AH229" i="12"/>
  <c r="AX229" i="12"/>
  <c r="BN229" i="12"/>
  <c r="CD229" i="12"/>
  <c r="CT229" i="12"/>
  <c r="DJ229" i="12"/>
  <c r="DZ229" i="12"/>
  <c r="Y230" i="12"/>
  <c r="AO230" i="12"/>
  <c r="BE230" i="12"/>
  <c r="BU230" i="12"/>
  <c r="CK230" i="12"/>
  <c r="DA230" i="12"/>
  <c r="DQ230" i="12"/>
  <c r="P231" i="12"/>
  <c r="AF231" i="12"/>
  <c r="AV231" i="12"/>
  <c r="BL231" i="12"/>
  <c r="CB231" i="12"/>
  <c r="CR231" i="12"/>
  <c r="DH231" i="12"/>
  <c r="DX231" i="12"/>
  <c r="W232" i="12"/>
  <c r="AM232" i="12"/>
  <c r="BC232" i="12"/>
  <c r="BS232" i="12"/>
  <c r="CI232" i="12"/>
  <c r="CY232" i="12"/>
  <c r="DO232" i="12"/>
  <c r="N233" i="12"/>
  <c r="AD233" i="12"/>
  <c r="AT233" i="12"/>
  <c r="BJ233" i="12"/>
  <c r="BZ233" i="12"/>
  <c r="CP233" i="12"/>
  <c r="DF233" i="12"/>
  <c r="DV233" i="12"/>
  <c r="U234" i="12"/>
  <c r="AK234" i="12"/>
  <c r="BA234" i="12"/>
  <c r="BQ234" i="12"/>
  <c r="CG234" i="12"/>
  <c r="CW234" i="12"/>
  <c r="DM234" i="12"/>
  <c r="L235" i="12"/>
  <c r="AB235" i="12"/>
  <c r="AR235" i="12"/>
  <c r="BH235" i="12"/>
  <c r="BX235" i="12"/>
  <c r="CN235" i="12"/>
  <c r="DD235" i="12"/>
  <c r="DT235" i="12"/>
  <c r="S236" i="12"/>
  <c r="AI236" i="12"/>
  <c r="AY236" i="12"/>
  <c r="BO236" i="12"/>
  <c r="CE236" i="12"/>
  <c r="CU236" i="12"/>
  <c r="DK236" i="12"/>
  <c r="EA236" i="12"/>
  <c r="Z237" i="12"/>
  <c r="AP237" i="12"/>
  <c r="BF237" i="12"/>
  <c r="BV237" i="12"/>
  <c r="CL237" i="12"/>
  <c r="DB237" i="12"/>
  <c r="DR237" i="12"/>
  <c r="Q238" i="12"/>
  <c r="AG238" i="12"/>
  <c r="AW238" i="12"/>
  <c r="BM238" i="12"/>
  <c r="CC238" i="12"/>
  <c r="CS238" i="12"/>
  <c r="DI238" i="12"/>
  <c r="DY238" i="12"/>
  <c r="X239" i="12"/>
  <c r="AN239" i="12"/>
  <c r="BD239" i="12"/>
  <c r="BT239" i="12"/>
  <c r="CJ239" i="12"/>
  <c r="CZ239" i="12"/>
  <c r="DP239" i="12"/>
  <c r="O240" i="12"/>
  <c r="AE240" i="12"/>
  <c r="AU240" i="12"/>
  <c r="BK240" i="12"/>
  <c r="CA240" i="12"/>
  <c r="CQ240" i="12"/>
  <c r="DG240" i="12"/>
  <c r="DW240" i="12"/>
  <c r="V241" i="12"/>
  <c r="AL241" i="12"/>
  <c r="BB241" i="12"/>
  <c r="BR241" i="12"/>
  <c r="CH241" i="12"/>
  <c r="CX241" i="12"/>
  <c r="DN241" i="12"/>
  <c r="M242" i="12"/>
  <c r="AC242" i="12"/>
  <c r="AS242" i="12"/>
  <c r="BI242" i="12"/>
  <c r="BY242" i="12"/>
  <c r="CO242" i="12"/>
  <c r="DE242" i="12"/>
  <c r="DU242" i="12"/>
  <c r="T243" i="12"/>
  <c r="AJ243" i="12"/>
  <c r="AZ243" i="12"/>
  <c r="BP243" i="12"/>
  <c r="CF243" i="12"/>
  <c r="CV243" i="12"/>
  <c r="DL243" i="12"/>
  <c r="K244" i="12"/>
  <c r="AA244" i="12"/>
  <c r="AQ244" i="12"/>
  <c r="BG244" i="12"/>
  <c r="BW244" i="12"/>
  <c r="CM244" i="12"/>
  <c r="DC244" i="12"/>
  <c r="DS244" i="12"/>
  <c r="R245" i="12"/>
  <c r="AH245" i="12"/>
  <c r="AX245" i="12"/>
  <c r="BN245" i="12"/>
  <c r="CD245" i="12"/>
  <c r="CT245" i="12"/>
  <c r="DJ245" i="12"/>
  <c r="DZ245" i="12"/>
  <c r="Y246" i="12"/>
  <c r="AO246" i="12"/>
  <c r="BE246" i="12"/>
  <c r="BU246" i="12"/>
  <c r="CK246" i="12"/>
  <c r="DA246" i="12"/>
  <c r="DQ246" i="12"/>
  <c r="P247" i="12"/>
  <c r="AF247" i="12"/>
  <c r="AV247" i="12"/>
  <c r="BL247" i="12"/>
  <c r="CB247" i="12"/>
  <c r="CR247" i="12"/>
  <c r="DH247" i="12"/>
  <c r="DX247" i="12"/>
  <c r="W248" i="12"/>
  <c r="AM248" i="12"/>
  <c r="BC248" i="12"/>
  <c r="BS248" i="12"/>
  <c r="CI248" i="12"/>
  <c r="CY248" i="12"/>
  <c r="DO248" i="12"/>
  <c r="N249" i="12"/>
  <c r="AD249" i="12"/>
  <c r="AT249" i="12"/>
  <c r="BJ249" i="12"/>
  <c r="BZ249" i="12"/>
  <c r="CP249" i="12"/>
  <c r="DF249" i="12"/>
  <c r="DV249" i="12"/>
  <c r="U250" i="12"/>
  <c r="AK250" i="12"/>
  <c r="BA250" i="12"/>
  <c r="BQ250" i="12"/>
  <c r="CG250" i="12"/>
  <c r="CW250" i="12"/>
  <c r="DM250" i="12"/>
  <c r="L251" i="12"/>
  <c r="AB251" i="12"/>
  <c r="AR251" i="12"/>
  <c r="BH251" i="12"/>
  <c r="BX251" i="12"/>
  <c r="CN251" i="12"/>
  <c r="DD251" i="12"/>
  <c r="DT251" i="12"/>
  <c r="S252" i="12"/>
  <c r="AI252" i="12"/>
  <c r="AY252" i="12"/>
  <c r="BO252" i="12"/>
  <c r="CE252" i="12"/>
  <c r="CU252" i="12"/>
  <c r="DK252" i="12"/>
  <c r="EA252" i="12"/>
  <c r="Z253" i="12"/>
  <c r="AP253" i="12"/>
  <c r="BF253" i="12"/>
  <c r="BV253" i="12"/>
  <c r="CL253" i="12"/>
  <c r="DB253" i="12"/>
  <c r="DR253" i="12"/>
  <c r="Q254" i="12"/>
  <c r="AG254" i="12"/>
  <c r="AW254" i="12"/>
  <c r="BM254" i="12"/>
  <c r="CC254" i="12"/>
  <c r="CS254" i="12"/>
  <c r="DI254" i="12"/>
  <c r="DY254" i="12"/>
  <c r="X255" i="12"/>
  <c r="AN255" i="12"/>
  <c r="BD255" i="12"/>
  <c r="BT255" i="12"/>
  <c r="CJ255" i="12"/>
  <c r="CZ255" i="12"/>
  <c r="DP255" i="12"/>
  <c r="O256" i="12"/>
  <c r="AE256" i="12"/>
  <c r="AU256" i="12"/>
  <c r="BK256" i="12"/>
  <c r="CA256" i="12"/>
  <c r="CQ256" i="12"/>
  <c r="DG256" i="12"/>
  <c r="DW256" i="12"/>
  <c r="V257" i="12"/>
  <c r="AL257" i="12"/>
  <c r="BB257" i="12"/>
  <c r="BR257" i="12"/>
  <c r="CH257" i="12"/>
  <c r="CX257" i="12"/>
  <c r="DN257" i="12"/>
  <c r="M258" i="12"/>
  <c r="AC258" i="12"/>
  <c r="AS258" i="12"/>
  <c r="BI258" i="12"/>
  <c r="BY258" i="12"/>
  <c r="CO258" i="12"/>
  <c r="DE258" i="12"/>
  <c r="DU258" i="12"/>
  <c r="T259" i="12"/>
  <c r="AJ259" i="12"/>
  <c r="AZ259" i="12"/>
  <c r="BP259" i="12"/>
  <c r="CF259" i="12"/>
  <c r="CV259" i="12"/>
  <c r="DL259" i="12"/>
  <c r="K260" i="12"/>
  <c r="AA260" i="12"/>
  <c r="AQ260" i="12"/>
  <c r="BG260" i="12"/>
  <c r="BW260" i="12"/>
  <c r="CE217" i="12"/>
  <c r="X218" i="12"/>
  <c r="BD218" i="12"/>
  <c r="CE218" i="12"/>
  <c r="CZ218" i="12"/>
  <c r="DV218" i="12"/>
  <c r="Z219" i="12"/>
  <c r="AU219" i="12"/>
  <c r="BQ219" i="12"/>
  <c r="CL219" i="12"/>
  <c r="DG219" i="12"/>
  <c r="L220" i="12"/>
  <c r="AG220" i="12"/>
  <c r="BB220" i="12"/>
  <c r="BX220" i="12"/>
  <c r="CS220" i="12"/>
  <c r="DL220" i="12"/>
  <c r="K221" i="12"/>
  <c r="AA221" i="12"/>
  <c r="AQ221" i="12"/>
  <c r="BG221" i="12"/>
  <c r="BW221" i="12"/>
  <c r="CM221" i="12"/>
  <c r="DC221" i="12"/>
  <c r="DS221" i="12"/>
  <c r="R222" i="12"/>
  <c r="AH222" i="12"/>
  <c r="AX222" i="12"/>
  <c r="BN222" i="12"/>
  <c r="CD222" i="12"/>
  <c r="CT222" i="12"/>
  <c r="DJ222" i="12"/>
  <c r="DZ222" i="12"/>
  <c r="Y223" i="12"/>
  <c r="AO223" i="12"/>
  <c r="BE223" i="12"/>
  <c r="BU223" i="12"/>
  <c r="CK223" i="12"/>
  <c r="DA223" i="12"/>
  <c r="DQ223" i="12"/>
  <c r="P224" i="12"/>
  <c r="AF224" i="12"/>
  <c r="AV224" i="12"/>
  <c r="BL224" i="12"/>
  <c r="CB224" i="12"/>
  <c r="CR224" i="12"/>
  <c r="DH224" i="12"/>
  <c r="DX224" i="12"/>
  <c r="W225" i="12"/>
  <c r="AM225" i="12"/>
  <c r="BC225" i="12"/>
  <c r="BS225" i="12"/>
  <c r="CI225" i="12"/>
  <c r="CY225" i="12"/>
  <c r="DO225" i="12"/>
  <c r="N226" i="12"/>
  <c r="AD226" i="12"/>
  <c r="AT226" i="12"/>
  <c r="BJ226" i="12"/>
  <c r="BZ226" i="12"/>
  <c r="CP226" i="12"/>
  <c r="DF226" i="12"/>
  <c r="DV226" i="12"/>
  <c r="U227" i="12"/>
  <c r="AK227" i="12"/>
  <c r="BA227" i="12"/>
  <c r="BQ227" i="12"/>
  <c r="CG227" i="12"/>
  <c r="CW227" i="12"/>
  <c r="DM227" i="12"/>
  <c r="L228" i="12"/>
  <c r="AB228" i="12"/>
  <c r="AR228" i="12"/>
  <c r="BH228" i="12"/>
  <c r="BX228" i="12"/>
  <c r="CN228" i="12"/>
  <c r="DD228" i="12"/>
  <c r="DT228" i="12"/>
  <c r="S229" i="12"/>
  <c r="AI229" i="12"/>
  <c r="AY229" i="12"/>
  <c r="BO229" i="12"/>
  <c r="CE229" i="12"/>
  <c r="CU229" i="12"/>
  <c r="DK229" i="12"/>
  <c r="EA229" i="12"/>
  <c r="Z230" i="12"/>
  <c r="AP230" i="12"/>
  <c r="BF230" i="12"/>
  <c r="BV230" i="12"/>
  <c r="CL230" i="12"/>
  <c r="DB230" i="12"/>
  <c r="DR230" i="12"/>
  <c r="Q231" i="12"/>
  <c r="AG231" i="12"/>
  <c r="AW231" i="12"/>
  <c r="BM231" i="12"/>
  <c r="CC231" i="12"/>
  <c r="CS231" i="12"/>
  <c r="DI231" i="12"/>
  <c r="DY231" i="12"/>
  <c r="X232" i="12"/>
  <c r="AN232" i="12"/>
  <c r="BD232" i="12"/>
  <c r="BT232" i="12"/>
  <c r="CJ232" i="12"/>
  <c r="CZ232" i="12"/>
  <c r="DP232" i="12"/>
  <c r="O233" i="12"/>
  <c r="AE233" i="12"/>
  <c r="AU233" i="12"/>
  <c r="BK233" i="12"/>
  <c r="CA233" i="12"/>
  <c r="CQ233" i="12"/>
  <c r="DG233" i="12"/>
  <c r="DW233" i="12"/>
  <c r="V234" i="12"/>
  <c r="AL234" i="12"/>
  <c r="BB234" i="12"/>
  <c r="BR234" i="12"/>
  <c r="CH234" i="12"/>
  <c r="CX234" i="12"/>
  <c r="DN234" i="12"/>
  <c r="M235" i="12"/>
  <c r="AC235" i="12"/>
  <c r="AS235" i="12"/>
  <c r="BI235" i="12"/>
  <c r="BY235" i="12"/>
  <c r="CO235" i="12"/>
  <c r="DE235" i="12"/>
  <c r="DU235" i="12"/>
  <c r="T236" i="12"/>
  <c r="AJ236" i="12"/>
  <c r="AZ236" i="12"/>
  <c r="BP236" i="12"/>
  <c r="CF236" i="12"/>
  <c r="CV236" i="12"/>
  <c r="DL236" i="12"/>
  <c r="K237" i="12"/>
  <c r="AA237" i="12"/>
  <c r="AQ237" i="12"/>
  <c r="BG237" i="12"/>
  <c r="BW237" i="12"/>
  <c r="CM237" i="12"/>
  <c r="DC237" i="12"/>
  <c r="DS237" i="12"/>
  <c r="R238" i="12"/>
  <c r="AH238" i="12"/>
  <c r="AX238" i="12"/>
  <c r="BN238" i="12"/>
  <c r="CD238" i="12"/>
  <c r="CT238" i="12"/>
  <c r="DJ238" i="12"/>
  <c r="DZ238" i="12"/>
  <c r="Y239" i="12"/>
  <c r="AO239" i="12"/>
  <c r="BE239" i="12"/>
  <c r="BU239" i="12"/>
  <c r="CK239" i="12"/>
  <c r="DA239" i="12"/>
  <c r="DQ239" i="12"/>
  <c r="P240" i="12"/>
  <c r="AF240" i="12"/>
  <c r="AV240" i="12"/>
  <c r="BL240" i="12"/>
  <c r="CB240" i="12"/>
  <c r="CR240" i="12"/>
  <c r="DH240" i="12"/>
  <c r="DX240" i="12"/>
  <c r="W241" i="12"/>
  <c r="AM241" i="12"/>
  <c r="BC241" i="12"/>
  <c r="BS241" i="12"/>
  <c r="CI241" i="12"/>
  <c r="CY241" i="12"/>
  <c r="DO241" i="12"/>
  <c r="N242" i="12"/>
  <c r="AD242" i="12"/>
  <c r="AT242" i="12"/>
  <c r="BJ242" i="12"/>
  <c r="BZ242" i="12"/>
  <c r="CP242" i="12"/>
  <c r="DF242" i="12"/>
  <c r="DV242" i="12"/>
  <c r="U243" i="12"/>
  <c r="AK243" i="12"/>
  <c r="BA243" i="12"/>
  <c r="BQ243" i="12"/>
  <c r="CG243" i="12"/>
  <c r="CW243" i="12"/>
  <c r="DM243" i="12"/>
  <c r="L244" i="12"/>
  <c r="AB244" i="12"/>
  <c r="AR244" i="12"/>
  <c r="BH244" i="12"/>
  <c r="BX244" i="12"/>
  <c r="CN244" i="12"/>
  <c r="DD244" i="12"/>
  <c r="DT244" i="12"/>
  <c r="S245" i="12"/>
  <c r="AI245" i="12"/>
  <c r="AY245" i="12"/>
  <c r="BO245" i="12"/>
  <c r="CE245" i="12"/>
  <c r="CU245" i="12"/>
  <c r="DK245" i="12"/>
  <c r="EA245" i="12"/>
  <c r="Z246" i="12"/>
  <c r="AP246" i="12"/>
  <c r="BF246" i="12"/>
  <c r="BV246" i="12"/>
  <c r="CL246" i="12"/>
  <c r="DB246" i="12"/>
  <c r="DR246" i="12"/>
  <c r="Q247" i="12"/>
  <c r="AG247" i="12"/>
  <c r="AW247" i="12"/>
  <c r="BM247" i="12"/>
  <c r="CC247" i="12"/>
  <c r="CS247" i="12"/>
  <c r="DI247" i="12"/>
  <c r="DY247" i="12"/>
  <c r="X248" i="12"/>
  <c r="AN248" i="12"/>
  <c r="BD248" i="12"/>
  <c r="BT248" i="12"/>
  <c r="CJ248" i="12"/>
  <c r="CZ248" i="12"/>
  <c r="DP248" i="12"/>
  <c r="O249" i="12"/>
  <c r="AE249" i="12"/>
  <c r="AU249" i="12"/>
  <c r="BK249" i="12"/>
  <c r="CA249" i="12"/>
  <c r="CQ249" i="12"/>
  <c r="DG249" i="12"/>
  <c r="DW249" i="12"/>
  <c r="V250" i="12"/>
  <c r="AL250" i="12"/>
  <c r="BB250" i="12"/>
  <c r="BR250" i="12"/>
  <c r="CH250" i="12"/>
  <c r="CX250" i="12"/>
  <c r="DN250" i="12"/>
  <c r="M251" i="12"/>
  <c r="AC251" i="12"/>
  <c r="AS251" i="12"/>
  <c r="BI251" i="12"/>
  <c r="BY251" i="12"/>
  <c r="CO251" i="12"/>
  <c r="DE251" i="12"/>
  <c r="DU251" i="12"/>
  <c r="T252" i="12"/>
  <c r="AJ252" i="12"/>
  <c r="AZ252" i="12"/>
  <c r="BP252" i="12"/>
  <c r="CF252" i="12"/>
  <c r="CV252" i="12"/>
  <c r="DL252" i="12"/>
  <c r="K253" i="12"/>
  <c r="AA253" i="12"/>
  <c r="AQ253" i="12"/>
  <c r="BG253" i="12"/>
  <c r="BW253" i="12"/>
  <c r="CM253" i="12"/>
  <c r="DC253" i="12"/>
  <c r="DS253" i="12"/>
  <c r="R254" i="12"/>
  <c r="AH254" i="12"/>
  <c r="AX254" i="12"/>
  <c r="BN254" i="12"/>
  <c r="CD254" i="12"/>
  <c r="CT254" i="12"/>
  <c r="DJ254" i="12"/>
  <c r="DZ254" i="12"/>
  <c r="Y255" i="12"/>
  <c r="AO255" i="12"/>
  <c r="BE255" i="12"/>
  <c r="BU255" i="12"/>
  <c r="CK255" i="12"/>
  <c r="DA255" i="12"/>
  <c r="DQ255" i="12"/>
  <c r="P256" i="12"/>
  <c r="AF256" i="12"/>
  <c r="AV256" i="12"/>
  <c r="BL256" i="12"/>
  <c r="CB256" i="12"/>
  <c r="CR256" i="12"/>
  <c r="DH256" i="12"/>
  <c r="DX256" i="12"/>
  <c r="W257" i="12"/>
  <c r="AM257" i="12"/>
  <c r="BC257" i="12"/>
  <c r="BS257" i="12"/>
  <c r="CI257" i="12"/>
  <c r="CY257" i="12"/>
  <c r="DO257" i="12"/>
  <c r="N258" i="12"/>
  <c r="AD258" i="12"/>
  <c r="AT258" i="12"/>
  <c r="BJ258" i="12"/>
  <c r="BZ258" i="12"/>
  <c r="CP258" i="12"/>
  <c r="DF258" i="12"/>
  <c r="DV258" i="12"/>
  <c r="U259" i="12"/>
  <c r="AK259" i="12"/>
  <c r="BA259" i="12"/>
  <c r="BQ259" i="12"/>
  <c r="CG259" i="12"/>
  <c r="CW259" i="12"/>
  <c r="DM259" i="12"/>
  <c r="L260" i="12"/>
  <c r="AB260" i="12"/>
  <c r="AR260" i="12"/>
  <c r="BH260" i="12"/>
  <c r="BX260" i="12"/>
  <c r="CN260" i="12"/>
  <c r="DD260" i="12"/>
  <c r="DT260" i="12"/>
  <c r="S261" i="12"/>
  <c r="AI261" i="12"/>
  <c r="AY261" i="12"/>
  <c r="BO261" i="12"/>
  <c r="CE261" i="12"/>
  <c r="CU261" i="12"/>
  <c r="DK261" i="12"/>
  <c r="EA261" i="12"/>
  <c r="Z262" i="12"/>
  <c r="AP262" i="12"/>
  <c r="BF262" i="12"/>
  <c r="BV262" i="12"/>
  <c r="CL262" i="12"/>
  <c r="DB262" i="12"/>
  <c r="DR262" i="12"/>
  <c r="Q263" i="12"/>
  <c r="AG263" i="12"/>
  <c r="AW263" i="12"/>
  <c r="BM263" i="12"/>
  <c r="CC263" i="12"/>
  <c r="CS263" i="12"/>
  <c r="DI263" i="12"/>
  <c r="CS260" i="12"/>
  <c r="DY260" i="12"/>
  <c r="AN261" i="12"/>
  <c r="BR261" i="12"/>
  <c r="CN261" i="12"/>
  <c r="DI261" i="12"/>
  <c r="M262" i="12"/>
  <c r="AI262" i="12"/>
  <c r="BD262" i="12"/>
  <c r="BY262" i="12"/>
  <c r="CU262" i="12"/>
  <c r="DP262" i="12"/>
  <c r="T263" i="12"/>
  <c r="AP263" i="12"/>
  <c r="BK263" i="12"/>
  <c r="CF263" i="12"/>
  <c r="DB263" i="12"/>
  <c r="DT263" i="12"/>
  <c r="S264" i="12"/>
  <c r="AI264" i="12"/>
  <c r="AY264" i="12"/>
  <c r="BO264" i="12"/>
  <c r="CE264" i="12"/>
  <c r="CU264" i="12"/>
  <c r="DK264" i="12"/>
  <c r="EA264" i="12"/>
  <c r="Z265" i="12"/>
  <c r="AP265" i="12"/>
  <c r="BF265" i="12"/>
  <c r="BV265" i="12"/>
  <c r="CL265" i="12"/>
  <c r="DB265" i="12"/>
  <c r="DR265" i="12"/>
  <c r="Q266" i="12"/>
  <c r="AG266" i="12"/>
  <c r="AW266" i="12"/>
  <c r="BM266" i="12"/>
  <c r="CC266" i="12"/>
  <c r="CS266" i="12"/>
  <c r="DI266" i="12"/>
  <c r="DY266" i="12"/>
  <c r="X267" i="12"/>
  <c r="AN267" i="12"/>
  <c r="BD267" i="12"/>
  <c r="BT267" i="12"/>
  <c r="CJ267" i="12"/>
  <c r="CZ267" i="12"/>
  <c r="DP267" i="12"/>
  <c r="O268" i="12"/>
  <c r="AE268" i="12"/>
  <c r="AU268" i="12"/>
  <c r="BK268" i="12"/>
  <c r="CA268" i="12"/>
  <c r="CQ268" i="12"/>
  <c r="DG268" i="12"/>
  <c r="DW268" i="12"/>
  <c r="V269" i="12"/>
  <c r="AL269" i="12"/>
  <c r="BB269" i="12"/>
  <c r="BR269" i="12"/>
  <c r="CH269" i="12"/>
  <c r="CX269" i="12"/>
  <c r="DN269" i="12"/>
  <c r="M270" i="12"/>
  <c r="AC270" i="12"/>
  <c r="AS270" i="12"/>
  <c r="BI270" i="12"/>
  <c r="BY270" i="12"/>
  <c r="CO270" i="12"/>
  <c r="DE270" i="12"/>
  <c r="DU270" i="12"/>
  <c r="T271" i="12"/>
  <c r="AJ271" i="12"/>
  <c r="AZ271" i="12"/>
  <c r="BP271" i="12"/>
  <c r="CF271" i="12"/>
  <c r="CV271" i="12"/>
  <c r="DL271" i="12"/>
  <c r="K272" i="12"/>
  <c r="AA272" i="12"/>
  <c r="AQ272" i="12"/>
  <c r="BG272" i="12"/>
  <c r="BW272" i="12"/>
  <c r="CM272" i="12"/>
  <c r="DC272" i="12"/>
  <c r="DS272" i="12"/>
  <c r="R273" i="12"/>
  <c r="AH273" i="12"/>
  <c r="AX273" i="12"/>
  <c r="BN273" i="12"/>
  <c r="CD273" i="12"/>
  <c r="CT273" i="12"/>
  <c r="DJ273" i="12"/>
  <c r="DZ273" i="12"/>
  <c r="Y274" i="12"/>
  <c r="AO274" i="12"/>
  <c r="BE274" i="12"/>
  <c r="BU274" i="12"/>
  <c r="CK274" i="12"/>
  <c r="DA274" i="12"/>
  <c r="DQ274" i="12"/>
  <c r="P275" i="12"/>
  <c r="AF275" i="12"/>
  <c r="AV275" i="12"/>
  <c r="BL275" i="12"/>
  <c r="CB275" i="12"/>
  <c r="CR275" i="12"/>
  <c r="DH275" i="12"/>
  <c r="DX275" i="12"/>
  <c r="W276" i="12"/>
  <c r="AM276" i="12"/>
  <c r="BC276" i="12"/>
  <c r="BS276" i="12"/>
  <c r="CI276" i="12"/>
  <c r="CY276" i="12"/>
  <c r="DO276" i="12"/>
  <c r="N277" i="12"/>
  <c r="AD277" i="12"/>
  <c r="AT277" i="12"/>
  <c r="BJ277" i="12"/>
  <c r="BZ277" i="12"/>
  <c r="CP277" i="12"/>
  <c r="DF277" i="12"/>
  <c r="DV277" i="12"/>
  <c r="U278" i="12"/>
  <c r="AK278" i="12"/>
  <c r="BA278" i="12"/>
  <c r="BQ278" i="12"/>
  <c r="CG278" i="12"/>
  <c r="CW278" i="12"/>
  <c r="DM278" i="12"/>
  <c r="L279" i="12"/>
  <c r="AB279" i="12"/>
  <c r="AR279" i="12"/>
  <c r="BH279" i="12"/>
  <c r="BX279" i="12"/>
  <c r="CN279" i="12"/>
  <c r="DD279" i="12"/>
  <c r="DT279" i="12"/>
  <c r="S280" i="12"/>
  <c r="AI280" i="12"/>
  <c r="AY280" i="12"/>
  <c r="BO280" i="12"/>
  <c r="CE280" i="12"/>
  <c r="CU280" i="12"/>
  <c r="DK280" i="12"/>
  <c r="EA280" i="12"/>
  <c r="Z281" i="12"/>
  <c r="AP281" i="12"/>
  <c r="BF281" i="12"/>
  <c r="BV281" i="12"/>
  <c r="CL281" i="12"/>
  <c r="DB281" i="12"/>
  <c r="DR281" i="12"/>
  <c r="Q282" i="12"/>
  <c r="AG282" i="12"/>
  <c r="AW282" i="12"/>
  <c r="BM282" i="12"/>
  <c r="CC282" i="12"/>
  <c r="CS282" i="12"/>
  <c r="DI282" i="12"/>
  <c r="DY282" i="12"/>
  <c r="X283" i="12"/>
  <c r="AN283" i="12"/>
  <c r="BD283" i="12"/>
  <c r="BT283" i="12"/>
  <c r="CJ283" i="12"/>
  <c r="CZ283" i="12"/>
  <c r="DP283" i="12"/>
  <c r="O284" i="12"/>
  <c r="AE284" i="12"/>
  <c r="AU284" i="12"/>
  <c r="BK284" i="12"/>
  <c r="CA284" i="12"/>
  <c r="CQ284" i="12"/>
  <c r="DG284" i="12"/>
  <c r="DW284" i="12"/>
  <c r="V285" i="12"/>
  <c r="AL285" i="12"/>
  <c r="BB285" i="12"/>
  <c r="BR285" i="12"/>
  <c r="CH285" i="12"/>
  <c r="CX285" i="12"/>
  <c r="DN285" i="12"/>
  <c r="M286" i="12"/>
  <c r="AC286" i="12"/>
  <c r="AS286" i="12"/>
  <c r="BI286" i="12"/>
  <c r="BY286" i="12"/>
  <c r="CO286" i="12"/>
  <c r="DE286" i="12"/>
  <c r="DU286" i="12"/>
  <c r="T287" i="12"/>
  <c r="AJ287" i="12"/>
  <c r="AZ287" i="12"/>
  <c r="BP287" i="12"/>
  <c r="CF287" i="12"/>
  <c r="CV287" i="12"/>
  <c r="DL287" i="12"/>
  <c r="K288" i="12"/>
  <c r="AA288" i="12"/>
  <c r="AQ288" i="12"/>
  <c r="BG288" i="12"/>
  <c r="BW288" i="12"/>
  <c r="CM288" i="12"/>
  <c r="DC288" i="12"/>
  <c r="DS288" i="12"/>
  <c r="R289" i="12"/>
  <c r="AH289" i="12"/>
  <c r="AX289" i="12"/>
  <c r="BN289" i="12"/>
  <c r="CD289" i="12"/>
  <c r="CT289" i="12"/>
  <c r="DJ289" i="12"/>
  <c r="DZ289" i="12"/>
  <c r="Y290" i="12"/>
  <c r="AO290" i="12"/>
  <c r="BE290" i="12"/>
  <c r="BU290" i="12"/>
  <c r="CK290" i="12"/>
  <c r="DA290" i="12"/>
  <c r="DQ290" i="12"/>
  <c r="P291" i="12"/>
  <c r="AF291" i="12"/>
  <c r="AV291" i="12"/>
  <c r="BL291" i="12"/>
  <c r="CB291" i="12"/>
  <c r="CR291" i="12"/>
  <c r="DH291" i="12"/>
  <c r="DX291" i="12"/>
  <c r="W292" i="12"/>
  <c r="AM292" i="12"/>
  <c r="BC292" i="12"/>
  <c r="BS292" i="12"/>
  <c r="CI292" i="12"/>
  <c r="CY292" i="12"/>
  <c r="DO292" i="12"/>
  <c r="N293" i="12"/>
  <c r="AD293" i="12"/>
  <c r="AT293" i="12"/>
  <c r="BJ293" i="12"/>
  <c r="BZ293" i="12"/>
  <c r="CP293" i="12"/>
  <c r="DF293" i="12"/>
  <c r="DV293" i="12"/>
  <c r="U294" i="12"/>
  <c r="AK294" i="12"/>
  <c r="BA294" i="12"/>
  <c r="BQ294" i="12"/>
  <c r="CG294" i="12"/>
  <c r="CW294" i="12"/>
  <c r="DM294" i="12"/>
  <c r="L295" i="12"/>
  <c r="AB295" i="12"/>
  <c r="AR295" i="12"/>
  <c r="BH295" i="12"/>
  <c r="BX295" i="12"/>
  <c r="CN295" i="12"/>
  <c r="DD295" i="12"/>
  <c r="DT295" i="12"/>
  <c r="S296" i="12"/>
  <c r="AI296" i="12"/>
  <c r="AY296" i="12"/>
  <c r="BO296" i="12"/>
  <c r="CE296" i="12"/>
  <c r="CU296" i="12"/>
  <c r="DK296" i="12"/>
  <c r="EA296" i="12"/>
  <c r="Z297" i="12"/>
  <c r="AP297" i="12"/>
  <c r="BF297" i="12"/>
  <c r="BV297" i="12"/>
  <c r="CL297" i="12"/>
  <c r="DB297" i="12"/>
  <c r="DR297" i="12"/>
  <c r="Q298" i="12"/>
  <c r="AG298" i="12"/>
  <c r="AW298" i="12"/>
  <c r="BM298" i="12"/>
  <c r="CC298" i="12"/>
  <c r="CS298" i="12"/>
  <c r="DI298" i="12"/>
  <c r="DY298" i="12"/>
  <c r="X299" i="12"/>
  <c r="AN299" i="12"/>
  <c r="BD299" i="12"/>
  <c r="BT299" i="12"/>
  <c r="CJ299" i="12"/>
  <c r="CZ299" i="12"/>
  <c r="DP299" i="12"/>
  <c r="O300" i="12"/>
  <c r="AE300" i="12"/>
  <c r="AU300" i="12"/>
  <c r="BK300" i="12"/>
  <c r="CA300" i="12"/>
  <c r="CQ300" i="12"/>
  <c r="DG300" i="12"/>
  <c r="DW300" i="12"/>
  <c r="V301" i="12"/>
  <c r="AL301" i="12"/>
  <c r="BB301" i="12"/>
  <c r="BR301" i="12"/>
  <c r="CH301" i="12"/>
  <c r="CX301" i="12"/>
  <c r="DN301" i="12"/>
  <c r="M302" i="12"/>
  <c r="AC302" i="12"/>
  <c r="AS302" i="12"/>
  <c r="BI302" i="12"/>
  <c r="BY302" i="12"/>
  <c r="CO302" i="12"/>
  <c r="DE302" i="12"/>
  <c r="DU302" i="12"/>
  <c r="T303" i="12"/>
  <c r="AJ303" i="12"/>
  <c r="AZ303" i="12"/>
  <c r="BP303" i="12"/>
  <c r="CF303" i="12"/>
  <c r="CV303" i="12"/>
  <c r="DL303" i="12"/>
  <c r="K304" i="12"/>
  <c r="AA304" i="12"/>
  <c r="AQ304" i="12"/>
  <c r="BG304" i="12"/>
  <c r="BW304" i="12"/>
  <c r="CM304" i="12"/>
  <c r="DC304" i="12"/>
  <c r="DS304" i="12"/>
  <c r="R305" i="12"/>
  <c r="AH305" i="12"/>
  <c r="AX305" i="12"/>
  <c r="BN305" i="12"/>
  <c r="CD305" i="12"/>
  <c r="CT305" i="12"/>
  <c r="DJ305" i="12"/>
  <c r="DZ305" i="12"/>
  <c r="Y306" i="12"/>
  <c r="AO306" i="12"/>
  <c r="BE306" i="12"/>
  <c r="BU306" i="12"/>
  <c r="CK306" i="12"/>
  <c r="CM260" i="12"/>
  <c r="DS260" i="12"/>
  <c r="AH261" i="12"/>
  <c r="BN261" i="12"/>
  <c r="CJ261" i="12"/>
  <c r="DE261" i="12"/>
  <c r="DZ261" i="12"/>
  <c r="AE262" i="12"/>
  <c r="AZ262" i="12"/>
  <c r="BU262" i="12"/>
  <c r="CQ262" i="12"/>
  <c r="DL262" i="12"/>
  <c r="P263" i="12"/>
  <c r="AL263" i="12"/>
  <c r="BG263" i="12"/>
  <c r="CB263" i="12"/>
  <c r="CX263" i="12"/>
  <c r="DQ263" i="12"/>
  <c r="P264" i="12"/>
  <c r="AF264" i="12"/>
  <c r="AV264" i="12"/>
  <c r="BL264" i="12"/>
  <c r="CB264" i="12"/>
  <c r="CR264" i="12"/>
  <c r="DH264" i="12"/>
  <c r="DX264" i="12"/>
  <c r="W265" i="12"/>
  <c r="AM265" i="12"/>
  <c r="BC265" i="12"/>
  <c r="BS265" i="12"/>
  <c r="CI265" i="12"/>
  <c r="CY265" i="12"/>
  <c r="DO265" i="12"/>
  <c r="N266" i="12"/>
  <c r="AD266" i="12"/>
  <c r="AT266" i="12"/>
  <c r="BJ266" i="12"/>
  <c r="BZ266" i="12"/>
  <c r="CP266" i="12"/>
  <c r="DF266" i="12"/>
  <c r="DV266" i="12"/>
  <c r="U267" i="12"/>
  <c r="AK267" i="12"/>
  <c r="BA267" i="12"/>
  <c r="BQ267" i="12"/>
  <c r="CG267" i="12"/>
  <c r="CW267" i="12"/>
  <c r="DM267" i="12"/>
  <c r="L268" i="12"/>
  <c r="AB268" i="12"/>
  <c r="AR268" i="12"/>
  <c r="BH268" i="12"/>
  <c r="BX268" i="12"/>
  <c r="CN268" i="12"/>
  <c r="DD268" i="12"/>
  <c r="DT268" i="12"/>
  <c r="S269" i="12"/>
  <c r="AI269" i="12"/>
  <c r="AY269" i="12"/>
  <c r="BO269" i="12"/>
  <c r="CE269" i="12"/>
  <c r="CU269" i="12"/>
  <c r="DK269" i="12"/>
  <c r="EA269" i="12"/>
  <c r="Z270" i="12"/>
  <c r="AP270" i="12"/>
  <c r="BF270" i="12"/>
  <c r="BV270" i="12"/>
  <c r="CL270" i="12"/>
  <c r="DB270" i="12"/>
  <c r="DR270" i="12"/>
  <c r="Q271" i="12"/>
  <c r="AG271" i="12"/>
  <c r="AW271" i="12"/>
  <c r="BM271" i="12"/>
  <c r="CC271" i="12"/>
  <c r="CS271" i="12"/>
  <c r="DI271" i="12"/>
  <c r="DY271" i="12"/>
  <c r="X272" i="12"/>
  <c r="AN272" i="12"/>
  <c r="BD272" i="12"/>
  <c r="BT272" i="12"/>
  <c r="CJ272" i="12"/>
  <c r="CZ272" i="12"/>
  <c r="DP272" i="12"/>
  <c r="O273" i="12"/>
  <c r="AE273" i="12"/>
  <c r="AU273" i="12"/>
  <c r="BK273" i="12"/>
  <c r="CA273" i="12"/>
  <c r="CQ273" i="12"/>
  <c r="DG273" i="12"/>
  <c r="DW273" i="12"/>
  <c r="V274" i="12"/>
  <c r="AL274" i="12"/>
  <c r="BB274" i="12"/>
  <c r="BR274" i="12"/>
  <c r="CH274" i="12"/>
  <c r="CX274" i="12"/>
  <c r="DN274" i="12"/>
  <c r="M275" i="12"/>
  <c r="AC275" i="12"/>
  <c r="AS275" i="12"/>
  <c r="BI275" i="12"/>
  <c r="BY275" i="12"/>
  <c r="CO275" i="12"/>
  <c r="DE275" i="12"/>
  <c r="DU275" i="12"/>
  <c r="T276" i="12"/>
  <c r="AJ276" i="12"/>
  <c r="AZ276" i="12"/>
  <c r="BP276" i="12"/>
  <c r="CF276" i="12"/>
  <c r="CV276" i="12"/>
  <c r="DL276" i="12"/>
  <c r="K277" i="12"/>
  <c r="AA277" i="12"/>
  <c r="AQ277" i="12"/>
  <c r="BG277" i="12"/>
  <c r="BW277" i="12"/>
  <c r="CM277" i="12"/>
  <c r="DC277" i="12"/>
  <c r="DS277" i="12"/>
  <c r="R278" i="12"/>
  <c r="AH278" i="12"/>
  <c r="AX278" i="12"/>
  <c r="BN278" i="12"/>
  <c r="CD278" i="12"/>
  <c r="CT278" i="12"/>
  <c r="DJ278" i="12"/>
  <c r="DZ278" i="12"/>
  <c r="Y279" i="12"/>
  <c r="AO279" i="12"/>
  <c r="BE279" i="12"/>
  <c r="BU279" i="12"/>
  <c r="CK279" i="12"/>
  <c r="DA279" i="12"/>
  <c r="DQ279" i="12"/>
  <c r="P280" i="12"/>
  <c r="AF280" i="12"/>
  <c r="AV280" i="12"/>
  <c r="BL280" i="12"/>
  <c r="CB280" i="12"/>
  <c r="CR280" i="12"/>
  <c r="DH280" i="12"/>
  <c r="DX280" i="12"/>
  <c r="W281" i="12"/>
  <c r="AM281" i="12"/>
  <c r="BC281" i="12"/>
  <c r="BS281" i="12"/>
  <c r="CI281" i="12"/>
  <c r="CY281" i="12"/>
  <c r="DO281" i="12"/>
  <c r="N282" i="12"/>
  <c r="AD282" i="12"/>
  <c r="AT282" i="12"/>
  <c r="BJ282" i="12"/>
  <c r="BZ282" i="12"/>
  <c r="CP282" i="12"/>
  <c r="DF282" i="12"/>
  <c r="DV282" i="12"/>
  <c r="U283" i="12"/>
  <c r="AK283" i="12"/>
  <c r="BA283" i="12"/>
  <c r="BQ283" i="12"/>
  <c r="CG283" i="12"/>
  <c r="CW283" i="12"/>
  <c r="DM283" i="12"/>
  <c r="L284" i="12"/>
  <c r="AB284" i="12"/>
  <c r="AR284" i="12"/>
  <c r="BH284" i="12"/>
  <c r="BX284" i="12"/>
  <c r="CN284" i="12"/>
  <c r="DD284" i="12"/>
  <c r="DR232" i="12"/>
  <c r="BM233" i="12"/>
  <c r="DY233" i="12"/>
  <c r="BT234" i="12"/>
  <c r="O235" i="12"/>
  <c r="CA235" i="12"/>
  <c r="DW235" i="12"/>
  <c r="AL236" i="12"/>
  <c r="BR236" i="12"/>
  <c r="CX236" i="12"/>
  <c r="M237" i="12"/>
  <c r="AS237" i="12"/>
  <c r="BY237" i="12"/>
  <c r="DE237" i="12"/>
  <c r="T238" i="12"/>
  <c r="AN238" i="12"/>
  <c r="BH238" i="12"/>
  <c r="CF238" i="12"/>
  <c r="CZ238" i="12"/>
  <c r="DP238" i="12"/>
  <c r="O239" i="12"/>
  <c r="AE239" i="12"/>
  <c r="AU239" i="12"/>
  <c r="BK239" i="12"/>
  <c r="CA239" i="12"/>
  <c r="CQ239" i="12"/>
  <c r="DG239" i="12"/>
  <c r="DW239" i="12"/>
  <c r="V240" i="12"/>
  <c r="AL240" i="12"/>
  <c r="BB240" i="12"/>
  <c r="BR240" i="12"/>
  <c r="CH240" i="12"/>
  <c r="CX240" i="12"/>
  <c r="DN240" i="12"/>
  <c r="M241" i="12"/>
  <c r="AC241" i="12"/>
  <c r="AS241" i="12"/>
  <c r="BI241" i="12"/>
  <c r="BY241" i="12"/>
  <c r="CO241" i="12"/>
  <c r="DE241" i="12"/>
  <c r="DU241" i="12"/>
  <c r="T242" i="12"/>
  <c r="AJ242" i="12"/>
  <c r="AZ242" i="12"/>
  <c r="BP242" i="12"/>
  <c r="CF242" i="12"/>
  <c r="CV242" i="12"/>
  <c r="DL242" i="12"/>
  <c r="K243" i="12"/>
  <c r="AA243" i="12"/>
  <c r="AQ243" i="12"/>
  <c r="BG243" i="12"/>
  <c r="BW243" i="12"/>
  <c r="CM243" i="12"/>
  <c r="DC243" i="12"/>
  <c r="DS243" i="12"/>
  <c r="R244" i="12"/>
  <c r="AH244" i="12"/>
  <c r="AX244" i="12"/>
  <c r="BN244" i="12"/>
  <c r="CD244" i="12"/>
  <c r="CT244" i="12"/>
  <c r="DJ244" i="12"/>
  <c r="DZ244" i="12"/>
  <c r="Y245" i="12"/>
  <c r="AO245" i="12"/>
  <c r="BE245" i="12"/>
  <c r="BU245" i="12"/>
  <c r="CK245" i="12"/>
  <c r="DA245" i="12"/>
  <c r="DQ245" i="12"/>
  <c r="P246" i="12"/>
  <c r="AF246" i="12"/>
  <c r="AV246" i="12"/>
  <c r="BL246" i="12"/>
  <c r="CB246" i="12"/>
  <c r="CR246" i="12"/>
  <c r="DH246" i="12"/>
  <c r="DX246" i="12"/>
  <c r="W247" i="12"/>
  <c r="AM247" i="12"/>
  <c r="BC247" i="12"/>
  <c r="BS247" i="12"/>
  <c r="CI247" i="12"/>
  <c r="CY247" i="12"/>
  <c r="DO247" i="12"/>
  <c r="N248" i="12"/>
  <c r="AD248" i="12"/>
  <c r="AT248" i="12"/>
  <c r="BJ248" i="12"/>
  <c r="BZ248" i="12"/>
  <c r="CP248" i="12"/>
  <c r="DF248" i="12"/>
  <c r="DV248" i="12"/>
  <c r="U249" i="12"/>
  <c r="AK249" i="12"/>
  <c r="BA249" i="12"/>
  <c r="BQ249" i="12"/>
  <c r="CG249" i="12"/>
  <c r="CW249" i="12"/>
  <c r="DM249" i="12"/>
  <c r="L250" i="12"/>
  <c r="AB250" i="12"/>
  <c r="AR250" i="12"/>
  <c r="BH250" i="12"/>
  <c r="BX250" i="12"/>
  <c r="CN250" i="12"/>
  <c r="DD250" i="12"/>
  <c r="DT250" i="12"/>
  <c r="S251" i="12"/>
  <c r="AI251" i="12"/>
  <c r="AY251" i="12"/>
  <c r="BO251" i="12"/>
  <c r="CE251" i="12"/>
  <c r="CU251" i="12"/>
  <c r="DK251" i="12"/>
  <c r="EA251" i="12"/>
  <c r="Z252" i="12"/>
  <c r="AP252" i="12"/>
  <c r="BF252" i="12"/>
  <c r="BV252" i="12"/>
  <c r="CL252" i="12"/>
  <c r="DB252" i="12"/>
  <c r="DR252" i="12"/>
  <c r="Q253" i="12"/>
  <c r="AG253" i="12"/>
  <c r="AW253" i="12"/>
  <c r="BM253" i="12"/>
  <c r="CC253" i="12"/>
  <c r="CS253" i="12"/>
  <c r="DI253" i="12"/>
  <c r="DY253" i="12"/>
  <c r="X254" i="12"/>
  <c r="AN254" i="12"/>
  <c r="BD254" i="12"/>
  <c r="BT254" i="12"/>
  <c r="CJ254" i="12"/>
  <c r="CZ254" i="12"/>
  <c r="DP254" i="12"/>
  <c r="O255" i="12"/>
  <c r="AE255" i="12"/>
  <c r="AU255" i="12"/>
  <c r="BK255" i="12"/>
  <c r="CA255" i="12"/>
  <c r="CQ255" i="12"/>
  <c r="DG255" i="12"/>
  <c r="DW255" i="12"/>
  <c r="V256" i="12"/>
  <c r="AL256" i="12"/>
  <c r="BB256" i="12"/>
  <c r="BR256" i="12"/>
  <c r="CH256" i="12"/>
  <c r="CX256" i="12"/>
  <c r="DN256" i="12"/>
  <c r="M257" i="12"/>
  <c r="AC257" i="12"/>
  <c r="AS257" i="12"/>
  <c r="BI257" i="12"/>
  <c r="BY257" i="12"/>
  <c r="CO257" i="12"/>
  <c r="DE257" i="12"/>
  <c r="DU257" i="12"/>
  <c r="T258" i="12"/>
  <c r="AJ258" i="12"/>
  <c r="AZ258" i="12"/>
  <c r="BP258" i="12"/>
  <c r="CF258" i="12"/>
  <c r="CV258" i="12"/>
  <c r="DL258" i="12"/>
  <c r="K259" i="12"/>
  <c r="AA259" i="12"/>
  <c r="AQ259" i="12"/>
  <c r="BG259" i="12"/>
  <c r="BW259" i="12"/>
  <c r="CM259" i="12"/>
  <c r="DC259" i="12"/>
  <c r="DS259" i="12"/>
  <c r="R260" i="12"/>
  <c r="AH260" i="12"/>
  <c r="AX260" i="12"/>
  <c r="BN260" i="12"/>
  <c r="CD260" i="12"/>
  <c r="CT260" i="12"/>
  <c r="DJ260" i="12"/>
  <c r="DZ260" i="12"/>
  <c r="Y261" i="12"/>
  <c r="AO261" i="12"/>
  <c r="BE261" i="12"/>
  <c r="CQ217" i="12"/>
  <c r="AD218" i="12"/>
  <c r="BJ218" i="12"/>
  <c r="CI218" i="12"/>
  <c r="DD218" i="12"/>
  <c r="DZ218" i="12"/>
  <c r="AD219" i="12"/>
  <c r="AY219" i="12"/>
  <c r="BU219" i="12"/>
  <c r="CP219" i="12"/>
  <c r="DK219" i="12"/>
  <c r="P220" i="12"/>
  <c r="AK220" i="12"/>
  <c r="BF220" i="12"/>
  <c r="CB220" i="12"/>
  <c r="CW220" i="12"/>
  <c r="DO220" i="12"/>
  <c r="N221" i="12"/>
  <c r="AD221" i="12"/>
  <c r="AT221" i="12"/>
  <c r="BJ221" i="12"/>
  <c r="BZ221" i="12"/>
  <c r="CP221" i="12"/>
  <c r="DF221" i="12"/>
  <c r="DV221" i="12"/>
  <c r="U222" i="12"/>
  <c r="AK222" i="12"/>
  <c r="BA222" i="12"/>
  <c r="BQ222" i="12"/>
  <c r="CG222" i="12"/>
  <c r="CW222" i="12"/>
  <c r="DM222" i="12"/>
  <c r="L223" i="12"/>
  <c r="AB223" i="12"/>
  <c r="AR223" i="12"/>
  <c r="BH223" i="12"/>
  <c r="BX223" i="12"/>
  <c r="CN223" i="12"/>
  <c r="DD223" i="12"/>
  <c r="DT223" i="12"/>
  <c r="S224" i="12"/>
  <c r="AI224" i="12"/>
  <c r="AY224" i="12"/>
  <c r="BO224" i="12"/>
  <c r="CE224" i="12"/>
  <c r="CU224" i="12"/>
  <c r="DK224" i="12"/>
  <c r="EA224" i="12"/>
  <c r="Z225" i="12"/>
  <c r="AP225" i="12"/>
  <c r="BF225" i="12"/>
  <c r="BV225" i="12"/>
  <c r="CL225" i="12"/>
  <c r="DB225" i="12"/>
  <c r="DR225" i="12"/>
  <c r="Q226" i="12"/>
  <c r="AG226" i="12"/>
  <c r="AW226" i="12"/>
  <c r="BM226" i="12"/>
  <c r="CC226" i="12"/>
  <c r="CS226" i="12"/>
  <c r="DI226" i="12"/>
  <c r="DY226" i="12"/>
  <c r="X227" i="12"/>
  <c r="AN227" i="12"/>
  <c r="BD227" i="12"/>
  <c r="BT227" i="12"/>
  <c r="CJ227" i="12"/>
  <c r="CZ227" i="12"/>
  <c r="DP227" i="12"/>
  <c r="O228" i="12"/>
  <c r="AE228" i="12"/>
  <c r="AU228" i="12"/>
  <c r="BK228" i="12"/>
  <c r="CA228" i="12"/>
  <c r="CQ228" i="12"/>
  <c r="DG228" i="12"/>
  <c r="DW228" i="12"/>
  <c r="V229" i="12"/>
  <c r="AL229" i="12"/>
  <c r="BB229" i="12"/>
  <c r="BR229" i="12"/>
  <c r="CH229" i="12"/>
  <c r="CX229" i="12"/>
  <c r="DN229" i="12"/>
  <c r="M230" i="12"/>
  <c r="AC230" i="12"/>
  <c r="AS230" i="12"/>
  <c r="BI230" i="12"/>
  <c r="BY230" i="12"/>
  <c r="CO230" i="12"/>
  <c r="DE230" i="12"/>
  <c r="DU230" i="12"/>
  <c r="T231" i="12"/>
  <c r="AJ231" i="12"/>
  <c r="AZ231" i="12"/>
  <c r="BP231" i="12"/>
  <c r="CF231" i="12"/>
  <c r="CV231" i="12"/>
  <c r="DL231" i="12"/>
  <c r="K232" i="12"/>
  <c r="AA232" i="12"/>
  <c r="AQ232" i="12"/>
  <c r="BG232" i="12"/>
  <c r="BW232" i="12"/>
  <c r="CM232" i="12"/>
  <c r="DC232" i="12"/>
  <c r="DS232" i="12"/>
  <c r="R233" i="12"/>
  <c r="AH233" i="12"/>
  <c r="AX233" i="12"/>
  <c r="BN233" i="12"/>
  <c r="CD233" i="12"/>
  <c r="CT233" i="12"/>
  <c r="DJ233" i="12"/>
  <c r="DZ233" i="12"/>
  <c r="Y234" i="12"/>
  <c r="AO234" i="12"/>
  <c r="BE234" i="12"/>
  <c r="BU234" i="12"/>
  <c r="CK234" i="12"/>
  <c r="DA234" i="12"/>
  <c r="DQ234" i="12"/>
  <c r="P235" i="12"/>
  <c r="AF235" i="12"/>
  <c r="AV235" i="12"/>
  <c r="BL235" i="12"/>
  <c r="CB235" i="12"/>
  <c r="CR235" i="12"/>
  <c r="DH235" i="12"/>
  <c r="DX235" i="12"/>
  <c r="W236" i="12"/>
  <c r="AM236" i="12"/>
  <c r="BC236" i="12"/>
  <c r="BS236" i="12"/>
  <c r="CI236" i="12"/>
  <c r="CY236" i="12"/>
  <c r="DO236" i="12"/>
  <c r="N237" i="12"/>
  <c r="AD237" i="12"/>
  <c r="AT237" i="12"/>
  <c r="BJ237" i="12"/>
  <c r="BZ237" i="12"/>
  <c r="CP237" i="12"/>
  <c r="DF237" i="12"/>
  <c r="DV237" i="12"/>
  <c r="U238" i="12"/>
  <c r="AK238" i="12"/>
  <c r="BA238" i="12"/>
  <c r="BQ238" i="12"/>
  <c r="CG238" i="12"/>
  <c r="CW238" i="12"/>
  <c r="DM238" i="12"/>
  <c r="L239" i="12"/>
  <c r="AB239" i="12"/>
  <c r="AR239" i="12"/>
  <c r="BH239" i="12"/>
  <c r="BX239" i="12"/>
  <c r="CN239" i="12"/>
  <c r="DD239" i="12"/>
  <c r="DT239" i="12"/>
  <c r="S240" i="12"/>
  <c r="AI240" i="12"/>
  <c r="AY240" i="12"/>
  <c r="BO240" i="12"/>
  <c r="CE240" i="12"/>
  <c r="CU240" i="12"/>
  <c r="DK240" i="12"/>
  <c r="EA240" i="12"/>
  <c r="Z241" i="12"/>
  <c r="AP241" i="12"/>
  <c r="BF241" i="12"/>
  <c r="BV241" i="12"/>
  <c r="CL241" i="12"/>
  <c r="DB241" i="12"/>
  <c r="DR241" i="12"/>
  <c r="Q242" i="12"/>
  <c r="AG242" i="12"/>
  <c r="AW242" i="12"/>
  <c r="BM242" i="12"/>
  <c r="CC242" i="12"/>
  <c r="CS242" i="12"/>
  <c r="DI242" i="12"/>
  <c r="DY242" i="12"/>
  <c r="X243" i="12"/>
  <c r="AN243" i="12"/>
  <c r="BD243" i="12"/>
  <c r="BT243" i="12"/>
  <c r="CJ243" i="12"/>
  <c r="CZ243" i="12"/>
  <c r="DP243" i="12"/>
  <c r="O244" i="12"/>
  <c r="AE244" i="12"/>
  <c r="AU244" i="12"/>
  <c r="BK244" i="12"/>
  <c r="CA244" i="12"/>
  <c r="CQ244" i="12"/>
  <c r="DG244" i="12"/>
  <c r="DW244" i="12"/>
  <c r="V245" i="12"/>
  <c r="AL245" i="12"/>
  <c r="BB245" i="12"/>
  <c r="BR245" i="12"/>
  <c r="CH245" i="12"/>
  <c r="CX245" i="12"/>
  <c r="DN245" i="12"/>
  <c r="M246" i="12"/>
  <c r="AC246" i="12"/>
  <c r="AS246" i="12"/>
  <c r="BI246" i="12"/>
  <c r="BY246" i="12"/>
  <c r="CO246" i="12"/>
  <c r="DE246" i="12"/>
  <c r="DU246" i="12"/>
  <c r="T247" i="12"/>
  <c r="AJ247" i="12"/>
  <c r="AZ247" i="12"/>
  <c r="BP247" i="12"/>
  <c r="CF247" i="12"/>
  <c r="CV247" i="12"/>
  <c r="DL247" i="12"/>
  <c r="K248" i="12"/>
  <c r="AA248" i="12"/>
  <c r="AQ248" i="12"/>
  <c r="BG248" i="12"/>
  <c r="BW248" i="12"/>
  <c r="CM248" i="12"/>
  <c r="DC248" i="12"/>
  <c r="DS248" i="12"/>
  <c r="R249" i="12"/>
  <c r="AH249" i="12"/>
  <c r="AX249" i="12"/>
  <c r="BN249" i="12"/>
  <c r="CD249" i="12"/>
  <c r="CT249" i="12"/>
  <c r="DJ249" i="12"/>
  <c r="DZ249" i="12"/>
  <c r="Y250" i="12"/>
  <c r="AO250" i="12"/>
  <c r="BE250" i="12"/>
  <c r="BU250" i="12"/>
  <c r="CK250" i="12"/>
  <c r="DA250" i="12"/>
  <c r="DQ250" i="12"/>
  <c r="P251" i="12"/>
  <c r="AF251" i="12"/>
  <c r="AV251" i="12"/>
  <c r="BL251" i="12"/>
  <c r="CB251" i="12"/>
  <c r="CR251" i="12"/>
  <c r="DH251" i="12"/>
  <c r="DX251" i="12"/>
  <c r="W252" i="12"/>
  <c r="AM252" i="12"/>
  <c r="BC252" i="12"/>
  <c r="BS252" i="12"/>
  <c r="CI252" i="12"/>
  <c r="CY252" i="12"/>
  <c r="DO252" i="12"/>
  <c r="N253" i="12"/>
  <c r="AD253" i="12"/>
  <c r="AT253" i="12"/>
  <c r="BJ253" i="12"/>
  <c r="BZ253" i="12"/>
  <c r="CP253" i="12"/>
  <c r="DF253" i="12"/>
  <c r="DV253" i="12"/>
  <c r="U254" i="12"/>
  <c r="AK254" i="12"/>
  <c r="BA254" i="12"/>
  <c r="BQ254" i="12"/>
  <c r="CG254" i="12"/>
  <c r="CW254" i="12"/>
  <c r="DM254" i="12"/>
  <c r="L255" i="12"/>
  <c r="AB255" i="12"/>
  <c r="AR255" i="12"/>
  <c r="BH255" i="12"/>
  <c r="BX255" i="12"/>
  <c r="CN255" i="12"/>
  <c r="DD255" i="12"/>
  <c r="DT255" i="12"/>
  <c r="S256" i="12"/>
  <c r="AI256" i="12"/>
  <c r="AY256" i="12"/>
  <c r="BO256" i="12"/>
  <c r="CE256" i="12"/>
  <c r="CU256" i="12"/>
  <c r="DK256" i="12"/>
  <c r="EA256" i="12"/>
  <c r="Z257" i="12"/>
  <c r="AP257" i="12"/>
  <c r="BF257" i="12"/>
  <c r="BV257" i="12"/>
  <c r="CL257" i="12"/>
  <c r="DB257" i="12"/>
  <c r="DR257" i="12"/>
  <c r="Q258" i="12"/>
  <c r="AG258" i="12"/>
  <c r="AW258" i="12"/>
  <c r="BM258" i="12"/>
  <c r="CC258" i="12"/>
  <c r="CS258" i="12"/>
  <c r="DI258" i="12"/>
  <c r="DY258" i="12"/>
  <c r="X259" i="12"/>
  <c r="AN259" i="12"/>
  <c r="BD259" i="12"/>
  <c r="BT259" i="12"/>
  <c r="CJ259" i="12"/>
  <c r="CZ259" i="12"/>
  <c r="DP259" i="12"/>
  <c r="O260" i="12"/>
  <c r="AE260" i="12"/>
  <c r="AU260" i="12"/>
  <c r="BK260" i="12"/>
  <c r="CA260" i="12"/>
  <c r="CU217" i="12"/>
  <c r="AF218" i="12"/>
  <c r="BL218" i="12"/>
  <c r="CJ218" i="12"/>
  <c r="DF218" i="12"/>
  <c r="EA218" i="12"/>
  <c r="AE219" i="12"/>
  <c r="BA219" i="12"/>
  <c r="BV219" i="12"/>
  <c r="CQ219" i="12"/>
  <c r="DM219" i="12"/>
  <c r="Q220" i="12"/>
  <c r="AL220" i="12"/>
  <c r="BH220" i="12"/>
  <c r="CC220" i="12"/>
  <c r="CX220" i="12"/>
  <c r="DP220" i="12"/>
  <c r="O221" i="12"/>
  <c r="AE221" i="12"/>
  <c r="AU221" i="12"/>
  <c r="BK221" i="12"/>
  <c r="CA221" i="12"/>
  <c r="CQ221" i="12"/>
  <c r="DG221" i="12"/>
  <c r="DW221" i="12"/>
  <c r="V222" i="12"/>
  <c r="AL222" i="12"/>
  <c r="BB222" i="12"/>
  <c r="BR222" i="12"/>
  <c r="CH222" i="12"/>
  <c r="CX222" i="12"/>
  <c r="DN222" i="12"/>
  <c r="M223" i="12"/>
  <c r="AC223" i="12"/>
  <c r="AS223" i="12"/>
  <c r="BI223" i="12"/>
  <c r="BY223" i="12"/>
  <c r="CO223" i="12"/>
  <c r="DE223" i="12"/>
  <c r="DU223" i="12"/>
  <c r="T224" i="12"/>
  <c r="AJ224" i="12"/>
  <c r="AZ224" i="12"/>
  <c r="BP224" i="12"/>
  <c r="CF224" i="12"/>
  <c r="CV224" i="12"/>
  <c r="DL224" i="12"/>
  <c r="K225" i="12"/>
  <c r="AA225" i="12"/>
  <c r="AQ225" i="12"/>
  <c r="BG225" i="12"/>
  <c r="BW225" i="12"/>
  <c r="CM225" i="12"/>
  <c r="DC225" i="12"/>
  <c r="DS225" i="12"/>
  <c r="R226" i="12"/>
  <c r="AH226" i="12"/>
  <c r="AX226" i="12"/>
  <c r="BN226" i="12"/>
  <c r="CD226" i="12"/>
  <c r="CT226" i="12"/>
  <c r="DJ226" i="12"/>
  <c r="DZ226" i="12"/>
  <c r="Y227" i="12"/>
  <c r="AO227" i="12"/>
  <c r="BE227" i="12"/>
  <c r="BU227" i="12"/>
  <c r="CK227" i="12"/>
  <c r="DA227" i="12"/>
  <c r="DQ227" i="12"/>
  <c r="P228" i="12"/>
  <c r="AF228" i="12"/>
  <c r="AV228" i="12"/>
  <c r="BL228" i="12"/>
  <c r="CB228" i="12"/>
  <c r="CR228" i="12"/>
  <c r="DH228" i="12"/>
  <c r="DX228" i="12"/>
  <c r="W229" i="12"/>
  <c r="AM229" i="12"/>
  <c r="BC229" i="12"/>
  <c r="BS229" i="12"/>
  <c r="CI229" i="12"/>
  <c r="CY229" i="12"/>
  <c r="DO229" i="12"/>
  <c r="N230" i="12"/>
  <c r="AD230" i="12"/>
  <c r="AT230" i="12"/>
  <c r="BJ230" i="12"/>
  <c r="BZ230" i="12"/>
  <c r="CP230" i="12"/>
  <c r="DF230" i="12"/>
  <c r="DV230" i="12"/>
  <c r="U231" i="12"/>
  <c r="AK231" i="12"/>
  <c r="BA231" i="12"/>
  <c r="BQ231" i="12"/>
  <c r="CG231" i="12"/>
  <c r="CW231" i="12"/>
  <c r="DM231" i="12"/>
  <c r="L232" i="12"/>
  <c r="AB232" i="12"/>
  <c r="AR232" i="12"/>
  <c r="BH232" i="12"/>
  <c r="BX232" i="12"/>
  <c r="CN232" i="12"/>
  <c r="DD232" i="12"/>
  <c r="DT232" i="12"/>
  <c r="S233" i="12"/>
  <c r="AI233" i="12"/>
  <c r="AY233" i="12"/>
  <c r="BO233" i="12"/>
  <c r="CE233" i="12"/>
  <c r="CU233" i="12"/>
  <c r="DK233" i="12"/>
  <c r="EA233" i="12"/>
  <c r="Z234" i="12"/>
  <c r="AP234" i="12"/>
  <c r="BF234" i="12"/>
  <c r="BV234" i="12"/>
  <c r="CL234" i="12"/>
  <c r="DB234" i="12"/>
  <c r="DR234" i="12"/>
  <c r="Q235" i="12"/>
  <c r="AG235" i="12"/>
  <c r="AW235" i="12"/>
  <c r="BM235" i="12"/>
  <c r="CC235" i="12"/>
  <c r="CS235" i="12"/>
  <c r="DI235" i="12"/>
  <c r="DY235" i="12"/>
  <c r="X236" i="12"/>
  <c r="AN236" i="12"/>
  <c r="BD236" i="12"/>
  <c r="BT236" i="12"/>
  <c r="CJ236" i="12"/>
  <c r="CZ236" i="12"/>
  <c r="DP236" i="12"/>
  <c r="O237" i="12"/>
  <c r="AE237" i="12"/>
  <c r="AU237" i="12"/>
  <c r="BK237" i="12"/>
  <c r="CA237" i="12"/>
  <c r="CQ237" i="12"/>
  <c r="DG237" i="12"/>
  <c r="DW237" i="12"/>
  <c r="V238" i="12"/>
  <c r="AL238" i="12"/>
  <c r="BB238" i="12"/>
  <c r="BR238" i="12"/>
  <c r="CH238" i="12"/>
  <c r="CX238" i="12"/>
  <c r="DN238" i="12"/>
  <c r="M239" i="12"/>
  <c r="AC239" i="12"/>
  <c r="AS239" i="12"/>
  <c r="BI239" i="12"/>
  <c r="BY239" i="12"/>
  <c r="CO239" i="12"/>
  <c r="DE239" i="12"/>
  <c r="DU239" i="12"/>
  <c r="T240" i="12"/>
  <c r="AJ240" i="12"/>
  <c r="AZ240" i="12"/>
  <c r="BP240" i="12"/>
  <c r="CF240" i="12"/>
  <c r="CV240" i="12"/>
  <c r="DL240" i="12"/>
  <c r="K241" i="12"/>
  <c r="AA241" i="12"/>
  <c r="AQ241" i="12"/>
  <c r="BG241" i="12"/>
  <c r="BW241" i="12"/>
  <c r="CM241" i="12"/>
  <c r="DC241" i="12"/>
  <c r="DS241" i="12"/>
  <c r="R242" i="12"/>
  <c r="AH242" i="12"/>
  <c r="AX242" i="12"/>
  <c r="BN242" i="12"/>
  <c r="CD242" i="12"/>
  <c r="CT242" i="12"/>
  <c r="DJ242" i="12"/>
  <c r="DZ242" i="12"/>
  <c r="Y243" i="12"/>
  <c r="AO243" i="12"/>
  <c r="BE243" i="12"/>
  <c r="BU243" i="12"/>
  <c r="CK243" i="12"/>
  <c r="DA243" i="12"/>
  <c r="DQ243" i="12"/>
  <c r="P244" i="12"/>
  <c r="AF244" i="12"/>
  <c r="AV244" i="12"/>
  <c r="BL244" i="12"/>
  <c r="CB244" i="12"/>
  <c r="CR244" i="12"/>
  <c r="DH244" i="12"/>
  <c r="DX244" i="12"/>
  <c r="W245" i="12"/>
  <c r="AM245" i="12"/>
  <c r="BC245" i="12"/>
  <c r="BS245" i="12"/>
  <c r="CI245" i="12"/>
  <c r="CY245" i="12"/>
  <c r="DO245" i="12"/>
  <c r="N246" i="12"/>
  <c r="AD246" i="12"/>
  <c r="AT246" i="12"/>
  <c r="BJ246" i="12"/>
  <c r="BZ246" i="12"/>
  <c r="CP246" i="12"/>
  <c r="DF246" i="12"/>
  <c r="DV246" i="12"/>
  <c r="U247" i="12"/>
  <c r="AK247" i="12"/>
  <c r="BA247" i="12"/>
  <c r="BQ247" i="12"/>
  <c r="CG247" i="12"/>
  <c r="CW247" i="12"/>
  <c r="DM247" i="12"/>
  <c r="L248" i="12"/>
  <c r="AB248" i="12"/>
  <c r="AR248" i="12"/>
  <c r="BH248" i="12"/>
  <c r="BX248" i="12"/>
  <c r="CN248" i="12"/>
  <c r="DD248" i="12"/>
  <c r="DT248" i="12"/>
  <c r="S249" i="12"/>
  <c r="AI249" i="12"/>
  <c r="AY249" i="12"/>
  <c r="BO249" i="12"/>
  <c r="CE249" i="12"/>
  <c r="CU249" i="12"/>
  <c r="DK249" i="12"/>
  <c r="EA249" i="12"/>
  <c r="Z250" i="12"/>
  <c r="AP250" i="12"/>
  <c r="BF250" i="12"/>
  <c r="BV250" i="12"/>
  <c r="CL250" i="12"/>
  <c r="DB250" i="12"/>
  <c r="DR250" i="12"/>
  <c r="Q251" i="12"/>
  <c r="AG251" i="12"/>
  <c r="AW251" i="12"/>
  <c r="BM251" i="12"/>
  <c r="CC251" i="12"/>
  <c r="CS251" i="12"/>
  <c r="DI251" i="12"/>
  <c r="DY251" i="12"/>
  <c r="X252" i="12"/>
  <c r="AN252" i="12"/>
  <c r="BD252" i="12"/>
  <c r="BT252" i="12"/>
  <c r="CJ252" i="12"/>
  <c r="CZ252" i="12"/>
  <c r="DP252" i="12"/>
  <c r="O253" i="12"/>
  <c r="AE253" i="12"/>
  <c r="AU253" i="12"/>
  <c r="BK253" i="12"/>
  <c r="CA253" i="12"/>
  <c r="CQ253" i="12"/>
  <c r="DG253" i="12"/>
  <c r="DW253" i="12"/>
  <c r="V254" i="12"/>
  <c r="AL254" i="12"/>
  <c r="BB254" i="12"/>
  <c r="BR254" i="12"/>
  <c r="CH254" i="12"/>
  <c r="CX254" i="12"/>
  <c r="DN254" i="12"/>
  <c r="M255" i="12"/>
  <c r="AC255" i="12"/>
  <c r="AS255" i="12"/>
  <c r="BI255" i="12"/>
  <c r="BY255" i="12"/>
  <c r="CO255" i="12"/>
  <c r="DE255" i="12"/>
  <c r="DU255" i="12"/>
  <c r="T256" i="12"/>
  <c r="AJ256" i="12"/>
  <c r="AZ256" i="12"/>
  <c r="BP256" i="12"/>
  <c r="CF256" i="12"/>
  <c r="CV256" i="12"/>
  <c r="DL256" i="12"/>
  <c r="K257" i="12"/>
  <c r="AA257" i="12"/>
  <c r="AQ257" i="12"/>
  <c r="BG257" i="12"/>
  <c r="BW257" i="12"/>
  <c r="CM257" i="12"/>
  <c r="DC257" i="12"/>
  <c r="DS257" i="12"/>
  <c r="R258" i="12"/>
  <c r="AH258" i="12"/>
  <c r="AX258" i="12"/>
  <c r="BN258" i="12"/>
  <c r="CD258" i="12"/>
  <c r="CT258" i="12"/>
  <c r="DJ258" i="12"/>
  <c r="DZ258" i="12"/>
  <c r="Y259" i="12"/>
  <c r="AO259" i="12"/>
  <c r="BE259" i="12"/>
  <c r="BU259" i="12"/>
  <c r="CK259" i="12"/>
  <c r="DA259" i="12"/>
  <c r="DQ259" i="12"/>
  <c r="P260" i="12"/>
  <c r="AF260" i="12"/>
  <c r="AV260" i="12"/>
  <c r="BL260" i="12"/>
  <c r="CB260" i="12"/>
  <c r="CR260" i="12"/>
  <c r="DH260" i="12"/>
  <c r="DX260" i="12"/>
  <c r="W261" i="12"/>
  <c r="AM261" i="12"/>
  <c r="BC261" i="12"/>
  <c r="BS261" i="12"/>
  <c r="CI261" i="12"/>
  <c r="CY261" i="12"/>
  <c r="DO261" i="12"/>
  <c r="N262" i="12"/>
  <c r="AD262" i="12"/>
  <c r="AT262" i="12"/>
  <c r="BJ262" i="12"/>
  <c r="BZ262" i="12"/>
  <c r="CP262" i="12"/>
  <c r="DF262" i="12"/>
  <c r="DV262" i="12"/>
  <c r="U263" i="12"/>
  <c r="AK263" i="12"/>
  <c r="BA263" i="12"/>
  <c r="BQ263" i="12"/>
  <c r="CG263" i="12"/>
  <c r="CW263" i="12"/>
  <c r="BE260" i="12"/>
  <c r="DA260" i="12"/>
  <c r="P261" i="12"/>
  <c r="AV261" i="12"/>
  <c r="BX261" i="12"/>
  <c r="CS261" i="12"/>
  <c r="DN261" i="12"/>
  <c r="S262" i="12"/>
  <c r="AN262" i="12"/>
  <c r="BI262" i="12"/>
  <c r="CE262" i="12"/>
  <c r="CZ262" i="12"/>
  <c r="DU262" i="12"/>
  <c r="Z263" i="12"/>
  <c r="AU263" i="12"/>
  <c r="BP263" i="12"/>
  <c r="CL263" i="12"/>
  <c r="DG263" i="12"/>
  <c r="DX263" i="12"/>
  <c r="W264" i="12"/>
  <c r="AM264" i="12"/>
  <c r="BC264" i="12"/>
  <c r="BS264" i="12"/>
  <c r="CI264" i="12"/>
  <c r="CY264" i="12"/>
  <c r="DO264" i="12"/>
  <c r="N265" i="12"/>
  <c r="AD265" i="12"/>
  <c r="AT265" i="12"/>
  <c r="BJ265" i="12"/>
  <c r="BZ265" i="12"/>
  <c r="CP265" i="12"/>
  <c r="DF265" i="12"/>
  <c r="DV265" i="12"/>
  <c r="U266" i="12"/>
  <c r="AK266" i="12"/>
  <c r="BA266" i="12"/>
  <c r="BQ266" i="12"/>
  <c r="CG266" i="12"/>
  <c r="CW266" i="12"/>
  <c r="DM266" i="12"/>
  <c r="L267" i="12"/>
  <c r="AB267" i="12"/>
  <c r="AR267" i="12"/>
  <c r="BH267" i="12"/>
  <c r="BX267" i="12"/>
  <c r="CN267" i="12"/>
  <c r="DD267" i="12"/>
  <c r="DT267" i="12"/>
  <c r="S268" i="12"/>
  <c r="AI268" i="12"/>
  <c r="AY268" i="12"/>
  <c r="BO268" i="12"/>
  <c r="CE268" i="12"/>
  <c r="CU268" i="12"/>
  <c r="DK268" i="12"/>
  <c r="EA268" i="12"/>
  <c r="Z269" i="12"/>
  <c r="AP269" i="12"/>
  <c r="BF269" i="12"/>
  <c r="BV269" i="12"/>
  <c r="CL269" i="12"/>
  <c r="DB269" i="12"/>
  <c r="DR269" i="12"/>
  <c r="Q270" i="12"/>
  <c r="AG270" i="12"/>
  <c r="AW270" i="12"/>
  <c r="BM270" i="12"/>
  <c r="CC270" i="12"/>
  <c r="CS270" i="12"/>
  <c r="DI270" i="12"/>
  <c r="DY270" i="12"/>
  <c r="X271" i="12"/>
  <c r="AN271" i="12"/>
  <c r="BD271" i="12"/>
  <c r="BT271" i="12"/>
  <c r="CJ271" i="12"/>
  <c r="CZ271" i="12"/>
  <c r="DP271" i="12"/>
  <c r="O272" i="12"/>
  <c r="AE272" i="12"/>
  <c r="AU272" i="12"/>
  <c r="BK272" i="12"/>
  <c r="CA272" i="12"/>
  <c r="CQ272" i="12"/>
  <c r="DG272" i="12"/>
  <c r="DW272" i="12"/>
  <c r="V273" i="12"/>
  <c r="AL273" i="12"/>
  <c r="BB273" i="12"/>
  <c r="BR273" i="12"/>
  <c r="CH273" i="12"/>
  <c r="CX273" i="12"/>
  <c r="DN273" i="12"/>
  <c r="M274" i="12"/>
  <c r="AC274" i="12"/>
  <c r="AS274" i="12"/>
  <c r="BI274" i="12"/>
  <c r="BY274" i="12"/>
  <c r="CO274" i="12"/>
  <c r="DE274" i="12"/>
  <c r="DU274" i="12"/>
  <c r="T275" i="12"/>
  <c r="AJ275" i="12"/>
  <c r="AZ275" i="12"/>
  <c r="BP275" i="12"/>
  <c r="CF275" i="12"/>
  <c r="CV275" i="12"/>
  <c r="DL275" i="12"/>
  <c r="K276" i="12"/>
  <c r="AA276" i="12"/>
  <c r="AQ276" i="12"/>
  <c r="BG276" i="12"/>
  <c r="BW276" i="12"/>
  <c r="CM276" i="12"/>
  <c r="DC276" i="12"/>
  <c r="DS276" i="12"/>
  <c r="R277" i="12"/>
  <c r="AH277" i="12"/>
  <c r="AX277" i="12"/>
  <c r="BN277" i="12"/>
  <c r="CD277" i="12"/>
  <c r="CT277" i="12"/>
  <c r="DJ277" i="12"/>
  <c r="DZ277" i="12"/>
  <c r="Y278" i="12"/>
  <c r="AO278" i="12"/>
  <c r="BE278" i="12"/>
  <c r="BU278" i="12"/>
  <c r="CK278" i="12"/>
  <c r="DA278" i="12"/>
  <c r="DQ278" i="12"/>
  <c r="P279" i="12"/>
  <c r="AF279" i="12"/>
  <c r="AV279" i="12"/>
  <c r="BL279" i="12"/>
  <c r="CB279" i="12"/>
  <c r="CR279" i="12"/>
  <c r="DH279" i="12"/>
  <c r="DX279" i="12"/>
  <c r="W280" i="12"/>
  <c r="AM280" i="12"/>
  <c r="BC280" i="12"/>
  <c r="BS280" i="12"/>
  <c r="CI280" i="12"/>
  <c r="CY280" i="12"/>
  <c r="DO280" i="12"/>
  <c r="N281" i="12"/>
  <c r="AD281" i="12"/>
  <c r="AT281" i="12"/>
  <c r="BJ281" i="12"/>
  <c r="BZ281" i="12"/>
  <c r="CP281" i="12"/>
  <c r="DF281" i="12"/>
  <c r="DV281" i="12"/>
  <c r="U282" i="12"/>
  <c r="AK282" i="12"/>
  <c r="BA282" i="12"/>
  <c r="BQ282" i="12"/>
  <c r="CG282" i="12"/>
  <c r="CW282" i="12"/>
  <c r="DM282" i="12"/>
  <c r="L283" i="12"/>
  <c r="AB283" i="12"/>
  <c r="AR283" i="12"/>
  <c r="BH283" i="12"/>
  <c r="BX283" i="12"/>
  <c r="CN283" i="12"/>
  <c r="DD283" i="12"/>
  <c r="DT283" i="12"/>
  <c r="S284" i="12"/>
  <c r="AI284" i="12"/>
  <c r="AY284" i="12"/>
  <c r="BO284" i="12"/>
  <c r="CE284" i="12"/>
  <c r="CU284" i="12"/>
  <c r="DK284" i="12"/>
  <c r="EA284" i="12"/>
  <c r="Z285" i="12"/>
  <c r="AP285" i="12"/>
  <c r="BF285" i="12"/>
  <c r="BV285" i="12"/>
  <c r="CL285" i="12"/>
  <c r="DB285" i="12"/>
  <c r="DR285" i="12"/>
  <c r="Q286" i="12"/>
  <c r="AG286" i="12"/>
  <c r="AW286" i="12"/>
  <c r="BM286" i="12"/>
  <c r="CC286" i="12"/>
  <c r="CS286" i="12"/>
  <c r="DI286" i="12"/>
  <c r="DY286" i="12"/>
  <c r="X287" i="12"/>
  <c r="AN287" i="12"/>
  <c r="BD287" i="12"/>
  <c r="BT287" i="12"/>
  <c r="CJ287" i="12"/>
  <c r="CZ287" i="12"/>
  <c r="DP287" i="12"/>
  <c r="O288" i="12"/>
  <c r="AE288" i="12"/>
  <c r="AU288" i="12"/>
  <c r="BK288" i="12"/>
  <c r="CA288" i="12"/>
  <c r="CQ288" i="12"/>
  <c r="DG288" i="12"/>
  <c r="DW288" i="12"/>
  <c r="V289" i="12"/>
  <c r="AL289" i="12"/>
  <c r="BB289" i="12"/>
  <c r="BR289" i="12"/>
  <c r="CH289" i="12"/>
  <c r="CX289" i="12"/>
  <c r="DN289" i="12"/>
  <c r="M290" i="12"/>
  <c r="AC290" i="12"/>
  <c r="AS290" i="12"/>
  <c r="BI290" i="12"/>
  <c r="BY290" i="12"/>
  <c r="CO290" i="12"/>
  <c r="DE290" i="12"/>
  <c r="DU290" i="12"/>
  <c r="T291" i="12"/>
  <c r="AJ291" i="12"/>
  <c r="AZ291" i="12"/>
  <c r="BP291" i="12"/>
  <c r="CF291" i="12"/>
  <c r="CV291" i="12"/>
  <c r="DL291" i="12"/>
  <c r="K292" i="12"/>
  <c r="AA292" i="12"/>
  <c r="AQ292" i="12"/>
  <c r="BG292" i="12"/>
  <c r="BW292" i="12"/>
  <c r="CM292" i="12"/>
  <c r="DC292" i="12"/>
  <c r="DS292" i="12"/>
  <c r="R293" i="12"/>
  <c r="AH293" i="12"/>
  <c r="AX293" i="12"/>
  <c r="BN293" i="12"/>
  <c r="CD293" i="12"/>
  <c r="CT293" i="12"/>
  <c r="DJ293" i="12"/>
  <c r="DZ293" i="12"/>
  <c r="Y294" i="12"/>
  <c r="AO294" i="12"/>
  <c r="BE294" i="12"/>
  <c r="BU294" i="12"/>
  <c r="CK294" i="12"/>
  <c r="DA294" i="12"/>
  <c r="DQ294" i="12"/>
  <c r="P295" i="12"/>
  <c r="AF295" i="12"/>
  <c r="AV295" i="12"/>
  <c r="BL295" i="12"/>
  <c r="CB295" i="12"/>
  <c r="CR295" i="12"/>
  <c r="DH295" i="12"/>
  <c r="DX295" i="12"/>
  <c r="W296" i="12"/>
  <c r="AM296" i="12"/>
  <c r="BC296" i="12"/>
  <c r="BS296" i="12"/>
  <c r="CI296" i="12"/>
  <c r="CY296" i="12"/>
  <c r="DO296" i="12"/>
  <c r="N297" i="12"/>
  <c r="AD297" i="12"/>
  <c r="AT297" i="12"/>
  <c r="BJ297" i="12"/>
  <c r="BZ297" i="12"/>
  <c r="CP297" i="12"/>
  <c r="DF297" i="12"/>
  <c r="DV297" i="12"/>
  <c r="U298" i="12"/>
  <c r="AK298" i="12"/>
  <c r="BA298" i="12"/>
  <c r="BQ298" i="12"/>
  <c r="CG298" i="12"/>
  <c r="CW298" i="12"/>
  <c r="DM298" i="12"/>
  <c r="L299" i="12"/>
  <c r="AB299" i="12"/>
  <c r="AR299" i="12"/>
  <c r="BH299" i="12"/>
  <c r="BX299" i="12"/>
  <c r="CN299" i="12"/>
  <c r="DD299" i="12"/>
  <c r="DT299" i="12"/>
  <c r="S300" i="12"/>
  <c r="AI300" i="12"/>
  <c r="AY300" i="12"/>
  <c r="BO300" i="12"/>
  <c r="CE300" i="12"/>
  <c r="CU300" i="12"/>
  <c r="DK300" i="12"/>
  <c r="EA300" i="12"/>
  <c r="Z301" i="12"/>
  <c r="AP301" i="12"/>
  <c r="BF301" i="12"/>
  <c r="BV301" i="12"/>
  <c r="CL301" i="12"/>
  <c r="DB301" i="12"/>
  <c r="DR301" i="12"/>
  <c r="Q302" i="12"/>
  <c r="AG302" i="12"/>
  <c r="AW302" i="12"/>
  <c r="BM302" i="12"/>
  <c r="CC302" i="12"/>
  <c r="CS302" i="12"/>
  <c r="DI302" i="12"/>
  <c r="DY302" i="12"/>
  <c r="X303" i="12"/>
  <c r="AN303" i="12"/>
  <c r="BD303" i="12"/>
  <c r="BT303" i="12"/>
  <c r="CJ303" i="12"/>
  <c r="CZ303" i="12"/>
  <c r="DP303" i="12"/>
  <c r="O304" i="12"/>
  <c r="AE304" i="12"/>
  <c r="AU304" i="12"/>
  <c r="BK304" i="12"/>
  <c r="CA304" i="12"/>
  <c r="CQ304" i="12"/>
  <c r="DG304" i="12"/>
  <c r="DW304" i="12"/>
  <c r="V305" i="12"/>
  <c r="AL305" i="12"/>
  <c r="BB305" i="12"/>
  <c r="BR305" i="12"/>
  <c r="CH305" i="12"/>
  <c r="CX305" i="12"/>
  <c r="DN305" i="12"/>
  <c r="M306" i="12"/>
  <c r="AC306" i="12"/>
  <c r="AS306" i="12"/>
  <c r="BI306" i="12"/>
  <c r="BY306" i="12"/>
  <c r="CO306" i="12"/>
  <c r="CU260" i="12"/>
  <c r="EA260" i="12"/>
  <c r="AP261" i="12"/>
  <c r="BT261" i="12"/>
  <c r="CO261" i="12"/>
  <c r="DJ261" i="12"/>
  <c r="O262" i="12"/>
  <c r="AJ262" i="12"/>
  <c r="BE262" i="12"/>
  <c r="CA262" i="12"/>
  <c r="CV262" i="12"/>
  <c r="DQ262" i="12"/>
  <c r="V263" i="12"/>
  <c r="AQ263" i="12"/>
  <c r="BL263" i="12"/>
  <c r="CH263" i="12"/>
  <c r="DC263" i="12"/>
  <c r="DU263" i="12"/>
  <c r="T264" i="12"/>
  <c r="AJ264" i="12"/>
  <c r="AZ264" i="12"/>
  <c r="BP264" i="12"/>
  <c r="CF264" i="12"/>
  <c r="CV264" i="12"/>
  <c r="DL264" i="12"/>
  <c r="K265" i="12"/>
  <c r="AA265" i="12"/>
  <c r="AQ265" i="12"/>
  <c r="BG265" i="12"/>
  <c r="BW265" i="12"/>
  <c r="CM265" i="12"/>
  <c r="DC265" i="12"/>
  <c r="DS265" i="12"/>
  <c r="R266" i="12"/>
  <c r="AH266" i="12"/>
  <c r="AX266" i="12"/>
  <c r="BN266" i="12"/>
  <c r="CD266" i="12"/>
  <c r="CT266" i="12"/>
  <c r="DJ266" i="12"/>
  <c r="DZ266" i="12"/>
  <c r="Y267" i="12"/>
  <c r="AO267" i="12"/>
  <c r="BE267" i="12"/>
  <c r="BU267" i="12"/>
  <c r="CK267" i="12"/>
  <c r="DA267" i="12"/>
  <c r="DQ267" i="12"/>
  <c r="P268" i="12"/>
  <c r="AF268" i="12"/>
  <c r="AV268" i="12"/>
  <c r="BL268" i="12"/>
  <c r="CB268" i="12"/>
  <c r="CR268" i="12"/>
  <c r="DH268" i="12"/>
  <c r="DX268" i="12"/>
  <c r="W269" i="12"/>
  <c r="AM269" i="12"/>
  <c r="BC269" i="12"/>
  <c r="BS269" i="12"/>
  <c r="CI269" i="12"/>
  <c r="CY269" i="12"/>
  <c r="DO269" i="12"/>
  <c r="N270" i="12"/>
  <c r="AD270" i="12"/>
  <c r="AT270" i="12"/>
  <c r="BJ270" i="12"/>
  <c r="BZ270" i="12"/>
  <c r="CP270" i="12"/>
  <c r="DF270" i="12"/>
  <c r="DV270" i="12"/>
  <c r="U271" i="12"/>
  <c r="AK271" i="12"/>
  <c r="BA271" i="12"/>
  <c r="BQ271" i="12"/>
  <c r="CG271" i="12"/>
  <c r="CW271" i="12"/>
  <c r="DM271" i="12"/>
  <c r="L272" i="12"/>
  <c r="AB272" i="12"/>
  <c r="AR272" i="12"/>
  <c r="BH272" i="12"/>
  <c r="BX272" i="12"/>
  <c r="CN272" i="12"/>
  <c r="DD272" i="12"/>
  <c r="DT272" i="12"/>
  <c r="S273" i="12"/>
  <c r="AI273" i="12"/>
  <c r="AY273" i="12"/>
  <c r="BO273" i="12"/>
  <c r="CE273" i="12"/>
  <c r="CU273" i="12"/>
  <c r="DK273" i="12"/>
  <c r="EA273" i="12"/>
  <c r="Z274" i="12"/>
  <c r="AP274" i="12"/>
  <c r="BF274" i="12"/>
  <c r="BV274" i="12"/>
  <c r="CL274" i="12"/>
  <c r="DB274" i="12"/>
  <c r="DR274" i="12"/>
  <c r="Q275" i="12"/>
  <c r="AG275" i="12"/>
  <c r="AW275" i="12"/>
  <c r="BM275" i="12"/>
  <c r="CC275" i="12"/>
  <c r="CS275" i="12"/>
  <c r="DI275" i="12"/>
  <c r="DY275" i="12"/>
  <c r="X276" i="12"/>
  <c r="AN276" i="12"/>
  <c r="BD276" i="12"/>
  <c r="BT276" i="12"/>
  <c r="CJ276" i="12"/>
  <c r="CZ276" i="12"/>
  <c r="DP276" i="12"/>
  <c r="O277" i="12"/>
  <c r="AE277" i="12"/>
  <c r="AU277" i="12"/>
  <c r="BK277" i="12"/>
  <c r="CA277" i="12"/>
  <c r="CQ277" i="12"/>
  <c r="DG277" i="12"/>
  <c r="DW277" i="12"/>
  <c r="V278" i="12"/>
  <c r="AL278" i="12"/>
  <c r="BB278" i="12"/>
  <c r="BR278" i="12"/>
  <c r="CH278" i="12"/>
  <c r="CX278" i="12"/>
  <c r="DN278" i="12"/>
  <c r="M279" i="12"/>
  <c r="AC279" i="12"/>
  <c r="AS279" i="12"/>
  <c r="BI279" i="12"/>
  <c r="BY279" i="12"/>
  <c r="CO279" i="12"/>
  <c r="DE279" i="12"/>
  <c r="DU279" i="12"/>
  <c r="T280" i="12"/>
  <c r="AJ280" i="12"/>
  <c r="AZ280" i="12"/>
  <c r="BP280" i="12"/>
  <c r="CF280" i="12"/>
  <c r="CV280" i="12"/>
  <c r="DL280" i="12"/>
  <c r="K281" i="12"/>
  <c r="AA281" i="12"/>
  <c r="AQ281" i="12"/>
  <c r="BG281" i="12"/>
  <c r="BW281" i="12"/>
  <c r="CM281" i="12"/>
  <c r="DC281" i="12"/>
  <c r="DS281" i="12"/>
  <c r="R282" i="12"/>
  <c r="AH282" i="12"/>
  <c r="AX282" i="12"/>
  <c r="BN282" i="12"/>
  <c r="CD282" i="12"/>
  <c r="CT282" i="12"/>
  <c r="DZ282" i="12"/>
  <c r="BU283" i="12"/>
  <c r="DQ283" i="12"/>
  <c r="AF284" i="12"/>
  <c r="BL284" i="12"/>
  <c r="CR284" i="12"/>
  <c r="DT284" i="12"/>
  <c r="W285" i="12"/>
  <c r="AQ285" i="12"/>
  <c r="BG285" i="12"/>
  <c r="BW285" i="12"/>
  <c r="CM285" i="12"/>
  <c r="DC285" i="12"/>
  <c r="DS285" i="12"/>
  <c r="R286" i="12"/>
  <c r="AH286" i="12"/>
  <c r="AX286" i="12"/>
  <c r="BN286" i="12"/>
  <c r="CD286" i="12"/>
  <c r="CT286" i="12"/>
  <c r="DJ286" i="12"/>
  <c r="DZ286" i="12"/>
  <c r="Y287" i="12"/>
  <c r="AO287" i="12"/>
  <c r="BE287" i="12"/>
  <c r="BU287" i="12"/>
  <c r="CK287" i="12"/>
  <c r="DA287" i="12"/>
  <c r="DQ287" i="12"/>
  <c r="P288" i="12"/>
  <c r="AF288" i="12"/>
  <c r="AV288" i="12"/>
  <c r="BL288" i="12"/>
  <c r="CB288" i="12"/>
  <c r="CR288" i="12"/>
  <c r="DH288" i="12"/>
  <c r="DX288" i="12"/>
  <c r="W289" i="12"/>
  <c r="AM289" i="12"/>
  <c r="BC289" i="12"/>
  <c r="BS289" i="12"/>
  <c r="CI289" i="12"/>
  <c r="CY289" i="12"/>
  <c r="DO289" i="12"/>
  <c r="N290" i="12"/>
  <c r="AD290" i="12"/>
  <c r="AT290" i="12"/>
  <c r="BJ290" i="12"/>
  <c r="BZ290" i="12"/>
  <c r="CP290" i="12"/>
  <c r="DF290" i="12"/>
  <c r="DV290" i="12"/>
  <c r="U291" i="12"/>
  <c r="AK291" i="12"/>
  <c r="BA291" i="12"/>
  <c r="BQ291" i="12"/>
  <c r="CG291" i="12"/>
  <c r="CW291" i="12"/>
  <c r="DM291" i="12"/>
  <c r="L292" i="12"/>
  <c r="AB292" i="12"/>
  <c r="AR292" i="12"/>
  <c r="BH292" i="12"/>
  <c r="BX292" i="12"/>
  <c r="CN292" i="12"/>
  <c r="DD292" i="12"/>
  <c r="DT292" i="12"/>
  <c r="S293" i="12"/>
  <c r="AI293" i="12"/>
  <c r="AY293" i="12"/>
  <c r="BO293" i="12"/>
  <c r="CE293" i="12"/>
  <c r="CU293" i="12"/>
  <c r="DK293" i="12"/>
  <c r="EA293" i="12"/>
  <c r="Z294" i="12"/>
  <c r="AP294" i="12"/>
  <c r="BF294" i="12"/>
  <c r="BV294" i="12"/>
  <c r="CL294" i="12"/>
  <c r="DB294" i="12"/>
  <c r="DR294" i="12"/>
  <c r="Q295" i="12"/>
  <c r="AG295" i="12"/>
  <c r="AW295" i="12"/>
  <c r="BM295" i="12"/>
  <c r="CC295" i="12"/>
  <c r="CS295" i="12"/>
  <c r="DI295" i="12"/>
  <c r="DY295" i="12"/>
  <c r="X296" i="12"/>
  <c r="AN296" i="12"/>
  <c r="BD296" i="12"/>
  <c r="BT296" i="12"/>
  <c r="CJ296" i="12"/>
  <c r="CZ296" i="12"/>
  <c r="DP296" i="12"/>
  <c r="O297" i="12"/>
  <c r="AE297" i="12"/>
  <c r="AU297" i="12"/>
  <c r="BK297" i="12"/>
  <c r="CA297" i="12"/>
  <c r="CQ297" i="12"/>
  <c r="DG297" i="12"/>
  <c r="DW297" i="12"/>
  <c r="V298" i="12"/>
  <c r="AL298" i="12"/>
  <c r="BB298" i="12"/>
  <c r="BR298" i="12"/>
  <c r="CH298" i="12"/>
  <c r="CX298" i="12"/>
  <c r="DN298" i="12"/>
  <c r="M299" i="12"/>
  <c r="AC299" i="12"/>
  <c r="AS299" i="12"/>
  <c r="BI299" i="12"/>
  <c r="BY299" i="12"/>
  <c r="CO299" i="12"/>
  <c r="DE299" i="12"/>
  <c r="DU299" i="12"/>
  <c r="T300" i="12"/>
  <c r="AJ300" i="12"/>
  <c r="AZ300" i="12"/>
  <c r="BP300" i="12"/>
  <c r="CF300" i="12"/>
  <c r="CV300" i="12"/>
  <c r="DL300" i="12"/>
  <c r="K301" i="12"/>
  <c r="AA301" i="12"/>
  <c r="AQ301" i="12"/>
  <c r="BG301" i="12"/>
  <c r="BW301" i="12"/>
  <c r="CM301" i="12"/>
  <c r="DC301" i="12"/>
  <c r="DS301" i="12"/>
  <c r="R302" i="12"/>
  <c r="AH302" i="12"/>
  <c r="AX302" i="12"/>
  <c r="BN302" i="12"/>
  <c r="CD302" i="12"/>
  <c r="CT302" i="12"/>
  <c r="DJ302" i="12"/>
  <c r="DZ302" i="12"/>
  <c r="Y303" i="12"/>
  <c r="AO303" i="12"/>
  <c r="BE303" i="12"/>
  <c r="BU303" i="12"/>
  <c r="CK303" i="12"/>
  <c r="DA303" i="12"/>
  <c r="DQ303" i="12"/>
  <c r="P304" i="12"/>
  <c r="AF304" i="12"/>
  <c r="AV304" i="12"/>
  <c r="BL304" i="12"/>
  <c r="CB304" i="12"/>
  <c r="CR304" i="12"/>
  <c r="DH304" i="12"/>
  <c r="DX304" i="12"/>
  <c r="W305" i="12"/>
  <c r="AM305" i="12"/>
  <c r="BC305" i="12"/>
  <c r="BS305" i="12"/>
  <c r="CO260" i="12"/>
  <c r="DU260" i="12"/>
  <c r="AJ261" i="12"/>
  <c r="BP261" i="12"/>
  <c r="CK261" i="12"/>
  <c r="DF261" i="12"/>
  <c r="K262" i="12"/>
  <c r="AF262" i="12"/>
  <c r="BA262" i="12"/>
  <c r="BW262" i="12"/>
  <c r="CR262" i="12"/>
  <c r="DM262" i="12"/>
  <c r="R263" i="12"/>
  <c r="AM263" i="12"/>
  <c r="BH263" i="12"/>
  <c r="CD263" i="12"/>
  <c r="CY263" i="12"/>
  <c r="DR263" i="12"/>
  <c r="Q264" i="12"/>
  <c r="AG264" i="12"/>
  <c r="AW264" i="12"/>
  <c r="BM264" i="12"/>
  <c r="CC264" i="12"/>
  <c r="CS264" i="12"/>
  <c r="DI264" i="12"/>
  <c r="DY264" i="12"/>
  <c r="X265" i="12"/>
  <c r="AN265" i="12"/>
  <c r="BD265" i="12"/>
  <c r="BT265" i="12"/>
  <c r="CJ265" i="12"/>
  <c r="CZ265" i="12"/>
  <c r="DP265" i="12"/>
  <c r="O266" i="12"/>
  <c r="AE266" i="12"/>
  <c r="AU266" i="12"/>
  <c r="BK266" i="12"/>
  <c r="CA266" i="12"/>
  <c r="CQ266" i="12"/>
  <c r="DG266" i="12"/>
  <c r="DW266" i="12"/>
  <c r="V267" i="12"/>
  <c r="AL267" i="12"/>
  <c r="BB267" i="12"/>
  <c r="BR267" i="12"/>
  <c r="CH267" i="12"/>
  <c r="CX267" i="12"/>
  <c r="DN267" i="12"/>
  <c r="M268" i="12"/>
  <c r="AC268" i="12"/>
  <c r="AS268" i="12"/>
  <c r="BI268" i="12"/>
  <c r="BY268" i="12"/>
  <c r="CO268" i="12"/>
  <c r="DE268" i="12"/>
  <c r="DU268" i="12"/>
  <c r="T269" i="12"/>
  <c r="AJ269" i="12"/>
  <c r="AZ269" i="12"/>
  <c r="BP269" i="12"/>
  <c r="CF269" i="12"/>
  <c r="CV269" i="12"/>
  <c r="DL269" i="12"/>
  <c r="K270" i="12"/>
  <c r="AA270" i="12"/>
  <c r="AQ270" i="12"/>
  <c r="BG270" i="12"/>
  <c r="BW270" i="12"/>
  <c r="CM270" i="12"/>
  <c r="DC270" i="12"/>
  <c r="DS270" i="12"/>
  <c r="R271" i="12"/>
  <c r="AH271" i="12"/>
  <c r="AX271" i="12"/>
  <c r="BN271" i="12"/>
  <c r="CD271" i="12"/>
  <c r="CT271" i="12"/>
  <c r="DJ271" i="12"/>
  <c r="DZ271" i="12"/>
  <c r="Y272" i="12"/>
  <c r="AO272" i="12"/>
  <c r="BE272" i="12"/>
  <c r="BU272" i="12"/>
  <c r="CK272" i="12"/>
  <c r="DA272" i="12"/>
  <c r="DQ272" i="12"/>
  <c r="P273" i="12"/>
  <c r="AF273" i="12"/>
  <c r="AV273" i="12"/>
  <c r="BL273" i="12"/>
  <c r="CB273" i="12"/>
  <c r="CR273" i="12"/>
  <c r="DH273" i="12"/>
  <c r="DX273" i="12"/>
  <c r="W274" i="12"/>
  <c r="AM274" i="12"/>
  <c r="BC274" i="12"/>
  <c r="BS274" i="12"/>
  <c r="CI274" i="12"/>
  <c r="CY274" i="12"/>
  <c r="DO274" i="12"/>
  <c r="N275" i="12"/>
  <c r="AD275" i="12"/>
  <c r="AT275" i="12"/>
  <c r="BJ275" i="12"/>
  <c r="BZ275" i="12"/>
  <c r="CP275" i="12"/>
  <c r="DF275" i="12"/>
  <c r="DV275" i="12"/>
  <c r="U276" i="12"/>
  <c r="AK276" i="12"/>
  <c r="BA276" i="12"/>
  <c r="BQ276" i="12"/>
  <c r="CG276" i="12"/>
  <c r="CW276" i="12"/>
  <c r="DM276" i="12"/>
  <c r="L277" i="12"/>
  <c r="AB277" i="12"/>
  <c r="AR277" i="12"/>
  <c r="BH277" i="12"/>
  <c r="BX277" i="12"/>
  <c r="CN277" i="12"/>
  <c r="DD277" i="12"/>
  <c r="DT277" i="12"/>
  <c r="S278" i="12"/>
  <c r="AI278" i="12"/>
  <c r="AY278" i="12"/>
  <c r="BO278" i="12"/>
  <c r="CE278" i="12"/>
  <c r="CU278" i="12"/>
  <c r="DK278" i="12"/>
  <c r="EA278" i="12"/>
  <c r="Z279" i="12"/>
  <c r="AP279" i="12"/>
  <c r="BF279" i="12"/>
  <c r="BV279" i="12"/>
  <c r="CL279" i="12"/>
  <c r="DB279" i="12"/>
  <c r="DR279" i="12"/>
  <c r="Q280" i="12"/>
  <c r="AG280" i="12"/>
  <c r="AW280" i="12"/>
  <c r="BM280" i="12"/>
  <c r="CC280" i="12"/>
  <c r="CS280" i="12"/>
  <c r="DI280" i="12"/>
  <c r="DY280" i="12"/>
  <c r="X281" i="12"/>
  <c r="AN281" i="12"/>
  <c r="BD281" i="12"/>
  <c r="BT281" i="12"/>
  <c r="CJ281" i="12"/>
  <c r="CZ281" i="12"/>
  <c r="DP281" i="12"/>
  <c r="O282" i="12"/>
  <c r="AE282" i="12"/>
  <c r="AU282" i="12"/>
  <c r="BK282" i="12"/>
  <c r="CA282" i="12"/>
  <c r="CQ282" i="12"/>
  <c r="DG282" i="12"/>
  <c r="DW282" i="12"/>
  <c r="V283" i="12"/>
  <c r="AL283" i="12"/>
  <c r="BB283" i="12"/>
  <c r="BR283" i="12"/>
  <c r="CH283" i="12"/>
  <c r="CX283" i="12"/>
  <c r="DN283" i="12"/>
  <c r="M284" i="12"/>
  <c r="AC284" i="12"/>
  <c r="AS284" i="12"/>
  <c r="BI284" i="12"/>
  <c r="BY284" i="12"/>
  <c r="CO284" i="12"/>
  <c r="DE284" i="12"/>
  <c r="DU284" i="12"/>
  <c r="T285" i="12"/>
  <c r="AJ285" i="12"/>
  <c r="AZ285" i="12"/>
  <c r="BP285" i="12"/>
  <c r="CF285" i="12"/>
  <c r="CV285" i="12"/>
  <c r="DL285" i="12"/>
  <c r="K286" i="12"/>
  <c r="AA286" i="12"/>
  <c r="AQ286" i="12"/>
  <c r="BG286" i="12"/>
  <c r="BW286" i="12"/>
  <c r="CM286" i="12"/>
  <c r="DC286" i="12"/>
  <c r="DS286" i="12"/>
  <c r="R287" i="12"/>
  <c r="AH287" i="12"/>
  <c r="AX287" i="12"/>
  <c r="BN287" i="12"/>
  <c r="CD287" i="12"/>
  <c r="CT287" i="12"/>
  <c r="DJ287" i="12"/>
  <c r="DZ287" i="12"/>
  <c r="Y288" i="12"/>
  <c r="AO288" i="12"/>
  <c r="BE288" i="12"/>
  <c r="BU288" i="12"/>
  <c r="CK288" i="12"/>
  <c r="DA288" i="12"/>
  <c r="DQ288" i="12"/>
  <c r="P289" i="12"/>
  <c r="AF289" i="12"/>
  <c r="AV289" i="12"/>
  <c r="BL289" i="12"/>
  <c r="CB289" i="12"/>
  <c r="CR289" i="12"/>
  <c r="DH289" i="12"/>
  <c r="DX289" i="12"/>
  <c r="W290" i="12"/>
  <c r="AM290" i="12"/>
  <c r="BC290" i="12"/>
  <c r="BS290" i="12"/>
  <c r="CI290" i="12"/>
  <c r="CY290" i="12"/>
  <c r="DO290" i="12"/>
  <c r="N291" i="12"/>
  <c r="AD291" i="12"/>
  <c r="AT291" i="12"/>
  <c r="BJ291" i="12"/>
  <c r="BZ291" i="12"/>
  <c r="CP291" i="12"/>
  <c r="DF291" i="12"/>
  <c r="DV291" i="12"/>
  <c r="U292" i="12"/>
  <c r="AK292" i="12"/>
  <c r="BA292" i="12"/>
  <c r="BQ292" i="12"/>
  <c r="CG292" i="12"/>
  <c r="CW292" i="12"/>
  <c r="DM292" i="12"/>
  <c r="L293" i="12"/>
  <c r="AB293" i="12"/>
  <c r="AR293" i="12"/>
  <c r="BH293" i="12"/>
  <c r="BX293" i="12"/>
  <c r="CN293" i="12"/>
  <c r="DD293" i="12"/>
  <c r="DT293" i="12"/>
  <c r="S294" i="12"/>
  <c r="AI294" i="12"/>
  <c r="AY294" i="12"/>
  <c r="BO294" i="12"/>
  <c r="CE294" i="12"/>
  <c r="CU294" i="12"/>
  <c r="DK294" i="12"/>
  <c r="EA294" i="12"/>
  <c r="Z295" i="12"/>
  <c r="AP295" i="12"/>
  <c r="BF295" i="12"/>
  <c r="BV295" i="12"/>
  <c r="CL295" i="12"/>
  <c r="DB295" i="12"/>
  <c r="DR295" i="12"/>
  <c r="Q296" i="12"/>
  <c r="AG296" i="12"/>
  <c r="AW296" i="12"/>
  <c r="BM296" i="12"/>
  <c r="CC296" i="12"/>
  <c r="CS296" i="12"/>
  <c r="DI296" i="12"/>
  <c r="DY296" i="12"/>
  <c r="X297" i="12"/>
  <c r="AN297" i="12"/>
  <c r="BD297" i="12"/>
  <c r="BT297" i="12"/>
  <c r="CJ297" i="12"/>
  <c r="CZ297" i="12"/>
  <c r="DP297" i="12"/>
  <c r="O298" i="12"/>
  <c r="AE298" i="12"/>
  <c r="AU298" i="12"/>
  <c r="BK298" i="12"/>
  <c r="CA298" i="12"/>
  <c r="CQ298" i="12"/>
  <c r="DG298" i="12"/>
  <c r="DW298" i="12"/>
  <c r="V299" i="12"/>
  <c r="AL299" i="12"/>
  <c r="BB299" i="12"/>
  <c r="BR299" i="12"/>
  <c r="CH299" i="12"/>
  <c r="CX299" i="12"/>
  <c r="DN299" i="12"/>
  <c r="M300" i="12"/>
  <c r="AC300" i="12"/>
  <c r="AS300" i="12"/>
  <c r="BI300" i="12"/>
  <c r="BY300" i="12"/>
  <c r="CO300" i="12"/>
  <c r="DE300" i="12"/>
  <c r="DU300" i="12"/>
  <c r="T301" i="12"/>
  <c r="AJ301" i="12"/>
  <c r="AZ301" i="12"/>
  <c r="BP301" i="12"/>
  <c r="CF301" i="12"/>
  <c r="CV301" i="12"/>
  <c r="DL301" i="12"/>
  <c r="K302" i="12"/>
  <c r="AA302" i="12"/>
  <c r="AQ302" i="12"/>
  <c r="BG302" i="12"/>
  <c r="BW302" i="12"/>
  <c r="CM302" i="12"/>
  <c r="DC302" i="12"/>
  <c r="DS302" i="12"/>
  <c r="R303" i="12"/>
  <c r="AH303" i="12"/>
  <c r="AX303" i="12"/>
  <c r="BN303" i="12"/>
  <c r="CD303" i="12"/>
  <c r="CT303" i="12"/>
  <c r="DJ303" i="12"/>
  <c r="DZ303" i="12"/>
  <c r="Y304" i="12"/>
  <c r="AO304" i="12"/>
  <c r="BE304" i="12"/>
  <c r="BU304" i="12"/>
  <c r="CK304" i="12"/>
  <c r="DA304" i="12"/>
  <c r="DQ304" i="12"/>
  <c r="P305" i="12"/>
  <c r="AF305" i="12"/>
  <c r="AV305" i="12"/>
  <c r="BL305" i="12"/>
  <c r="CB305" i="12"/>
  <c r="CR305" i="12"/>
  <c r="DH305" i="12"/>
  <c r="DX305" i="12"/>
  <c r="W306" i="12"/>
  <c r="AM306" i="12"/>
  <c r="BC306" i="12"/>
  <c r="BS306" i="12"/>
  <c r="CI306" i="12"/>
  <c r="CY306" i="12"/>
  <c r="DO306" i="12"/>
  <c r="N307" i="12"/>
  <c r="AD307" i="12"/>
  <c r="AT307" i="12"/>
  <c r="BJ307" i="12"/>
  <c r="BZ307" i="12"/>
  <c r="CP307" i="12"/>
  <c r="DF307" i="12"/>
  <c r="DV307" i="12"/>
  <c r="U308" i="12"/>
  <c r="AK308" i="12"/>
  <c r="BA308" i="12"/>
  <c r="BQ308" i="12"/>
  <c r="CG308" i="12"/>
  <c r="CQ260" i="12"/>
  <c r="DW260" i="12"/>
  <c r="AL261" i="12"/>
  <c r="BQ261" i="12"/>
  <c r="CL261" i="12"/>
  <c r="DH261" i="12"/>
  <c r="L262" i="12"/>
  <c r="AG262" i="12"/>
  <c r="BC262" i="12"/>
  <c r="BX262" i="12"/>
  <c r="CS262" i="12"/>
  <c r="DO262" i="12"/>
  <c r="S263" i="12"/>
  <c r="AN263" i="12"/>
  <c r="BJ263" i="12"/>
  <c r="CE263" i="12"/>
  <c r="CZ263" i="12"/>
  <c r="DS263" i="12"/>
  <c r="R264" i="12"/>
  <c r="AH264" i="12"/>
  <c r="AX264" i="12"/>
  <c r="BN264" i="12"/>
  <c r="CD264" i="12"/>
  <c r="CT264" i="12"/>
  <c r="DJ264" i="12"/>
  <c r="DZ264" i="12"/>
  <c r="Y265" i="12"/>
  <c r="AO265" i="12"/>
  <c r="BE265" i="12"/>
  <c r="BU265" i="12"/>
  <c r="CK265" i="12"/>
  <c r="DA265" i="12"/>
  <c r="DQ265" i="12"/>
  <c r="P266" i="12"/>
  <c r="AF266" i="12"/>
  <c r="AV266" i="12"/>
  <c r="BL266" i="12"/>
  <c r="CB266" i="12"/>
  <c r="CR266" i="12"/>
  <c r="DH266" i="12"/>
  <c r="DX266" i="12"/>
  <c r="W267" i="12"/>
  <c r="AM267" i="12"/>
  <c r="BC267" i="12"/>
  <c r="BS267" i="12"/>
  <c r="CI267" i="12"/>
  <c r="CY267" i="12"/>
  <c r="DO267" i="12"/>
  <c r="N268" i="12"/>
  <c r="AD268" i="12"/>
  <c r="AT268" i="12"/>
  <c r="BJ268" i="12"/>
  <c r="BZ268" i="12"/>
  <c r="CP268" i="12"/>
  <c r="DF268" i="12"/>
  <c r="DV268" i="12"/>
  <c r="U269" i="12"/>
  <c r="AK269" i="12"/>
  <c r="BA269" i="12"/>
  <c r="BQ269" i="12"/>
  <c r="CG269" i="12"/>
  <c r="CW269" i="12"/>
  <c r="DM269" i="12"/>
  <c r="L270" i="12"/>
  <c r="AB270" i="12"/>
  <c r="AR270" i="12"/>
  <c r="BH270" i="12"/>
  <c r="BX270" i="12"/>
  <c r="CN270" i="12"/>
  <c r="DD270" i="12"/>
  <c r="DT270" i="12"/>
  <c r="S271" i="12"/>
  <c r="AI271" i="12"/>
  <c r="AY271" i="12"/>
  <c r="BO271" i="12"/>
  <c r="CE271" i="12"/>
  <c r="CU271" i="12"/>
  <c r="DK271" i="12"/>
  <c r="EA271" i="12"/>
  <c r="Z272" i="12"/>
  <c r="AP272" i="12"/>
  <c r="BF272" i="12"/>
  <c r="BV272" i="12"/>
  <c r="CL272" i="12"/>
  <c r="DB272" i="12"/>
  <c r="DR272" i="12"/>
  <c r="Q273" i="12"/>
  <c r="AG273" i="12"/>
  <c r="AW273" i="12"/>
  <c r="BM273" i="12"/>
  <c r="CC273" i="12"/>
  <c r="CS273" i="12"/>
  <c r="DI273" i="12"/>
  <c r="DY273" i="12"/>
  <c r="X274" i="12"/>
  <c r="AN274" i="12"/>
  <c r="BD274" i="12"/>
  <c r="BT274" i="12"/>
  <c r="CJ274" i="12"/>
  <c r="CZ274" i="12"/>
  <c r="DP274" i="12"/>
  <c r="O275" i="12"/>
  <c r="AE275" i="12"/>
  <c r="AU275" i="12"/>
  <c r="BK275" i="12"/>
  <c r="CA275" i="12"/>
  <c r="CQ275" i="12"/>
  <c r="DG275" i="12"/>
  <c r="DW275" i="12"/>
  <c r="V276" i="12"/>
  <c r="AL276" i="12"/>
  <c r="BB276" i="12"/>
  <c r="BR276" i="12"/>
  <c r="CH276" i="12"/>
  <c r="CX276" i="12"/>
  <c r="DN276" i="12"/>
  <c r="M277" i="12"/>
  <c r="AC277" i="12"/>
  <c r="AS277" i="12"/>
  <c r="BI277" i="12"/>
  <c r="BY277" i="12"/>
  <c r="CO277" i="12"/>
  <c r="DE277" i="12"/>
  <c r="DU277" i="12"/>
  <c r="T278" i="12"/>
  <c r="AJ278" i="12"/>
  <c r="AZ278" i="12"/>
  <c r="BP278" i="12"/>
  <c r="CF278" i="12"/>
  <c r="CV278" i="12"/>
  <c r="DL278" i="12"/>
  <c r="K279" i="12"/>
  <c r="AA279" i="12"/>
  <c r="AQ279" i="12"/>
  <c r="BG279" i="12"/>
  <c r="BW279" i="12"/>
  <c r="CM279" i="12"/>
  <c r="DC279" i="12"/>
  <c r="DS279" i="12"/>
  <c r="R280" i="12"/>
  <c r="AH280" i="12"/>
  <c r="AX280" i="12"/>
  <c r="BN280" i="12"/>
  <c r="CD280" i="12"/>
  <c r="CT280" i="12"/>
  <c r="DJ280" i="12"/>
  <c r="DZ280" i="12"/>
  <c r="Y281" i="12"/>
  <c r="AO281" i="12"/>
  <c r="BE281" i="12"/>
  <c r="BU281" i="12"/>
  <c r="CK281" i="12"/>
  <c r="DA281" i="12"/>
  <c r="DQ281" i="12"/>
  <c r="P282" i="12"/>
  <c r="AF282" i="12"/>
  <c r="AV282" i="12"/>
  <c r="BL282" i="12"/>
  <c r="CB282" i="12"/>
  <c r="CR282" i="12"/>
  <c r="DH282" i="12"/>
  <c r="DX282" i="12"/>
  <c r="W283" i="12"/>
  <c r="AM283" i="12"/>
  <c r="BC283" i="12"/>
  <c r="BS283" i="12"/>
  <c r="CI283" i="12"/>
  <c r="CY283" i="12"/>
  <c r="DO283" i="12"/>
  <c r="N284" i="12"/>
  <c r="AD284" i="12"/>
  <c r="AT284" i="12"/>
  <c r="BJ284" i="12"/>
  <c r="BZ284" i="12"/>
  <c r="CP284" i="12"/>
  <c r="DF284" i="12"/>
  <c r="DV284" i="12"/>
  <c r="U285" i="12"/>
  <c r="AK285" i="12"/>
  <c r="BA285" i="12"/>
  <c r="BQ285" i="12"/>
  <c r="CG285" i="12"/>
  <c r="CW285" i="12"/>
  <c r="DM285" i="12"/>
  <c r="L286" i="12"/>
  <c r="AB286" i="12"/>
  <c r="AR286" i="12"/>
  <c r="BH286" i="12"/>
  <c r="BX286" i="12"/>
  <c r="CN286" i="12"/>
  <c r="DD286" i="12"/>
  <c r="DT286" i="12"/>
  <c r="S287" i="12"/>
  <c r="AI287" i="12"/>
  <c r="AY287" i="12"/>
  <c r="BO287" i="12"/>
  <c r="CE287" i="12"/>
  <c r="CU287" i="12"/>
  <c r="DK287" i="12"/>
  <c r="EA287" i="12"/>
  <c r="Z288" i="12"/>
  <c r="AP288" i="12"/>
  <c r="BF288" i="12"/>
  <c r="BV288" i="12"/>
  <c r="CL288" i="12"/>
  <c r="DB288" i="12"/>
  <c r="DR288" i="12"/>
  <c r="Q289" i="12"/>
  <c r="AG289" i="12"/>
  <c r="AW289" i="12"/>
  <c r="BM289" i="12"/>
  <c r="CC289" i="12"/>
  <c r="CS289" i="12"/>
  <c r="DI289" i="12"/>
  <c r="DY289" i="12"/>
  <c r="X290" i="12"/>
  <c r="AN290" i="12"/>
  <c r="BD290" i="12"/>
  <c r="BT290" i="12"/>
  <c r="CJ290" i="12"/>
  <c r="CZ290" i="12"/>
  <c r="DP290" i="12"/>
  <c r="O291" i="12"/>
  <c r="AE291" i="12"/>
  <c r="AU291" i="12"/>
  <c r="BK291" i="12"/>
  <c r="CA291" i="12"/>
  <c r="CQ291" i="12"/>
  <c r="DG291" i="12"/>
  <c r="DW291" i="12"/>
  <c r="V292" i="12"/>
  <c r="AL292" i="12"/>
  <c r="BB292" i="12"/>
  <c r="BR292" i="12"/>
  <c r="CH292" i="12"/>
  <c r="CX292" i="12"/>
  <c r="DN292" i="12"/>
  <c r="M293" i="12"/>
  <c r="AC293" i="12"/>
  <c r="AS293" i="12"/>
  <c r="BI293" i="12"/>
  <c r="BY293" i="12"/>
  <c r="CO293" i="12"/>
  <c r="DE293" i="12"/>
  <c r="DU293" i="12"/>
  <c r="T294" i="12"/>
  <c r="AJ294" i="12"/>
  <c r="AZ294" i="12"/>
  <c r="BP294" i="12"/>
  <c r="CF294" i="12"/>
  <c r="CV294" i="12"/>
  <c r="DL294" i="12"/>
  <c r="K295" i="12"/>
  <c r="AA295" i="12"/>
  <c r="AQ295" i="12"/>
  <c r="BG295" i="12"/>
  <c r="BW295" i="12"/>
  <c r="CM295" i="12"/>
  <c r="DC295" i="12"/>
  <c r="DS295" i="12"/>
  <c r="R296" i="12"/>
  <c r="AH296" i="12"/>
  <c r="AX296" i="12"/>
  <c r="BN296" i="12"/>
  <c r="CD296" i="12"/>
  <c r="CT296" i="12"/>
  <c r="DJ296" i="12"/>
  <c r="DZ296" i="12"/>
  <c r="Y297" i="12"/>
  <c r="AO297" i="12"/>
  <c r="BE297" i="12"/>
  <c r="BU297" i="12"/>
  <c r="CK297" i="12"/>
  <c r="DA297" i="12"/>
  <c r="DQ297" i="12"/>
  <c r="P298" i="12"/>
  <c r="AF298" i="12"/>
  <c r="AV298" i="12"/>
  <c r="BL298" i="12"/>
  <c r="CB298" i="12"/>
  <c r="CR298" i="12"/>
  <c r="DH298" i="12"/>
  <c r="DX298" i="12"/>
  <c r="W299" i="12"/>
  <c r="AM299" i="12"/>
  <c r="BC299" i="12"/>
  <c r="BS299" i="12"/>
  <c r="CI299" i="12"/>
  <c r="CY299" i="12"/>
  <c r="DO299" i="12"/>
  <c r="N300" i="12"/>
  <c r="AD300" i="12"/>
  <c r="AT300" i="12"/>
  <c r="BJ300" i="12"/>
  <c r="BZ300" i="12"/>
  <c r="CP300" i="12"/>
  <c r="DF300" i="12"/>
  <c r="DV300" i="12"/>
  <c r="U301" i="12"/>
  <c r="AK301" i="12"/>
  <c r="BA301" i="12"/>
  <c r="BQ301" i="12"/>
  <c r="CG301" i="12"/>
  <c r="CW301" i="12"/>
  <c r="DM301" i="12"/>
  <c r="L302" i="12"/>
  <c r="AB302" i="12"/>
  <c r="AR302" i="12"/>
  <c r="BH302" i="12"/>
  <c r="BX302" i="12"/>
  <c r="CN302" i="12"/>
  <c r="DD302" i="12"/>
  <c r="DT302" i="12"/>
  <c r="S303" i="12"/>
  <c r="AI303" i="12"/>
  <c r="AY303" i="12"/>
  <c r="BO303" i="12"/>
  <c r="CE303" i="12"/>
  <c r="CU303" i="12"/>
  <c r="DK303" i="12"/>
  <c r="EA303" i="12"/>
  <c r="Z304" i="12"/>
  <c r="AP304" i="12"/>
  <c r="BF304" i="12"/>
  <c r="BV304" i="12"/>
  <c r="CL304" i="12"/>
  <c r="DB304" i="12"/>
  <c r="DR304" i="12"/>
  <c r="Q305" i="12"/>
  <c r="AG305" i="12"/>
  <c r="AW305" i="12"/>
  <c r="BM305" i="12"/>
  <c r="CC305" i="12"/>
  <c r="CS305" i="12"/>
  <c r="DI305" i="12"/>
  <c r="DY305" i="12"/>
  <c r="X306" i="12"/>
  <c r="DW305" i="12"/>
  <c r="AV306" i="12"/>
  <c r="CB306" i="12"/>
  <c r="DB306" i="12"/>
  <c r="DX306" i="12"/>
  <c r="AB307" i="12"/>
  <c r="AW307" i="12"/>
  <c r="BS307" i="12"/>
  <c r="CN307" i="12"/>
  <c r="DI307" i="12"/>
  <c r="N308" i="12"/>
  <c r="AI308" i="12"/>
  <c r="BD308" i="12"/>
  <c r="BZ308" i="12"/>
  <c r="CS308" i="12"/>
  <c r="DI308" i="12"/>
  <c r="DY308" i="12"/>
  <c r="X309" i="12"/>
  <c r="AN309" i="12"/>
  <c r="BD309" i="12"/>
  <c r="BT309" i="12"/>
  <c r="CJ309" i="12"/>
  <c r="CZ309" i="12"/>
  <c r="DP309" i="12"/>
  <c r="O310" i="12"/>
  <c r="AE310" i="12"/>
  <c r="AU310" i="12"/>
  <c r="BK310" i="12"/>
  <c r="CA310" i="12"/>
  <c r="CQ310" i="12"/>
  <c r="DG310" i="12"/>
  <c r="DW310" i="12"/>
  <c r="V311" i="12"/>
  <c r="AL311" i="12"/>
  <c r="BB311" i="12"/>
  <c r="BR311" i="12"/>
  <c r="CH311" i="12"/>
  <c r="CX311" i="12"/>
  <c r="DN311" i="12"/>
  <c r="M312" i="12"/>
  <c r="AC312" i="12"/>
  <c r="AS312" i="12"/>
  <c r="BI312" i="12"/>
  <c r="BY312" i="12"/>
  <c r="CO312" i="12"/>
  <c r="DE312" i="12"/>
  <c r="DU312" i="12"/>
  <c r="T313" i="12"/>
  <c r="AJ313" i="12"/>
  <c r="AZ313" i="12"/>
  <c r="BP313" i="12"/>
  <c r="CF313" i="12"/>
  <c r="CV313" i="12"/>
  <c r="DL313" i="12"/>
  <c r="K314" i="12"/>
  <c r="AA314" i="12"/>
  <c r="AQ314" i="12"/>
  <c r="BG314" i="12"/>
  <c r="BW314" i="12"/>
  <c r="CM314" i="12"/>
  <c r="DC314" i="12"/>
  <c r="DS314" i="12"/>
  <c r="R315" i="12"/>
  <c r="AH315" i="12"/>
  <c r="AX315" i="12"/>
  <c r="BN315" i="12"/>
  <c r="CD315" i="12"/>
  <c r="CT315" i="12"/>
  <c r="DJ315" i="12"/>
  <c r="DZ315" i="12"/>
  <c r="Y316" i="12"/>
  <c r="AO316" i="12"/>
  <c r="BE316" i="12"/>
  <c r="BU316" i="12"/>
  <c r="CK316" i="12"/>
  <c r="DA316" i="12"/>
  <c r="DQ316" i="12"/>
  <c r="P317" i="12"/>
  <c r="AF317" i="12"/>
  <c r="AV317" i="12"/>
  <c r="BL317" i="12"/>
  <c r="CB317" i="12"/>
  <c r="CR317" i="12"/>
  <c r="DH317" i="12"/>
  <c r="DX317" i="12"/>
  <c r="W318" i="12"/>
  <c r="AM318" i="12"/>
  <c r="BC318" i="12"/>
  <c r="BS318" i="12"/>
  <c r="CI318" i="12"/>
  <c r="CY318" i="12"/>
  <c r="DO318" i="12"/>
  <c r="N319" i="12"/>
  <c r="AD319" i="12"/>
  <c r="AT319" i="12"/>
  <c r="BJ319" i="12"/>
  <c r="BZ319" i="12"/>
  <c r="CP319" i="12"/>
  <c r="DF319" i="12"/>
  <c r="DV319" i="12"/>
  <c r="U320" i="12"/>
  <c r="AK320" i="12"/>
  <c r="BA320" i="12"/>
  <c r="BQ320" i="12"/>
  <c r="CG320" i="12"/>
  <c r="CW320" i="12"/>
  <c r="DM320" i="12"/>
  <c r="L321" i="12"/>
  <c r="AB321" i="12"/>
  <c r="AR321" i="12"/>
  <c r="BH321" i="12"/>
  <c r="BX321" i="12"/>
  <c r="CN321" i="12"/>
  <c r="DD321" i="12"/>
  <c r="DT321" i="12"/>
  <c r="S322" i="12"/>
  <c r="AI322" i="12"/>
  <c r="AY322" i="12"/>
  <c r="BO322" i="12"/>
  <c r="CE322" i="12"/>
  <c r="CU322" i="12"/>
  <c r="DK322" i="12"/>
  <c r="EA322" i="12"/>
  <c r="Z323" i="12"/>
  <c r="AP323" i="12"/>
  <c r="BF323" i="12"/>
  <c r="BV323" i="12"/>
  <c r="CL323" i="12"/>
  <c r="DB323" i="12"/>
  <c r="DR323" i="12"/>
  <c r="Q324" i="12"/>
  <c r="AG324" i="12"/>
  <c r="AW324" i="12"/>
  <c r="BM324" i="12"/>
  <c r="CC324" i="12"/>
  <c r="CS324" i="12"/>
  <c r="DI324" i="12"/>
  <c r="DY324" i="12"/>
  <c r="X325" i="12"/>
  <c r="AN325" i="12"/>
  <c r="BD325" i="12"/>
  <c r="BT325" i="12"/>
  <c r="CJ325" i="12"/>
  <c r="CZ325" i="12"/>
  <c r="DP325" i="12"/>
  <c r="O326" i="12"/>
  <c r="AE326" i="12"/>
  <c r="AU326" i="12"/>
  <c r="BK326" i="12"/>
  <c r="CA326" i="12"/>
  <c r="CQ326" i="12"/>
  <c r="DG326" i="12"/>
  <c r="DW326" i="12"/>
  <c r="V327" i="12"/>
  <c r="AL327" i="12"/>
  <c r="BB327" i="12"/>
  <c r="BR327" i="12"/>
  <c r="CH327" i="12"/>
  <c r="CX327" i="12"/>
  <c r="DN327" i="12"/>
  <c r="M328" i="12"/>
  <c r="AC328" i="12"/>
  <c r="AS328" i="12"/>
  <c r="BI328" i="12"/>
  <c r="BY328" i="12"/>
  <c r="CO328" i="12"/>
  <c r="DE328" i="12"/>
  <c r="DU328" i="12"/>
  <c r="T329" i="12"/>
  <c r="AJ329" i="12"/>
  <c r="AZ329" i="12"/>
  <c r="BP329" i="12"/>
  <c r="CF329" i="12"/>
  <c r="CV329" i="12"/>
  <c r="DL329" i="12"/>
  <c r="K330" i="12"/>
  <c r="AA330" i="12"/>
  <c r="AQ330" i="12"/>
  <c r="BG330" i="12"/>
  <c r="BW330" i="12"/>
  <c r="CM330" i="12"/>
  <c r="DC330" i="12"/>
  <c r="DS330" i="12"/>
  <c r="R331" i="12"/>
  <c r="AH331" i="12"/>
  <c r="AX331" i="12"/>
  <c r="BN331" i="12"/>
  <c r="CD331" i="12"/>
  <c r="CT331" i="12"/>
  <c r="DJ331" i="12"/>
  <c r="DZ331" i="12"/>
  <c r="Y332" i="12"/>
  <c r="AO332" i="12"/>
  <c r="BE332" i="12"/>
  <c r="BU332" i="12"/>
  <c r="CK332" i="12"/>
  <c r="DA332" i="12"/>
  <c r="DQ332" i="12"/>
  <c r="P333" i="12"/>
  <c r="AF333" i="12"/>
  <c r="AV333" i="12"/>
  <c r="BL333" i="12"/>
  <c r="CB333" i="12"/>
  <c r="CR333" i="12"/>
  <c r="DH333" i="12"/>
  <c r="DX333" i="12"/>
  <c r="W334" i="12"/>
  <c r="AM334" i="12"/>
  <c r="BC334" i="12"/>
  <c r="BS334" i="12"/>
  <c r="CI334" i="12"/>
  <c r="CY334" i="12"/>
  <c r="DO334" i="12"/>
  <c r="N335" i="12"/>
  <c r="AD335" i="12"/>
  <c r="AT335" i="12"/>
  <c r="BJ335" i="12"/>
  <c r="BZ335" i="12"/>
  <c r="CP335" i="12"/>
  <c r="DF335" i="12"/>
  <c r="DV335" i="12"/>
  <c r="U336" i="12"/>
  <c r="AK336" i="12"/>
  <c r="BA336" i="12"/>
  <c r="BQ336" i="12"/>
  <c r="CG336" i="12"/>
  <c r="CW336" i="12"/>
  <c r="DM336" i="12"/>
  <c r="L337" i="12"/>
  <c r="AB337" i="12"/>
  <c r="AR337" i="12"/>
  <c r="BH337" i="12"/>
  <c r="BX337" i="12"/>
  <c r="CN337" i="12"/>
  <c r="DD337" i="12"/>
  <c r="DT337" i="12"/>
  <c r="S338" i="12"/>
  <c r="AI338" i="12"/>
  <c r="AY338" i="12"/>
  <c r="BO338" i="12"/>
  <c r="CE338" i="12"/>
  <c r="CU338" i="12"/>
  <c r="DK338" i="12"/>
  <c r="EA338" i="12"/>
  <c r="Z339" i="12"/>
  <c r="AP339" i="12"/>
  <c r="BF339" i="12"/>
  <c r="BV339" i="12"/>
  <c r="CL339" i="12"/>
  <c r="DB339" i="12"/>
  <c r="DR339" i="12"/>
  <c r="Q340" i="12"/>
  <c r="AG340" i="12"/>
  <c r="AW340" i="12"/>
  <c r="BM340" i="12"/>
  <c r="CC340" i="12"/>
  <c r="CS340" i="12"/>
  <c r="DI340" i="12"/>
  <c r="DY340" i="12"/>
  <c r="X341" i="12"/>
  <c r="AN341" i="12"/>
  <c r="BD341" i="12"/>
  <c r="BT341" i="12"/>
  <c r="CJ341" i="12"/>
  <c r="CZ341" i="12"/>
  <c r="DP341" i="12"/>
  <c r="O342" i="12"/>
  <c r="AE342" i="12"/>
  <c r="AU342" i="12"/>
  <c r="BK342" i="12"/>
  <c r="CA342" i="12"/>
  <c r="CQ342" i="12"/>
  <c r="DG342" i="12"/>
  <c r="DW342" i="12"/>
  <c r="V343" i="12"/>
  <c r="AL343" i="12"/>
  <c r="BB343" i="12"/>
  <c r="BR343" i="12"/>
  <c r="CH343" i="12"/>
  <c r="CX343" i="12"/>
  <c r="DN343" i="12"/>
  <c r="M344" i="12"/>
  <c r="AC344" i="12"/>
  <c r="AS344" i="12"/>
  <c r="BI344" i="12"/>
  <c r="BY344" i="12"/>
  <c r="CO344" i="12"/>
  <c r="DE344" i="12"/>
  <c r="DU344" i="12"/>
  <c r="T345" i="12"/>
  <c r="AJ345" i="12"/>
  <c r="AZ345" i="12"/>
  <c r="BP345" i="12"/>
  <c r="CF345" i="12"/>
  <c r="CV345" i="12"/>
  <c r="DL345" i="12"/>
  <c r="K346" i="12"/>
  <c r="AA346" i="12"/>
  <c r="AQ346" i="12"/>
  <c r="BG346" i="12"/>
  <c r="BW346" i="12"/>
  <c r="CM346" i="12"/>
  <c r="DC346" i="12"/>
  <c r="DS346" i="12"/>
  <c r="R347" i="12"/>
  <c r="AH347" i="12"/>
  <c r="AX347" i="12"/>
  <c r="BN347" i="12"/>
  <c r="CD347" i="12"/>
  <c r="CT347" i="12"/>
  <c r="DJ347" i="12"/>
  <c r="DZ347" i="12"/>
  <c r="Y348" i="12"/>
  <c r="AO348" i="12"/>
  <c r="BE348" i="12"/>
  <c r="BU348" i="12"/>
  <c r="CK348" i="12"/>
  <c r="DA348" i="12"/>
  <c r="DQ348" i="12"/>
  <c r="P349" i="12"/>
  <c r="AF349" i="12"/>
  <c r="AV349" i="12"/>
  <c r="BL349" i="12"/>
  <c r="CB349" i="12"/>
  <c r="CR349" i="12"/>
  <c r="DH349" i="12"/>
  <c r="DX349" i="12"/>
  <c r="W350" i="12"/>
  <c r="BG350" i="12"/>
  <c r="CM350" i="12"/>
  <c r="N351" i="12"/>
  <c r="BN351" i="12"/>
  <c r="DJ351" i="12"/>
  <c r="O351" i="12"/>
  <c r="BO351" i="12"/>
  <c r="CE305" i="12"/>
  <c r="Z306" i="12"/>
  <c r="BF306" i="12"/>
  <c r="CL306" i="12"/>
  <c r="DI306" i="12"/>
  <c r="M307" i="12"/>
  <c r="AI307" i="12"/>
  <c r="BD307" i="12"/>
  <c r="BY307" i="12"/>
  <c r="CU307" i="12"/>
  <c r="DP307" i="12"/>
  <c r="T308" i="12"/>
  <c r="AP308" i="12"/>
  <c r="BK308" i="12"/>
  <c r="CF308" i="12"/>
  <c r="CX308" i="12"/>
  <c r="DN308" i="12"/>
  <c r="M309" i="12"/>
  <c r="AC309" i="12"/>
  <c r="AS309" i="12"/>
  <c r="BI309" i="12"/>
  <c r="BY309" i="12"/>
  <c r="CO309" i="12"/>
  <c r="DE309" i="12"/>
  <c r="DU309" i="12"/>
  <c r="T310" i="12"/>
  <c r="AJ310" i="12"/>
  <c r="AZ310" i="12"/>
  <c r="BP310" i="12"/>
  <c r="CF310" i="12"/>
  <c r="CV310" i="12"/>
  <c r="DL310" i="12"/>
  <c r="K311" i="12"/>
  <c r="AA311" i="12"/>
  <c r="AQ311" i="12"/>
  <c r="BG311" i="12"/>
  <c r="BW311" i="12"/>
  <c r="CM311" i="12"/>
  <c r="DC311" i="12"/>
  <c r="DS311" i="12"/>
  <c r="R312" i="12"/>
  <c r="AH312" i="12"/>
  <c r="AX312" i="12"/>
  <c r="BN312" i="12"/>
  <c r="CD312" i="12"/>
  <c r="CT312" i="12"/>
  <c r="DJ312" i="12"/>
  <c r="DZ312" i="12"/>
  <c r="Y313" i="12"/>
  <c r="AO313" i="12"/>
  <c r="BE313" i="12"/>
  <c r="BU313" i="12"/>
  <c r="CK313" i="12"/>
  <c r="DA313" i="12"/>
  <c r="DQ313" i="12"/>
  <c r="P314" i="12"/>
  <c r="AF314" i="12"/>
  <c r="AV314" i="12"/>
  <c r="BL314" i="12"/>
  <c r="CB314" i="12"/>
  <c r="CR314" i="12"/>
  <c r="DH314" i="12"/>
  <c r="DX314" i="12"/>
  <c r="W315" i="12"/>
  <c r="AM315" i="12"/>
  <c r="BC315" i="12"/>
  <c r="BS315" i="12"/>
  <c r="CI315" i="12"/>
  <c r="CY315" i="12"/>
  <c r="DO315" i="12"/>
  <c r="N316" i="12"/>
  <c r="AD316" i="12"/>
  <c r="AT316" i="12"/>
  <c r="BJ316" i="12"/>
  <c r="BZ316" i="12"/>
  <c r="CP316" i="12"/>
  <c r="DF316" i="12"/>
  <c r="DV316" i="12"/>
  <c r="U317" i="12"/>
  <c r="AK317" i="12"/>
  <c r="BA317" i="12"/>
  <c r="BQ317" i="12"/>
  <c r="CG317" i="12"/>
  <c r="CW317" i="12"/>
  <c r="DM317" i="12"/>
  <c r="L318" i="12"/>
  <c r="AB318" i="12"/>
  <c r="AR318" i="12"/>
  <c r="BH318" i="12"/>
  <c r="BX318" i="12"/>
  <c r="CN318" i="12"/>
  <c r="DD318" i="12"/>
  <c r="DT318" i="12"/>
  <c r="S319" i="12"/>
  <c r="AI319" i="12"/>
  <c r="AY319" i="12"/>
  <c r="BO319" i="12"/>
  <c r="CE319" i="12"/>
  <c r="CU319" i="12"/>
  <c r="DK319" i="12"/>
  <c r="EA319" i="12"/>
  <c r="Z320" i="12"/>
  <c r="AP320" i="12"/>
  <c r="BF320" i="12"/>
  <c r="BV320" i="12"/>
  <c r="CL320" i="12"/>
  <c r="DB320" i="12"/>
  <c r="DR320" i="12"/>
  <c r="Q321" i="12"/>
  <c r="AG321" i="12"/>
  <c r="AW321" i="12"/>
  <c r="BM321" i="12"/>
  <c r="CC321" i="12"/>
  <c r="CS321" i="12"/>
  <c r="DI321" i="12"/>
  <c r="DY321" i="12"/>
  <c r="X322" i="12"/>
  <c r="AN322" i="12"/>
  <c r="BD322" i="12"/>
  <c r="BT322" i="12"/>
  <c r="CJ322" i="12"/>
  <c r="CZ322" i="12"/>
  <c r="DP322" i="12"/>
  <c r="O323" i="12"/>
  <c r="AE323" i="12"/>
  <c r="AU323" i="12"/>
  <c r="BK323" i="12"/>
  <c r="CA323" i="12"/>
  <c r="CQ323" i="12"/>
  <c r="DG323" i="12"/>
  <c r="DW323" i="12"/>
  <c r="V324" i="12"/>
  <c r="AL324" i="12"/>
  <c r="BB324" i="12"/>
  <c r="BR324" i="12"/>
  <c r="CH324" i="12"/>
  <c r="CX324" i="12"/>
  <c r="DN324" i="12"/>
  <c r="M325" i="12"/>
  <c r="AC325" i="12"/>
  <c r="AS325" i="12"/>
  <c r="BI325" i="12"/>
  <c r="BY325" i="12"/>
  <c r="CO325" i="12"/>
  <c r="DE325" i="12"/>
  <c r="DU325" i="12"/>
  <c r="T326" i="12"/>
  <c r="AJ326" i="12"/>
  <c r="AZ326" i="12"/>
  <c r="BP326" i="12"/>
  <c r="CF326" i="12"/>
  <c r="CV326" i="12"/>
  <c r="DL326" i="12"/>
  <c r="K327" i="12"/>
  <c r="AA327" i="12"/>
  <c r="AQ327" i="12"/>
  <c r="BG327" i="12"/>
  <c r="BW327" i="12"/>
  <c r="CM327" i="12"/>
  <c r="DC327" i="12"/>
  <c r="DS327" i="12"/>
  <c r="R328" i="12"/>
  <c r="Y283" i="12"/>
  <c r="CK283" i="12"/>
  <c r="DU283" i="12"/>
  <c r="AJ284" i="12"/>
  <c r="BP284" i="12"/>
  <c r="CV284" i="12"/>
  <c r="DX284" i="12"/>
  <c r="AA285" i="12"/>
  <c r="AU285" i="12"/>
  <c r="BK285" i="12"/>
  <c r="CA285" i="12"/>
  <c r="CQ285" i="12"/>
  <c r="DG285" i="12"/>
  <c r="DW285" i="12"/>
  <c r="V286" i="12"/>
  <c r="AL286" i="12"/>
  <c r="BB286" i="12"/>
  <c r="BR286" i="12"/>
  <c r="CH286" i="12"/>
  <c r="CX286" i="12"/>
  <c r="DN286" i="12"/>
  <c r="M287" i="12"/>
  <c r="AC287" i="12"/>
  <c r="AS287" i="12"/>
  <c r="BI287" i="12"/>
  <c r="BY287" i="12"/>
  <c r="CO287" i="12"/>
  <c r="DE287" i="12"/>
  <c r="DU287" i="12"/>
  <c r="T288" i="12"/>
  <c r="AJ288" i="12"/>
  <c r="AZ288" i="12"/>
  <c r="BP288" i="12"/>
  <c r="CF288" i="12"/>
  <c r="CV288" i="12"/>
  <c r="DL288" i="12"/>
  <c r="K289" i="12"/>
  <c r="AA289" i="12"/>
  <c r="AQ289" i="12"/>
  <c r="BG289" i="12"/>
  <c r="BW289" i="12"/>
  <c r="CM289" i="12"/>
  <c r="DC289" i="12"/>
  <c r="DS289" i="12"/>
  <c r="R290" i="12"/>
  <c r="AH290" i="12"/>
  <c r="AX290" i="12"/>
  <c r="BN290" i="12"/>
  <c r="CD290" i="12"/>
  <c r="CT290" i="12"/>
  <c r="DJ290" i="12"/>
  <c r="DZ290" i="12"/>
  <c r="Y291" i="12"/>
  <c r="AO291" i="12"/>
  <c r="BE291" i="12"/>
  <c r="BU291" i="12"/>
  <c r="CK291" i="12"/>
  <c r="DA291" i="12"/>
  <c r="DQ291" i="12"/>
  <c r="P292" i="12"/>
  <c r="AF292" i="12"/>
  <c r="AV292" i="12"/>
  <c r="BL292" i="12"/>
  <c r="CB292" i="12"/>
  <c r="CR292" i="12"/>
  <c r="DH292" i="12"/>
  <c r="DX292" i="12"/>
  <c r="W293" i="12"/>
  <c r="AM293" i="12"/>
  <c r="BC293" i="12"/>
  <c r="BS293" i="12"/>
  <c r="CI293" i="12"/>
  <c r="CY293" i="12"/>
  <c r="DO293" i="12"/>
  <c r="N294" i="12"/>
  <c r="AD294" i="12"/>
  <c r="AT294" i="12"/>
  <c r="BJ294" i="12"/>
  <c r="BZ294" i="12"/>
  <c r="CP294" i="12"/>
  <c r="DF294" i="12"/>
  <c r="DV294" i="12"/>
  <c r="U295" i="12"/>
  <c r="AK295" i="12"/>
  <c r="BA295" i="12"/>
  <c r="BQ295" i="12"/>
  <c r="CG295" i="12"/>
  <c r="CW295" i="12"/>
  <c r="DM295" i="12"/>
  <c r="L296" i="12"/>
  <c r="AB296" i="12"/>
  <c r="AR296" i="12"/>
  <c r="BH296" i="12"/>
  <c r="BX296" i="12"/>
  <c r="CN296" i="12"/>
  <c r="DD296" i="12"/>
  <c r="DT296" i="12"/>
  <c r="S297" i="12"/>
  <c r="AI297" i="12"/>
  <c r="AY297" i="12"/>
  <c r="BO297" i="12"/>
  <c r="CE297" i="12"/>
  <c r="CU297" i="12"/>
  <c r="DK297" i="12"/>
  <c r="EA297" i="12"/>
  <c r="Z298" i="12"/>
  <c r="AP298" i="12"/>
  <c r="BF298" i="12"/>
  <c r="BV298" i="12"/>
  <c r="CL298" i="12"/>
  <c r="DB298" i="12"/>
  <c r="DR298" i="12"/>
  <c r="Q299" i="12"/>
  <c r="AG299" i="12"/>
  <c r="AW299" i="12"/>
  <c r="BM299" i="12"/>
  <c r="CC299" i="12"/>
  <c r="CS299" i="12"/>
  <c r="DI299" i="12"/>
  <c r="DY299" i="12"/>
  <c r="X300" i="12"/>
  <c r="AN300" i="12"/>
  <c r="BD300" i="12"/>
  <c r="BT300" i="12"/>
  <c r="CJ300" i="12"/>
  <c r="CZ300" i="12"/>
  <c r="DP300" i="12"/>
  <c r="O301" i="12"/>
  <c r="AE301" i="12"/>
  <c r="AU301" i="12"/>
  <c r="BK301" i="12"/>
  <c r="CA301" i="12"/>
  <c r="CQ301" i="12"/>
  <c r="DG301" i="12"/>
  <c r="DW301" i="12"/>
  <c r="V302" i="12"/>
  <c r="AL302" i="12"/>
  <c r="BB302" i="12"/>
  <c r="BR302" i="12"/>
  <c r="CH302" i="12"/>
  <c r="CX302" i="12"/>
  <c r="DN302" i="12"/>
  <c r="M303" i="12"/>
  <c r="AC303" i="12"/>
  <c r="AS303" i="12"/>
  <c r="BI303" i="12"/>
  <c r="BY303" i="12"/>
  <c r="CO303" i="12"/>
  <c r="DE303" i="12"/>
  <c r="DU303" i="12"/>
  <c r="T304" i="12"/>
  <c r="AJ304" i="12"/>
  <c r="AZ304" i="12"/>
  <c r="BP304" i="12"/>
  <c r="CF304" i="12"/>
  <c r="CV304" i="12"/>
  <c r="DL304" i="12"/>
  <c r="K305" i="12"/>
  <c r="AA305" i="12"/>
  <c r="AQ305" i="12"/>
  <c r="BG305" i="12"/>
  <c r="BW305" i="12"/>
  <c r="CW260" i="12"/>
  <c r="L261" i="12"/>
  <c r="AR261" i="12"/>
  <c r="BU261" i="12"/>
  <c r="CP261" i="12"/>
  <c r="DL261" i="12"/>
  <c r="P262" i="12"/>
  <c r="AK262" i="12"/>
  <c r="BG262" i="12"/>
  <c r="CB262" i="12"/>
  <c r="CW262" i="12"/>
  <c r="DS262" i="12"/>
  <c r="W263" i="12"/>
  <c r="AR263" i="12"/>
  <c r="BN263" i="12"/>
  <c r="CI263" i="12"/>
  <c r="DD263" i="12"/>
  <c r="DV263" i="12"/>
  <c r="U264" i="12"/>
  <c r="AK264" i="12"/>
  <c r="BA264" i="12"/>
  <c r="BQ264" i="12"/>
  <c r="CG264" i="12"/>
  <c r="CW264" i="12"/>
  <c r="DM264" i="12"/>
  <c r="L265" i="12"/>
  <c r="AB265" i="12"/>
  <c r="AR265" i="12"/>
  <c r="BH265" i="12"/>
  <c r="BX265" i="12"/>
  <c r="CN265" i="12"/>
  <c r="DD265" i="12"/>
  <c r="DT265" i="12"/>
  <c r="S266" i="12"/>
  <c r="AI266" i="12"/>
  <c r="AY266" i="12"/>
  <c r="BO266" i="12"/>
  <c r="CE266" i="12"/>
  <c r="CU266" i="12"/>
  <c r="DK266" i="12"/>
  <c r="EA266" i="12"/>
  <c r="Z267" i="12"/>
  <c r="AP267" i="12"/>
  <c r="BF267" i="12"/>
  <c r="BV267" i="12"/>
  <c r="CL267" i="12"/>
  <c r="DB267" i="12"/>
  <c r="DR267" i="12"/>
  <c r="Q268" i="12"/>
  <c r="AG268" i="12"/>
  <c r="AW268" i="12"/>
  <c r="BM268" i="12"/>
  <c r="CC268" i="12"/>
  <c r="CS268" i="12"/>
  <c r="DI268" i="12"/>
  <c r="DY268" i="12"/>
  <c r="X269" i="12"/>
  <c r="AN269" i="12"/>
  <c r="BD269" i="12"/>
  <c r="BT269" i="12"/>
  <c r="CJ269" i="12"/>
  <c r="CZ269" i="12"/>
  <c r="DP269" i="12"/>
  <c r="O270" i="12"/>
  <c r="AE270" i="12"/>
  <c r="AU270" i="12"/>
  <c r="BK270" i="12"/>
  <c r="CA270" i="12"/>
  <c r="CQ270" i="12"/>
  <c r="DG270" i="12"/>
  <c r="DW270" i="12"/>
  <c r="V271" i="12"/>
  <c r="AL271" i="12"/>
  <c r="BB271" i="12"/>
  <c r="BR271" i="12"/>
  <c r="CH271" i="12"/>
  <c r="CX271" i="12"/>
  <c r="DN271" i="12"/>
  <c r="M272" i="12"/>
  <c r="AC272" i="12"/>
  <c r="AS272" i="12"/>
  <c r="BI272" i="12"/>
  <c r="BY272" i="12"/>
  <c r="CO272" i="12"/>
  <c r="DE272" i="12"/>
  <c r="DU272" i="12"/>
  <c r="T273" i="12"/>
  <c r="AJ273" i="12"/>
  <c r="AZ273" i="12"/>
  <c r="BP273" i="12"/>
  <c r="CF273" i="12"/>
  <c r="CV273" i="12"/>
  <c r="DL273" i="12"/>
  <c r="K274" i="12"/>
  <c r="AA274" i="12"/>
  <c r="AQ274" i="12"/>
  <c r="BG274" i="12"/>
  <c r="BW274" i="12"/>
  <c r="CM274" i="12"/>
  <c r="DC274" i="12"/>
  <c r="DS274" i="12"/>
  <c r="R275" i="12"/>
  <c r="AH275" i="12"/>
  <c r="AX275" i="12"/>
  <c r="BN275" i="12"/>
  <c r="CD275" i="12"/>
  <c r="CT275" i="12"/>
  <c r="DJ275" i="12"/>
  <c r="DZ275" i="12"/>
  <c r="Y276" i="12"/>
  <c r="AO276" i="12"/>
  <c r="BE276" i="12"/>
  <c r="BU276" i="12"/>
  <c r="CK276" i="12"/>
  <c r="DA276" i="12"/>
  <c r="DQ276" i="12"/>
  <c r="P277" i="12"/>
  <c r="AF277" i="12"/>
  <c r="AV277" i="12"/>
  <c r="BL277" i="12"/>
  <c r="CB277" i="12"/>
  <c r="CR277" i="12"/>
  <c r="DH277" i="12"/>
  <c r="DX277" i="12"/>
  <c r="W278" i="12"/>
  <c r="AM278" i="12"/>
  <c r="BC278" i="12"/>
  <c r="BS278" i="12"/>
  <c r="CI278" i="12"/>
  <c r="CY278" i="12"/>
  <c r="DO278" i="12"/>
  <c r="N279" i="12"/>
  <c r="AD279" i="12"/>
  <c r="AT279" i="12"/>
  <c r="BJ279" i="12"/>
  <c r="BZ279" i="12"/>
  <c r="CP279" i="12"/>
  <c r="DF279" i="12"/>
  <c r="DV279" i="12"/>
  <c r="U280" i="12"/>
  <c r="AK280" i="12"/>
  <c r="BA280" i="12"/>
  <c r="BQ280" i="12"/>
  <c r="CG280" i="12"/>
  <c r="CW280" i="12"/>
  <c r="DM280" i="12"/>
  <c r="L281" i="12"/>
  <c r="AB281" i="12"/>
  <c r="AR281" i="12"/>
  <c r="BH281" i="12"/>
  <c r="BX281" i="12"/>
  <c r="CN281" i="12"/>
  <c r="DD281" i="12"/>
  <c r="DT281" i="12"/>
  <c r="S282" i="12"/>
  <c r="AI282" i="12"/>
  <c r="AY282" i="12"/>
  <c r="BO282" i="12"/>
  <c r="CE282" i="12"/>
  <c r="CU282" i="12"/>
  <c r="DK282" i="12"/>
  <c r="EA282" i="12"/>
  <c r="Z283" i="12"/>
  <c r="AP283" i="12"/>
  <c r="BF283" i="12"/>
  <c r="BV283" i="12"/>
  <c r="CL283" i="12"/>
  <c r="DB283" i="12"/>
  <c r="DR283" i="12"/>
  <c r="Q284" i="12"/>
  <c r="AG284" i="12"/>
  <c r="AW284" i="12"/>
  <c r="BM284" i="12"/>
  <c r="CC284" i="12"/>
  <c r="CS284" i="12"/>
  <c r="DI284" i="12"/>
  <c r="DY284" i="12"/>
  <c r="X285" i="12"/>
  <c r="AN285" i="12"/>
  <c r="BD285" i="12"/>
  <c r="BT285" i="12"/>
  <c r="CJ285" i="12"/>
  <c r="CZ285" i="12"/>
  <c r="DP285" i="12"/>
  <c r="O286" i="12"/>
  <c r="AE286" i="12"/>
  <c r="AU286" i="12"/>
  <c r="BK286" i="12"/>
  <c r="CA286" i="12"/>
  <c r="CQ286" i="12"/>
  <c r="DG286" i="12"/>
  <c r="DW286" i="12"/>
  <c r="V287" i="12"/>
  <c r="AL287" i="12"/>
  <c r="BB287" i="12"/>
  <c r="BR287" i="12"/>
  <c r="CH287" i="12"/>
  <c r="CX287" i="12"/>
  <c r="DN287" i="12"/>
  <c r="M288" i="12"/>
  <c r="AC288" i="12"/>
  <c r="AS288" i="12"/>
  <c r="BI288" i="12"/>
  <c r="BY288" i="12"/>
  <c r="CO288" i="12"/>
  <c r="DE288" i="12"/>
  <c r="DU288" i="12"/>
  <c r="T289" i="12"/>
  <c r="AJ289" i="12"/>
  <c r="AZ289" i="12"/>
  <c r="BP289" i="12"/>
  <c r="CF289" i="12"/>
  <c r="CV289" i="12"/>
  <c r="DL289" i="12"/>
  <c r="K290" i="12"/>
  <c r="AA290" i="12"/>
  <c r="AQ290" i="12"/>
  <c r="BG290" i="12"/>
  <c r="BW290" i="12"/>
  <c r="CM290" i="12"/>
  <c r="DC290" i="12"/>
  <c r="DS290" i="12"/>
  <c r="R291" i="12"/>
  <c r="AH291" i="12"/>
  <c r="AX291" i="12"/>
  <c r="BN291" i="12"/>
  <c r="CD291" i="12"/>
  <c r="CT291" i="12"/>
  <c r="DJ291" i="12"/>
  <c r="DZ291" i="12"/>
  <c r="Y292" i="12"/>
  <c r="AO292" i="12"/>
  <c r="BE292" i="12"/>
  <c r="BU292" i="12"/>
  <c r="CK292" i="12"/>
  <c r="DA292" i="12"/>
  <c r="DQ292" i="12"/>
  <c r="P293" i="12"/>
  <c r="AF293" i="12"/>
  <c r="AV293" i="12"/>
  <c r="BL293" i="12"/>
  <c r="CB293" i="12"/>
  <c r="CR293" i="12"/>
  <c r="DH293" i="12"/>
  <c r="DX293" i="12"/>
  <c r="W294" i="12"/>
  <c r="AM294" i="12"/>
  <c r="BC294" i="12"/>
  <c r="BS294" i="12"/>
  <c r="CI294" i="12"/>
  <c r="CY294" i="12"/>
  <c r="DO294" i="12"/>
  <c r="N295" i="12"/>
  <c r="AD295" i="12"/>
  <c r="AT295" i="12"/>
  <c r="BJ295" i="12"/>
  <c r="BZ295" i="12"/>
  <c r="CP295" i="12"/>
  <c r="DF295" i="12"/>
  <c r="DV295" i="12"/>
  <c r="U296" i="12"/>
  <c r="AK296" i="12"/>
  <c r="BA296" i="12"/>
  <c r="BQ296" i="12"/>
  <c r="CG296" i="12"/>
  <c r="CW296" i="12"/>
  <c r="DM296" i="12"/>
  <c r="L297" i="12"/>
  <c r="AB297" i="12"/>
  <c r="AR297" i="12"/>
  <c r="BH297" i="12"/>
  <c r="BX297" i="12"/>
  <c r="CN297" i="12"/>
  <c r="DD297" i="12"/>
  <c r="DT297" i="12"/>
  <c r="S298" i="12"/>
  <c r="AI298" i="12"/>
  <c r="AY298" i="12"/>
  <c r="BO298" i="12"/>
  <c r="CE298" i="12"/>
  <c r="CU298" i="12"/>
  <c r="DK298" i="12"/>
  <c r="EA298" i="12"/>
  <c r="Z299" i="12"/>
  <c r="AP299" i="12"/>
  <c r="BF299" i="12"/>
  <c r="BV299" i="12"/>
  <c r="CL299" i="12"/>
  <c r="DB299" i="12"/>
  <c r="DR299" i="12"/>
  <c r="Q300" i="12"/>
  <c r="AG300" i="12"/>
  <c r="AW300" i="12"/>
  <c r="BM300" i="12"/>
  <c r="CC300" i="12"/>
  <c r="CS300" i="12"/>
  <c r="DI300" i="12"/>
  <c r="DY300" i="12"/>
  <c r="X301" i="12"/>
  <c r="AN301" i="12"/>
  <c r="BD301" i="12"/>
  <c r="BT301" i="12"/>
  <c r="CJ301" i="12"/>
  <c r="CZ301" i="12"/>
  <c r="DP301" i="12"/>
  <c r="O302" i="12"/>
  <c r="AE302" i="12"/>
  <c r="AU302" i="12"/>
  <c r="BK302" i="12"/>
  <c r="CA302" i="12"/>
  <c r="CQ302" i="12"/>
  <c r="DG302" i="12"/>
  <c r="DW302" i="12"/>
  <c r="V303" i="12"/>
  <c r="AL303" i="12"/>
  <c r="BB303" i="12"/>
  <c r="BR303" i="12"/>
  <c r="CH303" i="12"/>
  <c r="CX303" i="12"/>
  <c r="DN303" i="12"/>
  <c r="M304" i="12"/>
  <c r="AC304" i="12"/>
  <c r="AS304" i="12"/>
  <c r="BI304" i="12"/>
  <c r="BY304" i="12"/>
  <c r="CO304" i="12"/>
  <c r="DE304" i="12"/>
  <c r="DU304" i="12"/>
  <c r="T305" i="12"/>
  <c r="AJ305" i="12"/>
  <c r="AZ305" i="12"/>
  <c r="BP305" i="12"/>
  <c r="CF305" i="12"/>
  <c r="CV305" i="12"/>
  <c r="DL305" i="12"/>
  <c r="K306" i="12"/>
  <c r="AA306" i="12"/>
  <c r="AQ306" i="12"/>
  <c r="BG306" i="12"/>
  <c r="BW306" i="12"/>
  <c r="CM306" i="12"/>
  <c r="DC306" i="12"/>
  <c r="DS306" i="12"/>
  <c r="R307" i="12"/>
  <c r="AH307" i="12"/>
  <c r="AX307" i="12"/>
  <c r="BN307" i="12"/>
  <c r="CD307" i="12"/>
  <c r="CT307" i="12"/>
  <c r="DJ307" i="12"/>
  <c r="DZ307" i="12"/>
  <c r="Y308" i="12"/>
  <c r="AO308" i="12"/>
  <c r="BE308" i="12"/>
  <c r="BU308" i="12"/>
  <c r="CK308" i="12"/>
  <c r="CY260" i="12"/>
  <c r="N261" i="12"/>
  <c r="AT261" i="12"/>
  <c r="BV261" i="12"/>
  <c r="CR261" i="12"/>
  <c r="DM261" i="12"/>
  <c r="Q262" i="12"/>
  <c r="AM262" i="12"/>
  <c r="BH262" i="12"/>
  <c r="CC262" i="12"/>
  <c r="CY262" i="12"/>
  <c r="DT262" i="12"/>
  <c r="X263" i="12"/>
  <c r="AT263" i="12"/>
  <c r="BO263" i="12"/>
  <c r="CJ263" i="12"/>
  <c r="DF263" i="12"/>
  <c r="DW263" i="12"/>
  <c r="V264" i="12"/>
  <c r="AL264" i="12"/>
  <c r="BB264" i="12"/>
  <c r="BR264" i="12"/>
  <c r="CH264" i="12"/>
  <c r="CX264" i="12"/>
  <c r="DN264" i="12"/>
  <c r="M265" i="12"/>
  <c r="AC265" i="12"/>
  <c r="AS265" i="12"/>
  <c r="BI265" i="12"/>
  <c r="BY265" i="12"/>
  <c r="CO265" i="12"/>
  <c r="DE265" i="12"/>
  <c r="DU265" i="12"/>
  <c r="T266" i="12"/>
  <c r="AJ266" i="12"/>
  <c r="AZ266" i="12"/>
  <c r="BP266" i="12"/>
  <c r="CF266" i="12"/>
  <c r="CV266" i="12"/>
  <c r="DL266" i="12"/>
  <c r="K267" i="12"/>
  <c r="AA267" i="12"/>
  <c r="AQ267" i="12"/>
  <c r="BG267" i="12"/>
  <c r="BW267" i="12"/>
  <c r="CM267" i="12"/>
  <c r="DC267" i="12"/>
  <c r="DS267" i="12"/>
  <c r="R268" i="12"/>
  <c r="AH268" i="12"/>
  <c r="AX268" i="12"/>
  <c r="BN268" i="12"/>
  <c r="CD268" i="12"/>
  <c r="CT268" i="12"/>
  <c r="DJ268" i="12"/>
  <c r="DZ268" i="12"/>
  <c r="Y269" i="12"/>
  <c r="AO269" i="12"/>
  <c r="BE269" i="12"/>
  <c r="BU269" i="12"/>
  <c r="CK269" i="12"/>
  <c r="DA269" i="12"/>
  <c r="DQ269" i="12"/>
  <c r="P270" i="12"/>
  <c r="AF270" i="12"/>
  <c r="AV270" i="12"/>
  <c r="BL270" i="12"/>
  <c r="CB270" i="12"/>
  <c r="CR270" i="12"/>
  <c r="DH270" i="12"/>
  <c r="DX270" i="12"/>
  <c r="W271" i="12"/>
  <c r="AM271" i="12"/>
  <c r="BC271" i="12"/>
  <c r="BS271" i="12"/>
  <c r="CI271" i="12"/>
  <c r="CY271" i="12"/>
  <c r="DO271" i="12"/>
  <c r="N272" i="12"/>
  <c r="AD272" i="12"/>
  <c r="AT272" i="12"/>
  <c r="BJ272" i="12"/>
  <c r="BZ272" i="12"/>
  <c r="CP272" i="12"/>
  <c r="DF272" i="12"/>
  <c r="DV272" i="12"/>
  <c r="U273" i="12"/>
  <c r="AK273" i="12"/>
  <c r="BA273" i="12"/>
  <c r="BQ273" i="12"/>
  <c r="CG273" i="12"/>
  <c r="CW273" i="12"/>
  <c r="DM273" i="12"/>
  <c r="L274" i="12"/>
  <c r="AB274" i="12"/>
  <c r="AR274" i="12"/>
  <c r="BH274" i="12"/>
  <c r="BX274" i="12"/>
  <c r="CN274" i="12"/>
  <c r="DD274" i="12"/>
  <c r="DT274" i="12"/>
  <c r="S275" i="12"/>
  <c r="AI275" i="12"/>
  <c r="AY275" i="12"/>
  <c r="BO275" i="12"/>
  <c r="CE275" i="12"/>
  <c r="CU275" i="12"/>
  <c r="DK275" i="12"/>
  <c r="EA275" i="12"/>
  <c r="Z276" i="12"/>
  <c r="AP276" i="12"/>
  <c r="BF276" i="12"/>
  <c r="BV276" i="12"/>
  <c r="CL276" i="12"/>
  <c r="DB276" i="12"/>
  <c r="DR276" i="12"/>
  <c r="Q277" i="12"/>
  <c r="AG277" i="12"/>
  <c r="AW277" i="12"/>
  <c r="BM277" i="12"/>
  <c r="CC277" i="12"/>
  <c r="CS277" i="12"/>
  <c r="DI277" i="12"/>
  <c r="DY277" i="12"/>
  <c r="X278" i="12"/>
  <c r="AN278" i="12"/>
  <c r="BD278" i="12"/>
  <c r="BT278" i="12"/>
  <c r="CJ278" i="12"/>
  <c r="CZ278" i="12"/>
  <c r="DP278" i="12"/>
  <c r="O279" i="12"/>
  <c r="AE279" i="12"/>
  <c r="AU279" i="12"/>
  <c r="BK279" i="12"/>
  <c r="CA279" i="12"/>
  <c r="CQ279" i="12"/>
  <c r="DG279" i="12"/>
  <c r="DW279" i="12"/>
  <c r="V280" i="12"/>
  <c r="AL280" i="12"/>
  <c r="BB280" i="12"/>
  <c r="BR280" i="12"/>
  <c r="CH280" i="12"/>
  <c r="CX280" i="12"/>
  <c r="DN280" i="12"/>
  <c r="M281" i="12"/>
  <c r="AC281" i="12"/>
  <c r="AS281" i="12"/>
  <c r="BI281" i="12"/>
  <c r="BY281" i="12"/>
  <c r="CO281" i="12"/>
  <c r="DE281" i="12"/>
  <c r="DU281" i="12"/>
  <c r="T282" i="12"/>
  <c r="AJ282" i="12"/>
  <c r="AZ282" i="12"/>
  <c r="BP282" i="12"/>
  <c r="CF282" i="12"/>
  <c r="CV282" i="12"/>
  <c r="DL282" i="12"/>
  <c r="K283" i="12"/>
  <c r="AA283" i="12"/>
  <c r="AQ283" i="12"/>
  <c r="BG283" i="12"/>
  <c r="BW283" i="12"/>
  <c r="CM283" i="12"/>
  <c r="DC283" i="12"/>
  <c r="DS283" i="12"/>
  <c r="R284" i="12"/>
  <c r="AH284" i="12"/>
  <c r="AX284" i="12"/>
  <c r="BN284" i="12"/>
  <c r="CD284" i="12"/>
  <c r="CT284" i="12"/>
  <c r="DJ284" i="12"/>
  <c r="DZ284" i="12"/>
  <c r="Y285" i="12"/>
  <c r="AO285" i="12"/>
  <c r="BE285" i="12"/>
  <c r="BU285" i="12"/>
  <c r="CK285" i="12"/>
  <c r="DA285" i="12"/>
  <c r="DQ285" i="12"/>
  <c r="P286" i="12"/>
  <c r="AF286" i="12"/>
  <c r="AV286" i="12"/>
  <c r="BL286" i="12"/>
  <c r="CB286" i="12"/>
  <c r="CR286" i="12"/>
  <c r="DH286" i="12"/>
  <c r="DX286" i="12"/>
  <c r="W287" i="12"/>
  <c r="AM287" i="12"/>
  <c r="BC287" i="12"/>
  <c r="BS287" i="12"/>
  <c r="CI287" i="12"/>
  <c r="CY287" i="12"/>
  <c r="DO287" i="12"/>
  <c r="N288" i="12"/>
  <c r="AD288" i="12"/>
  <c r="AT288" i="12"/>
  <c r="BJ288" i="12"/>
  <c r="BZ288" i="12"/>
  <c r="CP288" i="12"/>
  <c r="DF288" i="12"/>
  <c r="DV288" i="12"/>
  <c r="U289" i="12"/>
  <c r="AK289" i="12"/>
  <c r="BA289" i="12"/>
  <c r="BQ289" i="12"/>
  <c r="CG289" i="12"/>
  <c r="CW289" i="12"/>
  <c r="DM289" i="12"/>
  <c r="L290" i="12"/>
  <c r="AB290" i="12"/>
  <c r="AR290" i="12"/>
  <c r="BH290" i="12"/>
  <c r="BX290" i="12"/>
  <c r="CN290" i="12"/>
  <c r="DD290" i="12"/>
  <c r="DT290" i="12"/>
  <c r="S291" i="12"/>
  <c r="AI291" i="12"/>
  <c r="AY291" i="12"/>
  <c r="BO291" i="12"/>
  <c r="CE291" i="12"/>
  <c r="CU291" i="12"/>
  <c r="DK291" i="12"/>
  <c r="EA291" i="12"/>
  <c r="Z292" i="12"/>
  <c r="AP292" i="12"/>
  <c r="BF292" i="12"/>
  <c r="BV292" i="12"/>
  <c r="CL292" i="12"/>
  <c r="DB292" i="12"/>
  <c r="DR292" i="12"/>
  <c r="Q293" i="12"/>
  <c r="AG293" i="12"/>
  <c r="AW293" i="12"/>
  <c r="BM293" i="12"/>
  <c r="CC293" i="12"/>
  <c r="CS293" i="12"/>
  <c r="DI293" i="12"/>
  <c r="DY293" i="12"/>
  <c r="X294" i="12"/>
  <c r="AN294" i="12"/>
  <c r="BD294" i="12"/>
  <c r="BT294" i="12"/>
  <c r="CJ294" i="12"/>
  <c r="CZ294" i="12"/>
  <c r="DP294" i="12"/>
  <c r="O295" i="12"/>
  <c r="AE295" i="12"/>
  <c r="AU295" i="12"/>
  <c r="BK295" i="12"/>
  <c r="CA295" i="12"/>
  <c r="CQ295" i="12"/>
  <c r="DG295" i="12"/>
  <c r="DW295" i="12"/>
  <c r="V296" i="12"/>
  <c r="AL296" i="12"/>
  <c r="BB296" i="12"/>
  <c r="BR296" i="12"/>
  <c r="CH296" i="12"/>
  <c r="CX296" i="12"/>
  <c r="DN296" i="12"/>
  <c r="M297" i="12"/>
  <c r="AC297" i="12"/>
  <c r="AS297" i="12"/>
  <c r="BI297" i="12"/>
  <c r="BY297" i="12"/>
  <c r="CO297" i="12"/>
  <c r="DE297" i="12"/>
  <c r="DU297" i="12"/>
  <c r="T298" i="12"/>
  <c r="AJ298" i="12"/>
  <c r="AZ298" i="12"/>
  <c r="BP298" i="12"/>
  <c r="CF298" i="12"/>
  <c r="CV298" i="12"/>
  <c r="DL298" i="12"/>
  <c r="K299" i="12"/>
  <c r="AA299" i="12"/>
  <c r="AQ299" i="12"/>
  <c r="BG299" i="12"/>
  <c r="BW299" i="12"/>
  <c r="CM299" i="12"/>
  <c r="DC299" i="12"/>
  <c r="DS299" i="12"/>
  <c r="R300" i="12"/>
  <c r="AH300" i="12"/>
  <c r="AX300" i="12"/>
  <c r="BN300" i="12"/>
  <c r="CD300" i="12"/>
  <c r="CT300" i="12"/>
  <c r="DJ300" i="12"/>
  <c r="DZ300" i="12"/>
  <c r="Y301" i="12"/>
  <c r="AO301" i="12"/>
  <c r="BE301" i="12"/>
  <c r="BU301" i="12"/>
  <c r="CK301" i="12"/>
  <c r="DA301" i="12"/>
  <c r="DQ301" i="12"/>
  <c r="P302" i="12"/>
  <c r="AF302" i="12"/>
  <c r="AV302" i="12"/>
  <c r="BL302" i="12"/>
  <c r="CB302" i="12"/>
  <c r="CR302" i="12"/>
  <c r="DH302" i="12"/>
  <c r="DX302" i="12"/>
  <c r="W303" i="12"/>
  <c r="AM303" i="12"/>
  <c r="BC303" i="12"/>
  <c r="BS303" i="12"/>
  <c r="CI303" i="12"/>
  <c r="CY303" i="12"/>
  <c r="DO303" i="12"/>
  <c r="N304" i="12"/>
  <c r="AD304" i="12"/>
  <c r="AT304" i="12"/>
  <c r="BJ304" i="12"/>
  <c r="BZ304" i="12"/>
  <c r="CP304" i="12"/>
  <c r="DF304" i="12"/>
  <c r="DV304" i="12"/>
  <c r="U305" i="12"/>
  <c r="AK305" i="12"/>
  <c r="BA305" i="12"/>
  <c r="BQ305" i="12"/>
  <c r="CG305" i="12"/>
  <c r="CW305" i="12"/>
  <c r="DM305" i="12"/>
  <c r="L306" i="12"/>
  <c r="CA305" i="12"/>
  <c r="V306" i="12"/>
  <c r="BD306" i="12"/>
  <c r="CJ306" i="12"/>
  <c r="DH306" i="12"/>
  <c r="L307" i="12"/>
  <c r="AG307" i="12"/>
  <c r="BC307" i="12"/>
  <c r="BX307" i="12"/>
  <c r="CS307" i="12"/>
  <c r="DO307" i="12"/>
  <c r="S308" i="12"/>
  <c r="AN308" i="12"/>
  <c r="BJ308" i="12"/>
  <c r="CE308" i="12"/>
  <c r="CW308" i="12"/>
  <c r="DM308" i="12"/>
  <c r="L309" i="12"/>
  <c r="AB309" i="12"/>
  <c r="AR309" i="12"/>
  <c r="BH309" i="12"/>
  <c r="BX309" i="12"/>
  <c r="CN309" i="12"/>
  <c r="DD309" i="12"/>
  <c r="DT309" i="12"/>
  <c r="S310" i="12"/>
  <c r="AI310" i="12"/>
  <c r="AY310" i="12"/>
  <c r="BO310" i="12"/>
  <c r="CE310" i="12"/>
  <c r="CU310" i="12"/>
  <c r="DK310" i="12"/>
  <c r="EA310" i="12"/>
  <c r="Z311" i="12"/>
  <c r="AP311" i="12"/>
  <c r="BF311" i="12"/>
  <c r="BV311" i="12"/>
  <c r="CL311" i="12"/>
  <c r="DB311" i="12"/>
  <c r="DR311" i="12"/>
  <c r="Q312" i="12"/>
  <c r="AG312" i="12"/>
  <c r="AW312" i="12"/>
  <c r="BM312" i="12"/>
  <c r="CC312" i="12"/>
  <c r="CS312" i="12"/>
  <c r="DI312" i="12"/>
  <c r="DY312" i="12"/>
  <c r="X313" i="12"/>
  <c r="AN313" i="12"/>
  <c r="BD313" i="12"/>
  <c r="BT313" i="12"/>
  <c r="CJ313" i="12"/>
  <c r="CZ313" i="12"/>
  <c r="DP313" i="12"/>
  <c r="O314" i="12"/>
  <c r="AE314" i="12"/>
  <c r="AU314" i="12"/>
  <c r="BK314" i="12"/>
  <c r="CA314" i="12"/>
  <c r="CQ314" i="12"/>
  <c r="DG314" i="12"/>
  <c r="DW314" i="12"/>
  <c r="V315" i="12"/>
  <c r="AL315" i="12"/>
  <c r="BB315" i="12"/>
  <c r="BR315" i="12"/>
  <c r="CH315" i="12"/>
  <c r="CX315" i="12"/>
  <c r="DN315" i="12"/>
  <c r="M316" i="12"/>
  <c r="AC316" i="12"/>
  <c r="AS316" i="12"/>
  <c r="BI316" i="12"/>
  <c r="BY316" i="12"/>
  <c r="CO316" i="12"/>
  <c r="DE316" i="12"/>
  <c r="DU316" i="12"/>
  <c r="T317" i="12"/>
  <c r="AJ317" i="12"/>
  <c r="AZ317" i="12"/>
  <c r="BP317" i="12"/>
  <c r="CF317" i="12"/>
  <c r="CV317" i="12"/>
  <c r="DL317" i="12"/>
  <c r="K318" i="12"/>
  <c r="AA318" i="12"/>
  <c r="AQ318" i="12"/>
  <c r="BG318" i="12"/>
  <c r="BW318" i="12"/>
  <c r="CM318" i="12"/>
  <c r="DC318" i="12"/>
  <c r="DS318" i="12"/>
  <c r="R319" i="12"/>
  <c r="AH319" i="12"/>
  <c r="AX319" i="12"/>
  <c r="BN319" i="12"/>
  <c r="CD319" i="12"/>
  <c r="CT319" i="12"/>
  <c r="DJ319" i="12"/>
  <c r="DZ319" i="12"/>
  <c r="Y320" i="12"/>
  <c r="AO320" i="12"/>
  <c r="BE320" i="12"/>
  <c r="BU320" i="12"/>
  <c r="CK320" i="12"/>
  <c r="DA320" i="12"/>
  <c r="DQ320" i="12"/>
  <c r="P321" i="12"/>
  <c r="AF321" i="12"/>
  <c r="AV321" i="12"/>
  <c r="BL321" i="12"/>
  <c r="CB321" i="12"/>
  <c r="CR321" i="12"/>
  <c r="DH321" i="12"/>
  <c r="DX321" i="12"/>
  <c r="W322" i="12"/>
  <c r="AM322" i="12"/>
  <c r="BC322" i="12"/>
  <c r="BS322" i="12"/>
  <c r="CI322" i="12"/>
  <c r="CY322" i="12"/>
  <c r="DO322" i="12"/>
  <c r="N323" i="12"/>
  <c r="AD323" i="12"/>
  <c r="AT323" i="12"/>
  <c r="BJ323" i="12"/>
  <c r="BZ323" i="12"/>
  <c r="CP323" i="12"/>
  <c r="DF323" i="12"/>
  <c r="DV323" i="12"/>
  <c r="U324" i="12"/>
  <c r="AK324" i="12"/>
  <c r="BA324" i="12"/>
  <c r="BQ324" i="12"/>
  <c r="CG324" i="12"/>
  <c r="CW324" i="12"/>
  <c r="DM324" i="12"/>
  <c r="L325" i="12"/>
  <c r="AB325" i="12"/>
  <c r="AR325" i="12"/>
  <c r="BH325" i="12"/>
  <c r="BX325" i="12"/>
  <c r="CN325" i="12"/>
  <c r="DD325" i="12"/>
  <c r="DT325" i="12"/>
  <c r="S326" i="12"/>
  <c r="AI326" i="12"/>
  <c r="AY326" i="12"/>
  <c r="BO326" i="12"/>
  <c r="CE326" i="12"/>
  <c r="CU326" i="12"/>
  <c r="DK326" i="12"/>
  <c r="EA326" i="12"/>
  <c r="Z327" i="12"/>
  <c r="AP327" i="12"/>
  <c r="BF327" i="12"/>
  <c r="BV327" i="12"/>
  <c r="CL327" i="12"/>
  <c r="DB327" i="12"/>
  <c r="DR327" i="12"/>
  <c r="Q328" i="12"/>
  <c r="AG328" i="12"/>
  <c r="AW328" i="12"/>
  <c r="BM328" i="12"/>
  <c r="CC328" i="12"/>
  <c r="CS328" i="12"/>
  <c r="DI328" i="12"/>
  <c r="DY328" i="12"/>
  <c r="X329" i="12"/>
  <c r="AN329" i="12"/>
  <c r="BD329" i="12"/>
  <c r="BT329" i="12"/>
  <c r="CJ329" i="12"/>
  <c r="CZ329" i="12"/>
  <c r="DP329" i="12"/>
  <c r="O330" i="12"/>
  <c r="AE330" i="12"/>
  <c r="AU330" i="12"/>
  <c r="BK330" i="12"/>
  <c r="CA330" i="12"/>
  <c r="CQ330" i="12"/>
  <c r="DG330" i="12"/>
  <c r="DW330" i="12"/>
  <c r="V331" i="12"/>
  <c r="AL331" i="12"/>
  <c r="BB331" i="12"/>
  <c r="BR331" i="12"/>
  <c r="CH331" i="12"/>
  <c r="CX331" i="12"/>
  <c r="DN331" i="12"/>
  <c r="M332" i="12"/>
  <c r="AC332" i="12"/>
  <c r="AS332" i="12"/>
  <c r="BI332" i="12"/>
  <c r="BY332" i="12"/>
  <c r="CO332" i="12"/>
  <c r="DE332" i="12"/>
  <c r="DU332" i="12"/>
  <c r="T333" i="12"/>
  <c r="AJ333" i="12"/>
  <c r="AZ333" i="12"/>
  <c r="BP333" i="12"/>
  <c r="CF333" i="12"/>
  <c r="CV333" i="12"/>
  <c r="DL333" i="12"/>
  <c r="K334" i="12"/>
  <c r="AA334" i="12"/>
  <c r="AQ334" i="12"/>
  <c r="BG334" i="12"/>
  <c r="BW334" i="12"/>
  <c r="CM334" i="12"/>
  <c r="DC334" i="12"/>
  <c r="DS334" i="12"/>
  <c r="R335" i="12"/>
  <c r="AH335" i="12"/>
  <c r="AX335" i="12"/>
  <c r="BN335" i="12"/>
  <c r="CD335" i="12"/>
  <c r="CT335" i="12"/>
  <c r="DJ335" i="12"/>
  <c r="DZ335" i="12"/>
  <c r="Y336" i="12"/>
  <c r="AO336" i="12"/>
  <c r="BE336" i="12"/>
  <c r="BU336" i="12"/>
  <c r="CK336" i="12"/>
  <c r="DA336" i="12"/>
  <c r="DQ336" i="12"/>
  <c r="P337" i="12"/>
  <c r="AF337" i="12"/>
  <c r="AV337" i="12"/>
  <c r="BL337" i="12"/>
  <c r="CB337" i="12"/>
  <c r="CR337" i="12"/>
  <c r="DH337" i="12"/>
  <c r="DX337" i="12"/>
  <c r="W338" i="12"/>
  <c r="AM338" i="12"/>
  <c r="BC338" i="12"/>
  <c r="BS338" i="12"/>
  <c r="CI338" i="12"/>
  <c r="CY338" i="12"/>
  <c r="DO338" i="12"/>
  <c r="N339" i="12"/>
  <c r="AD339" i="12"/>
  <c r="AT339" i="12"/>
  <c r="BJ339" i="12"/>
  <c r="BZ339" i="12"/>
  <c r="CP339" i="12"/>
  <c r="DF339" i="12"/>
  <c r="DV339" i="12"/>
  <c r="U340" i="12"/>
  <c r="AK340" i="12"/>
  <c r="BA340" i="12"/>
  <c r="BQ340" i="12"/>
  <c r="CG340" i="12"/>
  <c r="CW340" i="12"/>
  <c r="DM340" i="12"/>
  <c r="L341" i="12"/>
  <c r="AB341" i="12"/>
  <c r="AR341" i="12"/>
  <c r="BH341" i="12"/>
  <c r="BX341" i="12"/>
  <c r="CN341" i="12"/>
  <c r="DD341" i="12"/>
  <c r="DT341" i="12"/>
  <c r="S342" i="12"/>
  <c r="AI342" i="12"/>
  <c r="AY342" i="12"/>
  <c r="BO342" i="12"/>
  <c r="CE342" i="12"/>
  <c r="CU342" i="12"/>
  <c r="DK342" i="12"/>
  <c r="EA342" i="12"/>
  <c r="Z343" i="12"/>
  <c r="AP343" i="12"/>
  <c r="BF343" i="12"/>
  <c r="BV343" i="12"/>
  <c r="CL343" i="12"/>
  <c r="DB343" i="12"/>
  <c r="DR343" i="12"/>
  <c r="Q344" i="12"/>
  <c r="AG344" i="12"/>
  <c r="AW344" i="12"/>
  <c r="BM344" i="12"/>
  <c r="CC344" i="12"/>
  <c r="CS344" i="12"/>
  <c r="DI344" i="12"/>
  <c r="DY344" i="12"/>
  <c r="X345" i="12"/>
  <c r="AN345" i="12"/>
  <c r="BD345" i="12"/>
  <c r="BT345" i="12"/>
  <c r="CJ345" i="12"/>
  <c r="CZ345" i="12"/>
  <c r="DP345" i="12"/>
  <c r="O346" i="12"/>
  <c r="AE346" i="12"/>
  <c r="AU346" i="12"/>
  <c r="BK346" i="12"/>
  <c r="CA346" i="12"/>
  <c r="CQ346" i="12"/>
  <c r="DG346" i="12"/>
  <c r="DW346" i="12"/>
  <c r="V347" i="12"/>
  <c r="AL347" i="12"/>
  <c r="BB347" i="12"/>
  <c r="BR347" i="12"/>
  <c r="CH347" i="12"/>
  <c r="CX347" i="12"/>
  <c r="DN347" i="12"/>
  <c r="M348" i="12"/>
  <c r="AC348" i="12"/>
  <c r="AS348" i="12"/>
  <c r="BI348" i="12"/>
  <c r="BY348" i="12"/>
  <c r="CO348" i="12"/>
  <c r="DE348" i="12"/>
  <c r="DU348" i="12"/>
  <c r="T349" i="12"/>
  <c r="AJ349" i="12"/>
  <c r="AZ349" i="12"/>
  <c r="BP349" i="12"/>
  <c r="CF349" i="12"/>
  <c r="CV349" i="12"/>
  <c r="DL349" i="12"/>
  <c r="K350" i="12"/>
  <c r="AA350" i="12"/>
  <c r="BO350" i="12"/>
  <c r="CU350" i="12"/>
  <c r="Z351" i="12"/>
  <c r="BZ351" i="12"/>
  <c r="DR351" i="12"/>
  <c r="AE351" i="12"/>
  <c r="CA351" i="12"/>
  <c r="CU305" i="12"/>
  <c r="AH306" i="12"/>
  <c r="BN306" i="12"/>
  <c r="CS306" i="12"/>
  <c r="DN306" i="12"/>
  <c r="S307" i="12"/>
  <c r="AN307" i="12"/>
  <c r="BI307" i="12"/>
  <c r="CE307" i="12"/>
  <c r="CZ307" i="12"/>
  <c r="DU307" i="12"/>
  <c r="Z308" i="12"/>
  <c r="AU308" i="12"/>
  <c r="BP308" i="12"/>
  <c r="CL308" i="12"/>
  <c r="DB308" i="12"/>
  <c r="DR308" i="12"/>
  <c r="Q309" i="12"/>
  <c r="AG309" i="12"/>
  <c r="AW309" i="12"/>
  <c r="BM309" i="12"/>
  <c r="CC309" i="12"/>
  <c r="CS309" i="12"/>
  <c r="DI309" i="12"/>
  <c r="DY309" i="12"/>
  <c r="X310" i="12"/>
  <c r="AN310" i="12"/>
  <c r="BD310" i="12"/>
  <c r="BT310" i="12"/>
  <c r="CJ310" i="12"/>
  <c r="CZ310" i="12"/>
  <c r="DP310" i="12"/>
  <c r="O311" i="12"/>
  <c r="AE311" i="12"/>
  <c r="AU311" i="12"/>
  <c r="BK311" i="12"/>
  <c r="CA311" i="12"/>
  <c r="CQ311" i="12"/>
  <c r="DG311" i="12"/>
  <c r="DW311" i="12"/>
  <c r="V312" i="12"/>
  <c r="AL312" i="12"/>
  <c r="BB312" i="12"/>
  <c r="BR312" i="12"/>
  <c r="CH312" i="12"/>
  <c r="CX312" i="12"/>
  <c r="DN312" i="12"/>
  <c r="M313" i="12"/>
  <c r="AC313" i="12"/>
  <c r="AS313" i="12"/>
  <c r="BI313" i="12"/>
  <c r="BY313" i="12"/>
  <c r="CO313" i="12"/>
  <c r="DE313" i="12"/>
  <c r="DU313" i="12"/>
  <c r="T314" i="12"/>
  <c r="AJ314" i="12"/>
  <c r="AZ314" i="12"/>
  <c r="BP314" i="12"/>
  <c r="CF314" i="12"/>
  <c r="CV314" i="12"/>
  <c r="DL314" i="12"/>
  <c r="K315" i="12"/>
  <c r="AA315" i="12"/>
  <c r="AQ315" i="12"/>
  <c r="BG315" i="12"/>
  <c r="BW315" i="12"/>
  <c r="CM315" i="12"/>
  <c r="DC315" i="12"/>
  <c r="DS315" i="12"/>
  <c r="R316" i="12"/>
  <c r="AH316" i="12"/>
  <c r="AX316" i="12"/>
  <c r="BN316" i="12"/>
  <c r="CD316" i="12"/>
  <c r="CT316" i="12"/>
  <c r="DJ316" i="12"/>
  <c r="DZ316" i="12"/>
  <c r="Y317" i="12"/>
  <c r="AO317" i="12"/>
  <c r="BE317" i="12"/>
  <c r="BU317" i="12"/>
  <c r="CK317" i="12"/>
  <c r="DA317" i="12"/>
  <c r="DQ317" i="12"/>
  <c r="P318" i="12"/>
  <c r="AF318" i="12"/>
  <c r="AV318" i="12"/>
  <c r="BL318" i="12"/>
  <c r="CB318" i="12"/>
  <c r="CR318" i="12"/>
  <c r="DH318" i="12"/>
  <c r="DX318" i="12"/>
  <c r="W319" i="12"/>
  <c r="AM319" i="12"/>
  <c r="BC319" i="12"/>
  <c r="BS319" i="12"/>
  <c r="CI319" i="12"/>
  <c r="CY319" i="12"/>
  <c r="DO319" i="12"/>
  <c r="N320" i="12"/>
  <c r="AD320" i="12"/>
  <c r="AT320" i="12"/>
  <c r="BJ320" i="12"/>
  <c r="BZ320" i="12"/>
  <c r="CP320" i="12"/>
  <c r="DF320" i="12"/>
  <c r="DV320" i="12"/>
  <c r="U321" i="12"/>
  <c r="AK321" i="12"/>
  <c r="BA321" i="12"/>
  <c r="BQ321" i="12"/>
  <c r="CG321" i="12"/>
  <c r="CW321" i="12"/>
  <c r="DM321" i="12"/>
  <c r="L322" i="12"/>
  <c r="AB322" i="12"/>
  <c r="AR322" i="12"/>
  <c r="BH322" i="12"/>
  <c r="BX322" i="12"/>
  <c r="CN322" i="12"/>
  <c r="DD322" i="12"/>
  <c r="DT322" i="12"/>
  <c r="S323" i="12"/>
  <c r="AI323" i="12"/>
  <c r="AY323" i="12"/>
  <c r="BO323" i="12"/>
  <c r="CE323" i="12"/>
  <c r="CU323" i="12"/>
  <c r="DK323" i="12"/>
  <c r="EA323" i="12"/>
  <c r="Z324" i="12"/>
  <c r="AP324" i="12"/>
  <c r="BF324" i="12"/>
  <c r="BV324" i="12"/>
  <c r="CL324" i="12"/>
  <c r="DB324" i="12"/>
  <c r="DR324" i="12"/>
  <c r="AO283" i="12"/>
  <c r="DA283" i="12"/>
  <c r="P284" i="12"/>
  <c r="AV284" i="12"/>
  <c r="CB284" i="12"/>
  <c r="DH284" i="12"/>
  <c r="K285" i="12"/>
  <c r="AI285" i="12"/>
  <c r="AY285" i="12"/>
  <c r="BO285" i="12"/>
  <c r="CE285" i="12"/>
  <c r="CU285" i="12"/>
  <c r="DK285" i="12"/>
  <c r="EA285" i="12"/>
  <c r="Z286" i="12"/>
  <c r="AP286" i="12"/>
  <c r="BF286" i="12"/>
  <c r="BV286" i="12"/>
  <c r="CL286" i="12"/>
  <c r="DB286" i="12"/>
  <c r="DR286" i="12"/>
  <c r="Q287" i="12"/>
  <c r="AG287" i="12"/>
  <c r="AW287" i="12"/>
  <c r="BM287" i="12"/>
  <c r="CC287" i="12"/>
  <c r="CS287" i="12"/>
  <c r="DI287" i="12"/>
  <c r="DY287" i="12"/>
  <c r="X288" i="12"/>
  <c r="AN288" i="12"/>
  <c r="BD288" i="12"/>
  <c r="BT288" i="12"/>
  <c r="CJ288" i="12"/>
  <c r="CZ288" i="12"/>
  <c r="DP288" i="12"/>
  <c r="O289" i="12"/>
  <c r="AE289" i="12"/>
  <c r="AU289" i="12"/>
  <c r="BK289" i="12"/>
  <c r="CA289" i="12"/>
  <c r="CQ289" i="12"/>
  <c r="DG289" i="12"/>
  <c r="DW289" i="12"/>
  <c r="V290" i="12"/>
  <c r="AL290" i="12"/>
  <c r="BB290" i="12"/>
  <c r="BR290" i="12"/>
  <c r="CH290" i="12"/>
  <c r="CX290" i="12"/>
  <c r="DN290" i="12"/>
  <c r="M291" i="12"/>
  <c r="AC291" i="12"/>
  <c r="AS291" i="12"/>
  <c r="BI291" i="12"/>
  <c r="BY291" i="12"/>
  <c r="CO291" i="12"/>
  <c r="DE291" i="12"/>
  <c r="DU291" i="12"/>
  <c r="T292" i="12"/>
  <c r="AJ292" i="12"/>
  <c r="AZ292" i="12"/>
  <c r="BP292" i="12"/>
  <c r="CF292" i="12"/>
  <c r="CV292" i="12"/>
  <c r="DL292" i="12"/>
  <c r="K293" i="12"/>
  <c r="AA293" i="12"/>
  <c r="AQ293" i="12"/>
  <c r="BG293" i="12"/>
  <c r="BW293" i="12"/>
  <c r="CM293" i="12"/>
  <c r="DC293" i="12"/>
  <c r="DS293" i="12"/>
  <c r="R294" i="12"/>
  <c r="AH294" i="12"/>
  <c r="AX294" i="12"/>
  <c r="BN294" i="12"/>
  <c r="CD294" i="12"/>
  <c r="CT294" i="12"/>
  <c r="DJ294" i="12"/>
  <c r="DZ294" i="12"/>
  <c r="Y295" i="12"/>
  <c r="AO295" i="12"/>
  <c r="BE295" i="12"/>
  <c r="BU295" i="12"/>
  <c r="CK295" i="12"/>
  <c r="DA295" i="12"/>
  <c r="DQ295" i="12"/>
  <c r="P296" i="12"/>
  <c r="AF296" i="12"/>
  <c r="AV296" i="12"/>
  <c r="BL296" i="12"/>
  <c r="CB296" i="12"/>
  <c r="CR296" i="12"/>
  <c r="DH296" i="12"/>
  <c r="DX296" i="12"/>
  <c r="W297" i="12"/>
  <c r="AM297" i="12"/>
  <c r="BC297" i="12"/>
  <c r="BS297" i="12"/>
  <c r="CI297" i="12"/>
  <c r="CY297" i="12"/>
  <c r="DO297" i="12"/>
  <c r="N298" i="12"/>
  <c r="AD298" i="12"/>
  <c r="AT298" i="12"/>
  <c r="BJ298" i="12"/>
  <c r="BZ298" i="12"/>
  <c r="CP298" i="12"/>
  <c r="DF298" i="12"/>
  <c r="DV298" i="12"/>
  <c r="U299" i="12"/>
  <c r="AK299" i="12"/>
  <c r="BA299" i="12"/>
  <c r="BQ299" i="12"/>
  <c r="CG299" i="12"/>
  <c r="CW299" i="12"/>
  <c r="DM299" i="12"/>
  <c r="L300" i="12"/>
  <c r="AB300" i="12"/>
  <c r="AR300" i="12"/>
  <c r="BH300" i="12"/>
  <c r="BX300" i="12"/>
  <c r="CN300" i="12"/>
  <c r="DD300" i="12"/>
  <c r="DT300" i="12"/>
  <c r="S301" i="12"/>
  <c r="AI301" i="12"/>
  <c r="AY301" i="12"/>
  <c r="BO301" i="12"/>
  <c r="CE301" i="12"/>
  <c r="CU301" i="12"/>
  <c r="DK301" i="12"/>
  <c r="EA301" i="12"/>
  <c r="Z302" i="12"/>
  <c r="AP302" i="12"/>
  <c r="BF302" i="12"/>
  <c r="BV302" i="12"/>
  <c r="CL302" i="12"/>
  <c r="DB302" i="12"/>
  <c r="DR302" i="12"/>
  <c r="Q303" i="12"/>
  <c r="AG303" i="12"/>
  <c r="AW303" i="12"/>
  <c r="BM303" i="12"/>
  <c r="CC303" i="12"/>
  <c r="CS303" i="12"/>
  <c r="DI303" i="12"/>
  <c r="DY303" i="12"/>
  <c r="X304" i="12"/>
  <c r="AN304" i="12"/>
  <c r="BD304" i="12"/>
  <c r="BT304" i="12"/>
  <c r="CJ304" i="12"/>
  <c r="CZ304" i="12"/>
  <c r="DP304" i="12"/>
  <c r="O305" i="12"/>
  <c r="AE305" i="12"/>
  <c r="AU305" i="12"/>
  <c r="BK305" i="12"/>
  <c r="BM260" i="12"/>
  <c r="DE260" i="12"/>
  <c r="T261" i="12"/>
  <c r="AZ261" i="12"/>
  <c r="BZ261" i="12"/>
  <c r="CV261" i="12"/>
  <c r="DQ261" i="12"/>
  <c r="U262" i="12"/>
  <c r="AQ262" i="12"/>
  <c r="BL262" i="12"/>
  <c r="CG262" i="12"/>
  <c r="DC262" i="12"/>
  <c r="DX262" i="12"/>
  <c r="AB263" i="12"/>
  <c r="AX263" i="12"/>
  <c r="BS263" i="12"/>
  <c r="CN263" i="12"/>
  <c r="DJ263" i="12"/>
  <c r="DZ263" i="12"/>
  <c r="Y264" i="12"/>
  <c r="AO264" i="12"/>
  <c r="BE264" i="12"/>
  <c r="BU264" i="12"/>
  <c r="CK264" i="12"/>
  <c r="DA264" i="12"/>
  <c r="DQ264" i="12"/>
  <c r="P265" i="12"/>
  <c r="AF265" i="12"/>
  <c r="AV265" i="12"/>
  <c r="BL265" i="12"/>
  <c r="CB265" i="12"/>
  <c r="CR265" i="12"/>
  <c r="DH265" i="12"/>
  <c r="DX265" i="12"/>
  <c r="W266" i="12"/>
  <c r="AM266" i="12"/>
  <c r="BC266" i="12"/>
  <c r="BS266" i="12"/>
  <c r="CI266" i="12"/>
  <c r="CY266" i="12"/>
  <c r="DO266" i="12"/>
  <c r="N267" i="12"/>
  <c r="AD267" i="12"/>
  <c r="AT267" i="12"/>
  <c r="BJ267" i="12"/>
  <c r="BZ267" i="12"/>
  <c r="CP267" i="12"/>
  <c r="DF267" i="12"/>
  <c r="DV267" i="12"/>
  <c r="U268" i="12"/>
  <c r="AK268" i="12"/>
  <c r="BA268" i="12"/>
  <c r="BQ268" i="12"/>
  <c r="CG268" i="12"/>
  <c r="CW268" i="12"/>
  <c r="DM268" i="12"/>
  <c r="L269" i="12"/>
  <c r="AB269" i="12"/>
  <c r="AR269" i="12"/>
  <c r="BH269" i="12"/>
  <c r="BX269" i="12"/>
  <c r="CN269" i="12"/>
  <c r="DD269" i="12"/>
  <c r="DT269" i="12"/>
  <c r="S270" i="12"/>
  <c r="AI270" i="12"/>
  <c r="AY270" i="12"/>
  <c r="BO270" i="12"/>
  <c r="CE270" i="12"/>
  <c r="CU270" i="12"/>
  <c r="DK270" i="12"/>
  <c r="EA270" i="12"/>
  <c r="Z271" i="12"/>
  <c r="AP271" i="12"/>
  <c r="BF271" i="12"/>
  <c r="BV271" i="12"/>
  <c r="CL271" i="12"/>
  <c r="DB271" i="12"/>
  <c r="DR271" i="12"/>
  <c r="Q272" i="12"/>
  <c r="AG272" i="12"/>
  <c r="AW272" i="12"/>
  <c r="BM272" i="12"/>
  <c r="CC272" i="12"/>
  <c r="CS272" i="12"/>
  <c r="DI272" i="12"/>
  <c r="DY272" i="12"/>
  <c r="X273" i="12"/>
  <c r="AN273" i="12"/>
  <c r="BD273" i="12"/>
  <c r="BT273" i="12"/>
  <c r="CJ273" i="12"/>
  <c r="CZ273" i="12"/>
  <c r="DP273" i="12"/>
  <c r="O274" i="12"/>
  <c r="AE274" i="12"/>
  <c r="AU274" i="12"/>
  <c r="BK274" i="12"/>
  <c r="CA274" i="12"/>
  <c r="CQ274" i="12"/>
  <c r="DG274" i="12"/>
  <c r="DW274" i="12"/>
  <c r="V275" i="12"/>
  <c r="AL275" i="12"/>
  <c r="BB275" i="12"/>
  <c r="BR275" i="12"/>
  <c r="CH275" i="12"/>
  <c r="CX275" i="12"/>
  <c r="DN275" i="12"/>
  <c r="M276" i="12"/>
  <c r="AC276" i="12"/>
  <c r="AS276" i="12"/>
  <c r="BI276" i="12"/>
  <c r="BY276" i="12"/>
  <c r="CO276" i="12"/>
  <c r="DE276" i="12"/>
  <c r="DU276" i="12"/>
  <c r="T277" i="12"/>
  <c r="AJ277" i="12"/>
  <c r="AZ277" i="12"/>
  <c r="BP277" i="12"/>
  <c r="CF277" i="12"/>
  <c r="CV277" i="12"/>
  <c r="DL277" i="12"/>
  <c r="K278" i="12"/>
  <c r="AA278" i="12"/>
  <c r="AQ278" i="12"/>
  <c r="BG278" i="12"/>
  <c r="BW278" i="12"/>
  <c r="CM278" i="12"/>
  <c r="DC278" i="12"/>
  <c r="DS278" i="12"/>
  <c r="R279" i="12"/>
  <c r="AH279" i="12"/>
  <c r="AX279" i="12"/>
  <c r="BN279" i="12"/>
  <c r="CD279" i="12"/>
  <c r="CT279" i="12"/>
  <c r="DJ279" i="12"/>
  <c r="DZ279" i="12"/>
  <c r="Y280" i="12"/>
  <c r="AO280" i="12"/>
  <c r="BE280" i="12"/>
  <c r="BU280" i="12"/>
  <c r="CK280" i="12"/>
  <c r="DA280" i="12"/>
  <c r="DQ280" i="12"/>
  <c r="P281" i="12"/>
  <c r="AF281" i="12"/>
  <c r="AV281" i="12"/>
  <c r="BL281" i="12"/>
  <c r="CB281" i="12"/>
  <c r="CR281" i="12"/>
  <c r="DH281" i="12"/>
  <c r="DX281" i="12"/>
  <c r="W282" i="12"/>
  <c r="AM282" i="12"/>
  <c r="BC282" i="12"/>
  <c r="BS282" i="12"/>
  <c r="CI282" i="12"/>
  <c r="CY282" i="12"/>
  <c r="DO282" i="12"/>
  <c r="N283" i="12"/>
  <c r="AD283" i="12"/>
  <c r="AT283" i="12"/>
  <c r="BJ283" i="12"/>
  <c r="BZ283" i="12"/>
  <c r="CP283" i="12"/>
  <c r="DF283" i="12"/>
  <c r="DV283" i="12"/>
  <c r="U284" i="12"/>
  <c r="AK284" i="12"/>
  <c r="BA284" i="12"/>
  <c r="BQ284" i="12"/>
  <c r="CG284" i="12"/>
  <c r="CW284" i="12"/>
  <c r="DM284" i="12"/>
  <c r="L285" i="12"/>
  <c r="AB285" i="12"/>
  <c r="AR285" i="12"/>
  <c r="BH285" i="12"/>
  <c r="BX285" i="12"/>
  <c r="CN285" i="12"/>
  <c r="DD285" i="12"/>
  <c r="DT285" i="12"/>
  <c r="S286" i="12"/>
  <c r="AI286" i="12"/>
  <c r="AY286" i="12"/>
  <c r="BO286" i="12"/>
  <c r="CE286" i="12"/>
  <c r="CU286" i="12"/>
  <c r="DK286" i="12"/>
  <c r="EA286" i="12"/>
  <c r="Z287" i="12"/>
  <c r="AP287" i="12"/>
  <c r="BF287" i="12"/>
  <c r="BV287" i="12"/>
  <c r="CL287" i="12"/>
  <c r="DB287" i="12"/>
  <c r="DR287" i="12"/>
  <c r="Q288" i="12"/>
  <c r="AG288" i="12"/>
  <c r="AW288" i="12"/>
  <c r="BM288" i="12"/>
  <c r="CC288" i="12"/>
  <c r="CS288" i="12"/>
  <c r="DI288" i="12"/>
  <c r="DY288" i="12"/>
  <c r="X289" i="12"/>
  <c r="AN289" i="12"/>
  <c r="BD289" i="12"/>
  <c r="BT289" i="12"/>
  <c r="CJ289" i="12"/>
  <c r="CZ289" i="12"/>
  <c r="DP289" i="12"/>
  <c r="O290" i="12"/>
  <c r="AE290" i="12"/>
  <c r="AU290" i="12"/>
  <c r="BK290" i="12"/>
  <c r="CA290" i="12"/>
  <c r="CQ290" i="12"/>
  <c r="DG290" i="12"/>
  <c r="DW290" i="12"/>
  <c r="V291" i="12"/>
  <c r="AL291" i="12"/>
  <c r="BB291" i="12"/>
  <c r="BR291" i="12"/>
  <c r="CH291" i="12"/>
  <c r="CX291" i="12"/>
  <c r="DN291" i="12"/>
  <c r="M292" i="12"/>
  <c r="AC292" i="12"/>
  <c r="AS292" i="12"/>
  <c r="BI292" i="12"/>
  <c r="BY292" i="12"/>
  <c r="CO292" i="12"/>
  <c r="DE292" i="12"/>
  <c r="DU292" i="12"/>
  <c r="T293" i="12"/>
  <c r="AJ293" i="12"/>
  <c r="AZ293" i="12"/>
  <c r="BP293" i="12"/>
  <c r="CF293" i="12"/>
  <c r="CV293" i="12"/>
  <c r="DL293" i="12"/>
  <c r="K294" i="12"/>
  <c r="AA294" i="12"/>
  <c r="AQ294" i="12"/>
  <c r="BG294" i="12"/>
  <c r="BW294" i="12"/>
  <c r="CM294" i="12"/>
  <c r="DC294" i="12"/>
  <c r="DS294" i="12"/>
  <c r="R295" i="12"/>
  <c r="AH295" i="12"/>
  <c r="AX295" i="12"/>
  <c r="BN295" i="12"/>
  <c r="CD295" i="12"/>
  <c r="CT295" i="12"/>
  <c r="DJ295" i="12"/>
  <c r="DZ295" i="12"/>
  <c r="Y296" i="12"/>
  <c r="AO296" i="12"/>
  <c r="BE296" i="12"/>
  <c r="BU296" i="12"/>
  <c r="CK296" i="12"/>
  <c r="DA296" i="12"/>
  <c r="DQ296" i="12"/>
  <c r="P297" i="12"/>
  <c r="AF297" i="12"/>
  <c r="AV297" i="12"/>
  <c r="BL297" i="12"/>
  <c r="CB297" i="12"/>
  <c r="CR297" i="12"/>
  <c r="DH297" i="12"/>
  <c r="DX297" i="12"/>
  <c r="W298" i="12"/>
  <c r="AM298" i="12"/>
  <c r="BC298" i="12"/>
  <c r="BS298" i="12"/>
  <c r="CI298" i="12"/>
  <c r="CY298" i="12"/>
  <c r="DO298" i="12"/>
  <c r="N299" i="12"/>
  <c r="AD299" i="12"/>
  <c r="AT299" i="12"/>
  <c r="BJ299" i="12"/>
  <c r="BZ299" i="12"/>
  <c r="CP299" i="12"/>
  <c r="DF299" i="12"/>
  <c r="DV299" i="12"/>
  <c r="U300" i="12"/>
  <c r="AK300" i="12"/>
  <c r="BA300" i="12"/>
  <c r="BQ300" i="12"/>
  <c r="CG300" i="12"/>
  <c r="CW300" i="12"/>
  <c r="DM300" i="12"/>
  <c r="L301" i="12"/>
  <c r="AB301" i="12"/>
  <c r="AR301" i="12"/>
  <c r="BH301" i="12"/>
  <c r="BX301" i="12"/>
  <c r="CN301" i="12"/>
  <c r="DD301" i="12"/>
  <c r="DT301" i="12"/>
  <c r="S302" i="12"/>
  <c r="AI302" i="12"/>
  <c r="AY302" i="12"/>
  <c r="BO302" i="12"/>
  <c r="CE302" i="12"/>
  <c r="CU302" i="12"/>
  <c r="DK302" i="12"/>
  <c r="EA302" i="12"/>
  <c r="Z303" i="12"/>
  <c r="AP303" i="12"/>
  <c r="BF303" i="12"/>
  <c r="BV303" i="12"/>
  <c r="CL303" i="12"/>
  <c r="DB303" i="12"/>
  <c r="DR303" i="12"/>
  <c r="Q304" i="12"/>
  <c r="AG304" i="12"/>
  <c r="AW304" i="12"/>
  <c r="BM304" i="12"/>
  <c r="CC304" i="12"/>
  <c r="CS304" i="12"/>
  <c r="DI304" i="12"/>
  <c r="DY304" i="12"/>
  <c r="X305" i="12"/>
  <c r="AN305" i="12"/>
  <c r="BD305" i="12"/>
  <c r="BT305" i="12"/>
  <c r="CJ305" i="12"/>
  <c r="CZ305" i="12"/>
  <c r="DP305" i="12"/>
  <c r="O306" i="12"/>
  <c r="AE306" i="12"/>
  <c r="AU306" i="12"/>
  <c r="BK306" i="12"/>
  <c r="CA306" i="12"/>
  <c r="CQ306" i="12"/>
  <c r="DG306" i="12"/>
  <c r="DW306" i="12"/>
  <c r="V307" i="12"/>
  <c r="AL307" i="12"/>
  <c r="BB307" i="12"/>
  <c r="BR307" i="12"/>
  <c r="CH307" i="12"/>
  <c r="CX307" i="12"/>
  <c r="DN307" i="12"/>
  <c r="M308" i="12"/>
  <c r="AC308" i="12"/>
  <c r="AS308" i="12"/>
  <c r="BI308" i="12"/>
  <c r="BY308" i="12"/>
  <c r="BQ260" i="12"/>
  <c r="DG260" i="12"/>
  <c r="V261" i="12"/>
  <c r="BB261" i="12"/>
  <c r="CB261" i="12"/>
  <c r="CW261" i="12"/>
  <c r="DR261" i="12"/>
  <c r="W262" i="12"/>
  <c r="AR262" i="12"/>
  <c r="BM262" i="12"/>
  <c r="CI262" i="12"/>
  <c r="DD262" i="12"/>
  <c r="DY262" i="12"/>
  <c r="AD263" i="12"/>
  <c r="AY263" i="12"/>
  <c r="BT263" i="12"/>
  <c r="CP263" i="12"/>
  <c r="DK263" i="12"/>
  <c r="EA263" i="12"/>
  <c r="Z264" i="12"/>
  <c r="AP264" i="12"/>
  <c r="BF264" i="12"/>
  <c r="BV264" i="12"/>
  <c r="CL264" i="12"/>
  <c r="DB264" i="12"/>
  <c r="DR264" i="12"/>
  <c r="Q265" i="12"/>
  <c r="AG265" i="12"/>
  <c r="AW265" i="12"/>
  <c r="BM265" i="12"/>
  <c r="CC265" i="12"/>
  <c r="CS265" i="12"/>
  <c r="DI265" i="12"/>
  <c r="DY265" i="12"/>
  <c r="X266" i="12"/>
  <c r="AN266" i="12"/>
  <c r="BD266" i="12"/>
  <c r="BT266" i="12"/>
  <c r="CJ266" i="12"/>
  <c r="CZ266" i="12"/>
  <c r="DP266" i="12"/>
  <c r="O267" i="12"/>
  <c r="AE267" i="12"/>
  <c r="AU267" i="12"/>
  <c r="BK267" i="12"/>
  <c r="CA267" i="12"/>
  <c r="CQ267" i="12"/>
  <c r="DG267" i="12"/>
  <c r="DW267" i="12"/>
  <c r="V268" i="12"/>
  <c r="AL268" i="12"/>
  <c r="BB268" i="12"/>
  <c r="BR268" i="12"/>
  <c r="CH268" i="12"/>
  <c r="CX268" i="12"/>
  <c r="DN268" i="12"/>
  <c r="M269" i="12"/>
  <c r="AC269" i="12"/>
  <c r="AS269" i="12"/>
  <c r="BI269" i="12"/>
  <c r="BY269" i="12"/>
  <c r="CO269" i="12"/>
  <c r="DE269" i="12"/>
  <c r="DU269" i="12"/>
  <c r="T270" i="12"/>
  <c r="AJ270" i="12"/>
  <c r="AZ270" i="12"/>
  <c r="BP270" i="12"/>
  <c r="CF270" i="12"/>
  <c r="CV270" i="12"/>
  <c r="DL270" i="12"/>
  <c r="K271" i="12"/>
  <c r="AA271" i="12"/>
  <c r="AQ271" i="12"/>
  <c r="BG271" i="12"/>
  <c r="BW271" i="12"/>
  <c r="CM271" i="12"/>
  <c r="DC271" i="12"/>
  <c r="DS271" i="12"/>
  <c r="R272" i="12"/>
  <c r="AH272" i="12"/>
  <c r="AX272" i="12"/>
  <c r="BN272" i="12"/>
  <c r="CD272" i="12"/>
  <c r="CT272" i="12"/>
  <c r="DJ272" i="12"/>
  <c r="DZ272" i="12"/>
  <c r="Y273" i="12"/>
  <c r="AO273" i="12"/>
  <c r="BE273" i="12"/>
  <c r="BU273" i="12"/>
  <c r="CK273" i="12"/>
  <c r="DA273" i="12"/>
  <c r="DQ273" i="12"/>
  <c r="P274" i="12"/>
  <c r="AF274" i="12"/>
  <c r="AV274" i="12"/>
  <c r="BL274" i="12"/>
  <c r="CB274" i="12"/>
  <c r="CR274" i="12"/>
  <c r="DH274" i="12"/>
  <c r="DX274" i="12"/>
  <c r="W275" i="12"/>
  <c r="AM275" i="12"/>
  <c r="BC275" i="12"/>
  <c r="BS275" i="12"/>
  <c r="CI275" i="12"/>
  <c r="CY275" i="12"/>
  <c r="DO275" i="12"/>
  <c r="N276" i="12"/>
  <c r="AD276" i="12"/>
  <c r="AT276" i="12"/>
  <c r="BJ276" i="12"/>
  <c r="BZ276" i="12"/>
  <c r="CP276" i="12"/>
  <c r="DF276" i="12"/>
  <c r="DV276" i="12"/>
  <c r="U277" i="12"/>
  <c r="AK277" i="12"/>
  <c r="BA277" i="12"/>
  <c r="BQ277" i="12"/>
  <c r="CG277" i="12"/>
  <c r="CW277" i="12"/>
  <c r="DM277" i="12"/>
  <c r="L278" i="12"/>
  <c r="AB278" i="12"/>
  <c r="AR278" i="12"/>
  <c r="BH278" i="12"/>
  <c r="BX278" i="12"/>
  <c r="CN278" i="12"/>
  <c r="DD278" i="12"/>
  <c r="DT278" i="12"/>
  <c r="S279" i="12"/>
  <c r="AI279" i="12"/>
  <c r="AY279" i="12"/>
  <c r="BO279" i="12"/>
  <c r="CE279" i="12"/>
  <c r="CU279" i="12"/>
  <c r="DK279" i="12"/>
  <c r="EA279" i="12"/>
  <c r="Z280" i="12"/>
  <c r="AP280" i="12"/>
  <c r="BF280" i="12"/>
  <c r="BV280" i="12"/>
  <c r="CL280" i="12"/>
  <c r="DB280" i="12"/>
  <c r="DR280" i="12"/>
  <c r="Q281" i="12"/>
  <c r="AG281" i="12"/>
  <c r="AW281" i="12"/>
  <c r="BM281" i="12"/>
  <c r="CC281" i="12"/>
  <c r="CS281" i="12"/>
  <c r="DI281" i="12"/>
  <c r="DY281" i="12"/>
  <c r="X282" i="12"/>
  <c r="AN282" i="12"/>
  <c r="BD282" i="12"/>
  <c r="BT282" i="12"/>
  <c r="CJ282" i="12"/>
  <c r="CZ282" i="12"/>
  <c r="DP282" i="12"/>
  <c r="O283" i="12"/>
  <c r="AE283" i="12"/>
  <c r="AU283" i="12"/>
  <c r="BK283" i="12"/>
  <c r="CA283" i="12"/>
  <c r="CQ283" i="12"/>
  <c r="DG283" i="12"/>
  <c r="DW283" i="12"/>
  <c r="V284" i="12"/>
  <c r="AL284" i="12"/>
  <c r="BB284" i="12"/>
  <c r="BR284" i="12"/>
  <c r="CH284" i="12"/>
  <c r="CX284" i="12"/>
  <c r="DN284" i="12"/>
  <c r="M285" i="12"/>
  <c r="AC285" i="12"/>
  <c r="AS285" i="12"/>
  <c r="BI285" i="12"/>
  <c r="BY285" i="12"/>
  <c r="CO285" i="12"/>
  <c r="DE285" i="12"/>
  <c r="DU285" i="12"/>
  <c r="T286" i="12"/>
  <c r="AJ286" i="12"/>
  <c r="AZ286" i="12"/>
  <c r="BP286" i="12"/>
  <c r="CF286" i="12"/>
  <c r="CV286" i="12"/>
  <c r="DL286" i="12"/>
  <c r="K287" i="12"/>
  <c r="AA287" i="12"/>
  <c r="AQ287" i="12"/>
  <c r="BG287" i="12"/>
  <c r="BW287" i="12"/>
  <c r="CM287" i="12"/>
  <c r="DC287" i="12"/>
  <c r="DS287" i="12"/>
  <c r="R288" i="12"/>
  <c r="AH288" i="12"/>
  <c r="AX288" i="12"/>
  <c r="BN288" i="12"/>
  <c r="CD288" i="12"/>
  <c r="CT288" i="12"/>
  <c r="DJ288" i="12"/>
  <c r="DZ288" i="12"/>
  <c r="Y289" i="12"/>
  <c r="AO289" i="12"/>
  <c r="BE289" i="12"/>
  <c r="BU289" i="12"/>
  <c r="CK289" i="12"/>
  <c r="DA289" i="12"/>
  <c r="DQ289" i="12"/>
  <c r="P290" i="12"/>
  <c r="AF290" i="12"/>
  <c r="AV290" i="12"/>
  <c r="BL290" i="12"/>
  <c r="CB290" i="12"/>
  <c r="CR290" i="12"/>
  <c r="DH290" i="12"/>
  <c r="DX290" i="12"/>
  <c r="W291" i="12"/>
  <c r="AM291" i="12"/>
  <c r="BC291" i="12"/>
  <c r="BS291" i="12"/>
  <c r="CI291" i="12"/>
  <c r="CY291" i="12"/>
  <c r="DO291" i="12"/>
  <c r="N292" i="12"/>
  <c r="AD292" i="12"/>
  <c r="AT292" i="12"/>
  <c r="BJ292" i="12"/>
  <c r="BZ292" i="12"/>
  <c r="CP292" i="12"/>
  <c r="DF292" i="12"/>
  <c r="DV292" i="12"/>
  <c r="U293" i="12"/>
  <c r="AK293" i="12"/>
  <c r="BA293" i="12"/>
  <c r="BQ293" i="12"/>
  <c r="CG293" i="12"/>
  <c r="CW293" i="12"/>
  <c r="DM293" i="12"/>
  <c r="L294" i="12"/>
  <c r="AB294" i="12"/>
  <c r="AR294" i="12"/>
  <c r="BH294" i="12"/>
  <c r="BX294" i="12"/>
  <c r="CN294" i="12"/>
  <c r="DD294" i="12"/>
  <c r="DT294" i="12"/>
  <c r="S295" i="12"/>
  <c r="AI295" i="12"/>
  <c r="AY295" i="12"/>
  <c r="BO295" i="12"/>
  <c r="CE295" i="12"/>
  <c r="CU295" i="12"/>
  <c r="DK295" i="12"/>
  <c r="EA295" i="12"/>
  <c r="Z296" i="12"/>
  <c r="AP296" i="12"/>
  <c r="BF296" i="12"/>
  <c r="BV296" i="12"/>
  <c r="CL296" i="12"/>
  <c r="DB296" i="12"/>
  <c r="DR296" i="12"/>
  <c r="Q297" i="12"/>
  <c r="AG297" i="12"/>
  <c r="AW297" i="12"/>
  <c r="BM297" i="12"/>
  <c r="CC297" i="12"/>
  <c r="CS297" i="12"/>
  <c r="DI297" i="12"/>
  <c r="DY297" i="12"/>
  <c r="X298" i="12"/>
  <c r="AN298" i="12"/>
  <c r="BD298" i="12"/>
  <c r="BT298" i="12"/>
  <c r="CJ298" i="12"/>
  <c r="CZ298" i="12"/>
  <c r="DP298" i="12"/>
  <c r="O299" i="12"/>
  <c r="AE299" i="12"/>
  <c r="AU299" i="12"/>
  <c r="BK299" i="12"/>
  <c r="CA299" i="12"/>
  <c r="CQ299" i="12"/>
  <c r="DG299" i="12"/>
  <c r="DW299" i="12"/>
  <c r="V300" i="12"/>
  <c r="AL300" i="12"/>
  <c r="BB300" i="12"/>
  <c r="BR300" i="12"/>
  <c r="CH300" i="12"/>
  <c r="CX300" i="12"/>
  <c r="DN300" i="12"/>
  <c r="M301" i="12"/>
  <c r="AC301" i="12"/>
  <c r="AS301" i="12"/>
  <c r="BI301" i="12"/>
  <c r="BY301" i="12"/>
  <c r="CO301" i="12"/>
  <c r="DE301" i="12"/>
  <c r="DU301" i="12"/>
  <c r="T302" i="12"/>
  <c r="AJ302" i="12"/>
  <c r="AZ302" i="12"/>
  <c r="BP302" i="12"/>
  <c r="CF302" i="12"/>
  <c r="CV302" i="12"/>
  <c r="DL302" i="12"/>
  <c r="K303" i="12"/>
  <c r="AA303" i="12"/>
  <c r="AQ303" i="12"/>
  <c r="BG303" i="12"/>
  <c r="BW303" i="12"/>
  <c r="CM303" i="12"/>
  <c r="DC303" i="12"/>
  <c r="DS303" i="12"/>
  <c r="R304" i="12"/>
  <c r="AH304" i="12"/>
  <c r="AX304" i="12"/>
  <c r="BN304" i="12"/>
  <c r="CD304" i="12"/>
  <c r="CT304" i="12"/>
  <c r="DJ304" i="12"/>
  <c r="DZ304" i="12"/>
  <c r="Y305" i="12"/>
  <c r="AO305" i="12"/>
  <c r="BE305" i="12"/>
  <c r="BU305" i="12"/>
  <c r="CK305" i="12"/>
  <c r="DA305" i="12"/>
  <c r="DQ305" i="12"/>
  <c r="P306" i="12"/>
  <c r="CQ305" i="12"/>
  <c r="AF306" i="12"/>
  <c r="BL306" i="12"/>
  <c r="CR306" i="12"/>
  <c r="DM306" i="12"/>
  <c r="Q307" i="12"/>
  <c r="AM307" i="12"/>
  <c r="BH307" i="12"/>
  <c r="CC307" i="12"/>
  <c r="CY307" i="12"/>
  <c r="DT307" i="12"/>
  <c r="X308" i="12"/>
  <c r="AT308" i="12"/>
  <c r="BO308" i="12"/>
  <c r="CJ308" i="12"/>
  <c r="DA308" i="12"/>
  <c r="DQ308" i="12"/>
  <c r="P309" i="12"/>
  <c r="AF309" i="12"/>
  <c r="AV309" i="12"/>
  <c r="BL309" i="12"/>
  <c r="CB309" i="12"/>
  <c r="CR309" i="12"/>
  <c r="DH309" i="12"/>
  <c r="DX309" i="12"/>
  <c r="W310" i="12"/>
  <c r="AM310" i="12"/>
  <c r="BC310" i="12"/>
  <c r="BS310" i="12"/>
  <c r="CI310" i="12"/>
  <c r="CY310" i="12"/>
  <c r="DO310" i="12"/>
  <c r="N311" i="12"/>
  <c r="AD311" i="12"/>
  <c r="AT311" i="12"/>
  <c r="BJ311" i="12"/>
  <c r="BZ311" i="12"/>
  <c r="CP311" i="12"/>
  <c r="DF311" i="12"/>
  <c r="DV311" i="12"/>
  <c r="U312" i="12"/>
  <c r="AK312" i="12"/>
  <c r="BA312" i="12"/>
  <c r="BQ312" i="12"/>
  <c r="CG312" i="12"/>
  <c r="CW312" i="12"/>
  <c r="DM312" i="12"/>
  <c r="L313" i="12"/>
  <c r="AB313" i="12"/>
  <c r="AR313" i="12"/>
  <c r="BH313" i="12"/>
  <c r="BX313" i="12"/>
  <c r="CN313" i="12"/>
  <c r="DD313" i="12"/>
  <c r="DT313" i="12"/>
  <c r="S314" i="12"/>
  <c r="AI314" i="12"/>
  <c r="AY314" i="12"/>
  <c r="BO314" i="12"/>
  <c r="CE314" i="12"/>
  <c r="CU314" i="12"/>
  <c r="DK314" i="12"/>
  <c r="EA314" i="12"/>
  <c r="Z315" i="12"/>
  <c r="AP315" i="12"/>
  <c r="BF315" i="12"/>
  <c r="BV315" i="12"/>
  <c r="CL315" i="12"/>
  <c r="DB315" i="12"/>
  <c r="DR315" i="12"/>
  <c r="Q316" i="12"/>
  <c r="AG316" i="12"/>
  <c r="AW316" i="12"/>
  <c r="BM316" i="12"/>
  <c r="CC316" i="12"/>
  <c r="CS316" i="12"/>
  <c r="DI316" i="12"/>
  <c r="DY316" i="12"/>
  <c r="X317" i="12"/>
  <c r="AN317" i="12"/>
  <c r="BD317" i="12"/>
  <c r="BT317" i="12"/>
  <c r="CJ317" i="12"/>
  <c r="CZ317" i="12"/>
  <c r="DP317" i="12"/>
  <c r="O318" i="12"/>
  <c r="AE318" i="12"/>
  <c r="AU318" i="12"/>
  <c r="BK318" i="12"/>
  <c r="CA318" i="12"/>
  <c r="CQ318" i="12"/>
  <c r="DG318" i="12"/>
  <c r="DW318" i="12"/>
  <c r="V319" i="12"/>
  <c r="AL319" i="12"/>
  <c r="BB319" i="12"/>
  <c r="BR319" i="12"/>
  <c r="CH319" i="12"/>
  <c r="CX319" i="12"/>
  <c r="DN319" i="12"/>
  <c r="M320" i="12"/>
  <c r="AC320" i="12"/>
  <c r="AS320" i="12"/>
  <c r="BI320" i="12"/>
  <c r="BY320" i="12"/>
  <c r="CO320" i="12"/>
  <c r="DE320" i="12"/>
  <c r="DU320" i="12"/>
  <c r="T321" i="12"/>
  <c r="AJ321" i="12"/>
  <c r="AZ321" i="12"/>
  <c r="BP321" i="12"/>
  <c r="CF321" i="12"/>
  <c r="CV321" i="12"/>
  <c r="DL321" i="12"/>
  <c r="K322" i="12"/>
  <c r="AA322" i="12"/>
  <c r="AQ322" i="12"/>
  <c r="BG322" i="12"/>
  <c r="BW322" i="12"/>
  <c r="CM322" i="12"/>
  <c r="DC322" i="12"/>
  <c r="DS322" i="12"/>
  <c r="R323" i="12"/>
  <c r="AH323" i="12"/>
  <c r="AX323" i="12"/>
  <c r="BN323" i="12"/>
  <c r="CD323" i="12"/>
  <c r="CT323" i="12"/>
  <c r="DJ323" i="12"/>
  <c r="DZ323" i="12"/>
  <c r="Y324" i="12"/>
  <c r="AO324" i="12"/>
  <c r="BE324" i="12"/>
  <c r="BU324" i="12"/>
  <c r="CK324" i="12"/>
  <c r="DA324" i="12"/>
  <c r="DQ324" i="12"/>
  <c r="P325" i="12"/>
  <c r="AF325" i="12"/>
  <c r="AV325" i="12"/>
  <c r="BL325" i="12"/>
  <c r="CB325" i="12"/>
  <c r="CR325" i="12"/>
  <c r="DH325" i="12"/>
  <c r="DX325" i="12"/>
  <c r="W326" i="12"/>
  <c r="AM326" i="12"/>
  <c r="BC326" i="12"/>
  <c r="BS326" i="12"/>
  <c r="CI326" i="12"/>
  <c r="CY326" i="12"/>
  <c r="DO326" i="12"/>
  <c r="N327" i="12"/>
  <c r="AD327" i="12"/>
  <c r="AT327" i="12"/>
  <c r="BJ327" i="12"/>
  <c r="BZ327" i="12"/>
  <c r="CP327" i="12"/>
  <c r="DF327" i="12"/>
  <c r="DV327" i="12"/>
  <c r="U328" i="12"/>
  <c r="AK328" i="12"/>
  <c r="BA328" i="12"/>
  <c r="BQ328" i="12"/>
  <c r="CG328" i="12"/>
  <c r="CW328" i="12"/>
  <c r="DM328" i="12"/>
  <c r="L329" i="12"/>
  <c r="AB329" i="12"/>
  <c r="AR329" i="12"/>
  <c r="BH329" i="12"/>
  <c r="BX329" i="12"/>
  <c r="CN329" i="12"/>
  <c r="DD329" i="12"/>
  <c r="DT329" i="12"/>
  <c r="S330" i="12"/>
  <c r="AI330" i="12"/>
  <c r="AY330" i="12"/>
  <c r="BO330" i="12"/>
  <c r="CE330" i="12"/>
  <c r="CU330" i="12"/>
  <c r="DK330" i="12"/>
  <c r="EA330" i="12"/>
  <c r="Z331" i="12"/>
  <c r="AP331" i="12"/>
  <c r="BF331" i="12"/>
  <c r="BV331" i="12"/>
  <c r="CL331" i="12"/>
  <c r="DB331" i="12"/>
  <c r="DR331" i="12"/>
  <c r="Q332" i="12"/>
  <c r="AG332" i="12"/>
  <c r="AW332" i="12"/>
  <c r="BM332" i="12"/>
  <c r="CC332" i="12"/>
  <c r="CS332" i="12"/>
  <c r="DI332" i="12"/>
  <c r="DY332" i="12"/>
  <c r="X333" i="12"/>
  <c r="AN333" i="12"/>
  <c r="BD333" i="12"/>
  <c r="BT333" i="12"/>
  <c r="CJ333" i="12"/>
  <c r="CZ333" i="12"/>
  <c r="DP333" i="12"/>
  <c r="O334" i="12"/>
  <c r="AE334" i="12"/>
  <c r="AU334" i="12"/>
  <c r="BK334" i="12"/>
  <c r="CA334" i="12"/>
  <c r="CQ334" i="12"/>
  <c r="DG334" i="12"/>
  <c r="DW334" i="12"/>
  <c r="V335" i="12"/>
  <c r="AL335" i="12"/>
  <c r="BB335" i="12"/>
  <c r="BR335" i="12"/>
  <c r="CH335" i="12"/>
  <c r="CX335" i="12"/>
  <c r="DN335" i="12"/>
  <c r="M336" i="12"/>
  <c r="AC336" i="12"/>
  <c r="AS336" i="12"/>
  <c r="BI336" i="12"/>
  <c r="BY336" i="12"/>
  <c r="CO336" i="12"/>
  <c r="DE336" i="12"/>
  <c r="DU336" i="12"/>
  <c r="T337" i="12"/>
  <c r="AJ337" i="12"/>
  <c r="AZ337" i="12"/>
  <c r="BP337" i="12"/>
  <c r="CF337" i="12"/>
  <c r="CV337" i="12"/>
  <c r="DL337" i="12"/>
  <c r="K338" i="12"/>
  <c r="AA338" i="12"/>
  <c r="AQ338" i="12"/>
  <c r="BG338" i="12"/>
  <c r="BW338" i="12"/>
  <c r="CM338" i="12"/>
  <c r="DC338" i="12"/>
  <c r="DS338" i="12"/>
  <c r="R339" i="12"/>
  <c r="AH339" i="12"/>
  <c r="AX339" i="12"/>
  <c r="BN339" i="12"/>
  <c r="CD339" i="12"/>
  <c r="CT339" i="12"/>
  <c r="DJ339" i="12"/>
  <c r="DZ339" i="12"/>
  <c r="Y340" i="12"/>
  <c r="AO340" i="12"/>
  <c r="BE340" i="12"/>
  <c r="BU340" i="12"/>
  <c r="CK340" i="12"/>
  <c r="DA340" i="12"/>
  <c r="DQ340" i="12"/>
  <c r="P341" i="12"/>
  <c r="AF341" i="12"/>
  <c r="AV341" i="12"/>
  <c r="BL341" i="12"/>
  <c r="CB341" i="12"/>
  <c r="CR341" i="12"/>
  <c r="DH341" i="12"/>
  <c r="DX341" i="12"/>
  <c r="W342" i="12"/>
  <c r="AM342" i="12"/>
  <c r="BC342" i="12"/>
  <c r="BS342" i="12"/>
  <c r="CI342" i="12"/>
  <c r="CY342" i="12"/>
  <c r="DO342" i="12"/>
  <c r="N343" i="12"/>
  <c r="AD343" i="12"/>
  <c r="AT343" i="12"/>
  <c r="BJ343" i="12"/>
  <c r="BZ343" i="12"/>
  <c r="CP343" i="12"/>
  <c r="DF343" i="12"/>
  <c r="DV343" i="12"/>
  <c r="U344" i="12"/>
  <c r="AK344" i="12"/>
  <c r="BA344" i="12"/>
  <c r="BQ344" i="12"/>
  <c r="CG344" i="12"/>
  <c r="CW344" i="12"/>
  <c r="DM344" i="12"/>
  <c r="L345" i="12"/>
  <c r="AB345" i="12"/>
  <c r="AR345" i="12"/>
  <c r="BH345" i="12"/>
  <c r="BX345" i="12"/>
  <c r="CN345" i="12"/>
  <c r="DD345" i="12"/>
  <c r="DT345" i="12"/>
  <c r="S346" i="12"/>
  <c r="AI346" i="12"/>
  <c r="AY346" i="12"/>
  <c r="BO346" i="12"/>
  <c r="CE346" i="12"/>
  <c r="CU346" i="12"/>
  <c r="DK346" i="12"/>
  <c r="EA346" i="12"/>
  <c r="Z347" i="12"/>
  <c r="AP347" i="12"/>
  <c r="BF347" i="12"/>
  <c r="BV347" i="12"/>
  <c r="CL347" i="12"/>
  <c r="DB347" i="12"/>
  <c r="DR347" i="12"/>
  <c r="Q348" i="12"/>
  <c r="AG348" i="12"/>
  <c r="AW348" i="12"/>
  <c r="BM348" i="12"/>
  <c r="CC348" i="12"/>
  <c r="CS348" i="12"/>
  <c r="DI348" i="12"/>
  <c r="DY348" i="12"/>
  <c r="X349" i="12"/>
  <c r="AN349" i="12"/>
  <c r="BD349" i="12"/>
  <c r="BT349" i="12"/>
  <c r="CJ349" i="12"/>
  <c r="CZ349" i="12"/>
  <c r="DP349" i="12"/>
  <c r="O350" i="12"/>
  <c r="AE350" i="12"/>
  <c r="BW350" i="12"/>
  <c r="CY350" i="12"/>
  <c r="AT351" i="12"/>
  <c r="CL351" i="12"/>
  <c r="DH350" i="12"/>
  <c r="AQ351" i="12"/>
  <c r="CY351" i="12"/>
  <c r="DK305" i="12"/>
  <c r="AP306" i="12"/>
  <c r="BV306" i="12"/>
  <c r="CX306" i="12"/>
  <c r="DT306" i="12"/>
  <c r="X307" i="12"/>
  <c r="AS307" i="12"/>
  <c r="BO307" i="12"/>
  <c r="CJ307" i="12"/>
  <c r="DE307" i="12"/>
  <c r="EA307" i="12"/>
  <c r="AE308" i="12"/>
  <c r="AZ308" i="12"/>
  <c r="BV308" i="12"/>
  <c r="CP308" i="12"/>
  <c r="DF308" i="12"/>
  <c r="DV308" i="12"/>
  <c r="U309" i="12"/>
  <c r="AK309" i="12"/>
  <c r="BA309" i="12"/>
  <c r="BQ309" i="12"/>
  <c r="CG309" i="12"/>
  <c r="CW309" i="12"/>
  <c r="DM309" i="12"/>
  <c r="L310" i="12"/>
  <c r="AB310" i="12"/>
  <c r="AR310" i="12"/>
  <c r="BH310" i="12"/>
  <c r="BX310" i="12"/>
  <c r="CN310" i="12"/>
  <c r="DD310" i="12"/>
  <c r="DT310" i="12"/>
  <c r="S311" i="12"/>
  <c r="AI311" i="12"/>
  <c r="AY311" i="12"/>
  <c r="BO311" i="12"/>
  <c r="CE311" i="12"/>
  <c r="CU311" i="12"/>
  <c r="DK311" i="12"/>
  <c r="EA311" i="12"/>
  <c r="Z312" i="12"/>
  <c r="AP312" i="12"/>
  <c r="BF312" i="12"/>
  <c r="BV312" i="12"/>
  <c r="CL312" i="12"/>
  <c r="DB312" i="12"/>
  <c r="DR312" i="12"/>
  <c r="Q313" i="12"/>
  <c r="AG313" i="12"/>
  <c r="AW313" i="12"/>
  <c r="BM313" i="12"/>
  <c r="CC313" i="12"/>
  <c r="CS313" i="12"/>
  <c r="DI313" i="12"/>
  <c r="DY313" i="12"/>
  <c r="X314" i="12"/>
  <c r="AN314" i="12"/>
  <c r="BD314" i="12"/>
  <c r="BT314" i="12"/>
  <c r="CJ314" i="12"/>
  <c r="CZ314" i="12"/>
  <c r="DP314" i="12"/>
  <c r="O315" i="12"/>
  <c r="AE315" i="12"/>
  <c r="AU315" i="12"/>
  <c r="BK315" i="12"/>
  <c r="CA315" i="12"/>
  <c r="CQ315" i="12"/>
  <c r="DG315" i="12"/>
  <c r="DW315" i="12"/>
  <c r="V316" i="12"/>
  <c r="AL316" i="12"/>
  <c r="BB316" i="12"/>
  <c r="BR316" i="12"/>
  <c r="CH316" i="12"/>
  <c r="CX316" i="12"/>
  <c r="DN316" i="12"/>
  <c r="M317" i="12"/>
  <c r="AC317" i="12"/>
  <c r="AS317" i="12"/>
  <c r="BI317" i="12"/>
  <c r="BY317" i="12"/>
  <c r="CO317" i="12"/>
  <c r="DE317" i="12"/>
  <c r="DU317" i="12"/>
  <c r="T318" i="12"/>
  <c r="AJ318" i="12"/>
  <c r="AZ318" i="12"/>
  <c r="BP318" i="12"/>
  <c r="CF318" i="12"/>
  <c r="CV318" i="12"/>
  <c r="DL318" i="12"/>
  <c r="K319" i="12"/>
  <c r="AA319" i="12"/>
  <c r="AQ319" i="12"/>
  <c r="BG319" i="12"/>
  <c r="BW319" i="12"/>
  <c r="CM319" i="12"/>
  <c r="DC319" i="12"/>
  <c r="DS319" i="12"/>
  <c r="R320" i="12"/>
  <c r="AH320" i="12"/>
  <c r="AX320" i="12"/>
  <c r="BN320" i="12"/>
  <c r="CD320" i="12"/>
  <c r="CT320" i="12"/>
  <c r="DJ320" i="12"/>
  <c r="DZ320" i="12"/>
  <c r="Y321" i="12"/>
  <c r="AO321" i="12"/>
  <c r="BE321" i="12"/>
  <c r="BU321" i="12"/>
  <c r="CK321" i="12"/>
  <c r="DA321" i="12"/>
  <c r="DQ321" i="12"/>
  <c r="P322" i="12"/>
  <c r="AF322" i="12"/>
  <c r="AV322" i="12"/>
  <c r="BL322" i="12"/>
  <c r="CB322" i="12"/>
  <c r="CR322" i="12"/>
  <c r="DH322" i="12"/>
  <c r="DX322" i="12"/>
  <c r="W323" i="12"/>
  <c r="AM323" i="12"/>
  <c r="BC323" i="12"/>
  <c r="BS323" i="12"/>
  <c r="CI323" i="12"/>
  <c r="CY323" i="12"/>
  <c r="DO323" i="12"/>
  <c r="N324" i="12"/>
  <c r="AD324" i="12"/>
  <c r="AT324" i="12"/>
  <c r="BJ324" i="12"/>
  <c r="BZ324" i="12"/>
  <c r="CP324" i="12"/>
  <c r="DF324" i="12"/>
  <c r="DV324" i="12"/>
  <c r="U325" i="12"/>
  <c r="AK325" i="12"/>
  <c r="BA325" i="12"/>
  <c r="BQ325" i="12"/>
  <c r="CG325" i="12"/>
  <c r="CW325" i="12"/>
  <c r="DM325" i="12"/>
  <c r="L326" i="12"/>
  <c r="AB326" i="12"/>
  <c r="AR326" i="12"/>
  <c r="BH326" i="12"/>
  <c r="BX326" i="12"/>
  <c r="CN326" i="12"/>
  <c r="DD326" i="12"/>
  <c r="DT326" i="12"/>
  <c r="S327" i="12"/>
  <c r="AI327" i="12"/>
  <c r="AY327" i="12"/>
  <c r="BO327" i="12"/>
  <c r="CE327" i="12"/>
  <c r="CU327" i="12"/>
  <c r="DK327" i="12"/>
  <c r="EA327" i="12"/>
  <c r="Z328" i="12"/>
  <c r="AP328" i="12"/>
  <c r="BF328" i="12"/>
  <c r="BV328" i="12"/>
  <c r="CL328" i="12"/>
  <c r="DB328" i="12"/>
  <c r="DR328" i="12"/>
  <c r="Q329" i="12"/>
  <c r="AG329" i="12"/>
  <c r="AW329" i="12"/>
  <c r="BM329" i="12"/>
  <c r="CC329" i="12"/>
  <c r="CS329" i="12"/>
  <c r="DI329" i="12"/>
  <c r="DY329" i="12"/>
  <c r="X330" i="12"/>
  <c r="AN330" i="12"/>
  <c r="BD330" i="12"/>
  <c r="BT330" i="12"/>
  <c r="CJ330" i="12"/>
  <c r="CZ330" i="12"/>
  <c r="DP330" i="12"/>
  <c r="O331" i="12"/>
  <c r="AE331" i="12"/>
  <c r="AU331" i="12"/>
  <c r="BK331" i="12"/>
  <c r="CA331" i="12"/>
  <c r="CQ331" i="12"/>
  <c r="DG331" i="12"/>
  <c r="DW331" i="12"/>
  <c r="V332" i="12"/>
  <c r="AL332" i="12"/>
  <c r="BB332" i="12"/>
  <c r="BR332" i="12"/>
  <c r="CH332" i="12"/>
  <c r="CX332" i="12"/>
  <c r="DN332" i="12"/>
  <c r="M333" i="12"/>
  <c r="AC333" i="12"/>
  <c r="AS333" i="12"/>
  <c r="BI333" i="12"/>
  <c r="BY333" i="12"/>
  <c r="CO333" i="12"/>
  <c r="DE333" i="12"/>
  <c r="DU333" i="12"/>
  <c r="T334" i="12"/>
  <c r="AJ334" i="12"/>
  <c r="AZ334" i="12"/>
  <c r="BP334" i="12"/>
  <c r="CF334" i="12"/>
  <c r="CV334" i="12"/>
  <c r="DL334" i="12"/>
  <c r="K335" i="12"/>
  <c r="AA335" i="12"/>
  <c r="AQ335" i="12"/>
  <c r="BG335" i="12"/>
  <c r="BW335" i="12"/>
  <c r="CM335" i="12"/>
  <c r="DC335" i="12"/>
  <c r="DS335" i="12"/>
  <c r="R336" i="12"/>
  <c r="AH336" i="12"/>
  <c r="AX336" i="12"/>
  <c r="BN336" i="12"/>
  <c r="CD336" i="12"/>
  <c r="CT336" i="12"/>
  <c r="DJ336" i="12"/>
  <c r="DZ336" i="12"/>
  <c r="Y337" i="12"/>
  <c r="AO337" i="12"/>
  <c r="BE337" i="12"/>
  <c r="BU337" i="12"/>
  <c r="CK337" i="12"/>
  <c r="DA337" i="12"/>
  <c r="DQ337" i="12"/>
  <c r="P338" i="12"/>
  <c r="AF338" i="12"/>
  <c r="AV338" i="12"/>
  <c r="BL338" i="12"/>
  <c r="CB338" i="12"/>
  <c r="CR338" i="12"/>
  <c r="DH338" i="12"/>
  <c r="DX338" i="12"/>
  <c r="W339" i="12"/>
  <c r="AM339" i="12"/>
  <c r="BC339" i="12"/>
  <c r="BS339" i="12"/>
  <c r="CI339" i="12"/>
  <c r="CY339" i="12"/>
  <c r="DO339" i="12"/>
  <c r="N340" i="12"/>
  <c r="AD340" i="12"/>
  <c r="AT340" i="12"/>
  <c r="BJ340" i="12"/>
  <c r="BZ340" i="12"/>
  <c r="CP340" i="12"/>
  <c r="DF340" i="12"/>
  <c r="DV340" i="12"/>
  <c r="U341" i="12"/>
  <c r="AK341" i="12"/>
  <c r="BA341" i="12"/>
  <c r="BQ341" i="12"/>
  <c r="CG341" i="12"/>
  <c r="CW341" i="12"/>
  <c r="DM341" i="12"/>
  <c r="L342" i="12"/>
  <c r="AB342" i="12"/>
  <c r="AR342" i="12"/>
  <c r="BH342" i="12"/>
  <c r="BX342" i="12"/>
  <c r="CN342" i="12"/>
  <c r="DD342" i="12"/>
  <c r="DT342" i="12"/>
  <c r="S343" i="12"/>
  <c r="AI343" i="12"/>
  <c r="AY343" i="12"/>
  <c r="BO343" i="12"/>
  <c r="CE343" i="12"/>
  <c r="CU343" i="12"/>
  <c r="DK343" i="12"/>
  <c r="EA343" i="12"/>
  <c r="Z344" i="12"/>
  <c r="AP344" i="12"/>
  <c r="BF344" i="12"/>
  <c r="BV344" i="12"/>
  <c r="CL344" i="12"/>
  <c r="DB344" i="12"/>
  <c r="DR344" i="12"/>
  <c r="Q345" i="12"/>
  <c r="AG345" i="12"/>
  <c r="AW345" i="12"/>
  <c r="BM345" i="12"/>
  <c r="CC345" i="12"/>
  <c r="CS345" i="12"/>
  <c r="DI345" i="12"/>
  <c r="DY345" i="12"/>
  <c r="X346" i="12"/>
  <c r="AN346" i="12"/>
  <c r="BD346" i="12"/>
  <c r="BT346" i="12"/>
  <c r="CJ346" i="12"/>
  <c r="CZ346" i="12"/>
  <c r="DP346" i="12"/>
  <c r="O347" i="12"/>
  <c r="AE347" i="12"/>
  <c r="AU347" i="12"/>
  <c r="BK347" i="12"/>
  <c r="CA347" i="12"/>
  <c r="CQ347" i="12"/>
  <c r="DG347" i="12"/>
  <c r="DW347" i="12"/>
  <c r="V348" i="12"/>
  <c r="AL348" i="12"/>
  <c r="BB348" i="12"/>
  <c r="BR348" i="12"/>
  <c r="CH348" i="12"/>
  <c r="CX348" i="12"/>
  <c r="DN348" i="12"/>
  <c r="M349" i="12"/>
  <c r="AC349" i="12"/>
  <c r="AS349" i="12"/>
  <c r="BI349" i="12"/>
  <c r="BY349" i="12"/>
  <c r="CO349" i="12"/>
  <c r="DE349" i="12"/>
  <c r="DU349" i="12"/>
  <c r="T350" i="12"/>
  <c r="AJ350" i="12"/>
  <c r="AZ350" i="12"/>
  <c r="BP350" i="12"/>
  <c r="CF350" i="12"/>
  <c r="S351" i="12"/>
  <c r="BS351" i="12"/>
  <c r="DW351" i="12"/>
  <c r="N306" i="12"/>
  <c r="AZ306" i="12"/>
  <c r="CF306" i="12"/>
  <c r="DE306" i="12"/>
  <c r="DZ306" i="12"/>
  <c r="AE307" i="12"/>
  <c r="AZ307" i="12"/>
  <c r="BU307" i="12"/>
  <c r="CQ307" i="12"/>
  <c r="DL307" i="12"/>
  <c r="P308" i="12"/>
  <c r="AL308" i="12"/>
  <c r="BG308" i="12"/>
  <c r="CB308" i="12"/>
  <c r="CU308" i="12"/>
  <c r="DK308" i="12"/>
  <c r="EA308" i="12"/>
  <c r="Z309" i="12"/>
  <c r="AP309" i="12"/>
  <c r="BF309" i="12"/>
  <c r="BV309" i="12"/>
  <c r="CL309" i="12"/>
  <c r="DB309" i="12"/>
  <c r="DR309" i="12"/>
  <c r="Q310" i="12"/>
  <c r="AG310" i="12"/>
  <c r="AW310" i="12"/>
  <c r="BM310" i="12"/>
  <c r="CC310" i="12"/>
  <c r="CS310" i="12"/>
  <c r="DI310" i="12"/>
  <c r="DY310" i="12"/>
  <c r="X311" i="12"/>
  <c r="AN311" i="12"/>
  <c r="BD311" i="12"/>
  <c r="BT311" i="12"/>
  <c r="CJ311" i="12"/>
  <c r="CZ311" i="12"/>
  <c r="DP311" i="12"/>
  <c r="O312" i="12"/>
  <c r="AE312" i="12"/>
  <c r="AU312" i="12"/>
  <c r="BK312" i="12"/>
  <c r="CA312" i="12"/>
  <c r="CQ312" i="12"/>
  <c r="DG312" i="12"/>
  <c r="DW312" i="12"/>
  <c r="V313" i="12"/>
  <c r="AL313" i="12"/>
  <c r="BB313" i="12"/>
  <c r="BR313" i="12"/>
  <c r="CH313" i="12"/>
  <c r="CX313" i="12"/>
  <c r="DN313" i="12"/>
  <c r="M314" i="12"/>
  <c r="AC314" i="12"/>
  <c r="AS314" i="12"/>
  <c r="BI314" i="12"/>
  <c r="BY314" i="12"/>
  <c r="CO314" i="12"/>
  <c r="DE314" i="12"/>
  <c r="DU314" i="12"/>
  <c r="T315" i="12"/>
  <c r="AJ315" i="12"/>
  <c r="AZ315" i="12"/>
  <c r="BP315" i="12"/>
  <c r="CF315" i="12"/>
  <c r="CV315" i="12"/>
  <c r="DL315" i="12"/>
  <c r="K316" i="12"/>
  <c r="AA316" i="12"/>
  <c r="AQ316" i="12"/>
  <c r="BG316" i="12"/>
  <c r="BW316" i="12"/>
  <c r="CM316" i="12"/>
  <c r="DC316" i="12"/>
  <c r="DS316" i="12"/>
  <c r="R317" i="12"/>
  <c r="AH317" i="12"/>
  <c r="AX317" i="12"/>
  <c r="BN317" i="12"/>
  <c r="CD317" i="12"/>
  <c r="CT317" i="12"/>
  <c r="DJ317" i="12"/>
  <c r="DZ317" i="12"/>
  <c r="Y318" i="12"/>
  <c r="AO318" i="12"/>
  <c r="BE318" i="12"/>
  <c r="BU318" i="12"/>
  <c r="CK318" i="12"/>
  <c r="DA318" i="12"/>
  <c r="DQ318" i="12"/>
  <c r="P319" i="12"/>
  <c r="AF319" i="12"/>
  <c r="AV319" i="12"/>
  <c r="BL319" i="12"/>
  <c r="CB319" i="12"/>
  <c r="CR319" i="12"/>
  <c r="DH319" i="12"/>
  <c r="DX319" i="12"/>
  <c r="W320" i="12"/>
  <c r="AM320" i="12"/>
  <c r="BC320" i="12"/>
  <c r="BS320" i="12"/>
  <c r="CI320" i="12"/>
  <c r="CY320" i="12"/>
  <c r="DO320" i="12"/>
  <c r="N321" i="12"/>
  <c r="AD321" i="12"/>
  <c r="AT321" i="12"/>
  <c r="BJ321" i="12"/>
  <c r="BZ321" i="12"/>
  <c r="CP321" i="12"/>
  <c r="DF321" i="12"/>
  <c r="DV321" i="12"/>
  <c r="U322" i="12"/>
  <c r="AK322" i="12"/>
  <c r="BA322" i="12"/>
  <c r="BQ322" i="12"/>
  <c r="CG322" i="12"/>
  <c r="CW322" i="12"/>
  <c r="DM322" i="12"/>
  <c r="L323" i="12"/>
  <c r="AB323" i="12"/>
  <c r="AR323" i="12"/>
  <c r="BH323" i="12"/>
  <c r="BX323" i="12"/>
  <c r="CN323" i="12"/>
  <c r="DD323" i="12"/>
  <c r="DT323" i="12"/>
  <c r="S324" i="12"/>
  <c r="AI324" i="12"/>
  <c r="AY324" i="12"/>
  <c r="BO324" i="12"/>
  <c r="CE324" i="12"/>
  <c r="CU324" i="12"/>
  <c r="DK324" i="12"/>
  <c r="EA324" i="12"/>
  <c r="Z325" i="12"/>
  <c r="AP325" i="12"/>
  <c r="BF325" i="12"/>
  <c r="BV325" i="12"/>
  <c r="CL325" i="12"/>
  <c r="DB325" i="12"/>
  <c r="DR325" i="12"/>
  <c r="Q326" i="12"/>
  <c r="AG326" i="12"/>
  <c r="AW326" i="12"/>
  <c r="BM326" i="12"/>
  <c r="CC326" i="12"/>
  <c r="CS326" i="12"/>
  <c r="DI326" i="12"/>
  <c r="DY326" i="12"/>
  <c r="X327" i="12"/>
  <c r="AN327" i="12"/>
  <c r="BD327" i="12"/>
  <c r="BT327" i="12"/>
  <c r="CJ327" i="12"/>
  <c r="CZ327" i="12"/>
  <c r="DP327" i="12"/>
  <c r="O328" i="12"/>
  <c r="AE328" i="12"/>
  <c r="AU328" i="12"/>
  <c r="BK328" i="12"/>
  <c r="CA328" i="12"/>
  <c r="CQ328" i="12"/>
  <c r="DG328" i="12"/>
  <c r="DW328" i="12"/>
  <c r="V329" i="12"/>
  <c r="AL329" i="12"/>
  <c r="BB329" i="12"/>
  <c r="BR329" i="12"/>
  <c r="CH329" i="12"/>
  <c r="CX329" i="12"/>
  <c r="DN329" i="12"/>
  <c r="M330" i="12"/>
  <c r="AC330" i="12"/>
  <c r="AS330" i="12"/>
  <c r="BI330" i="12"/>
  <c r="BY330" i="12"/>
  <c r="CO330" i="12"/>
  <c r="DE330" i="12"/>
  <c r="DU330" i="12"/>
  <c r="T331" i="12"/>
  <c r="AJ331" i="12"/>
  <c r="AZ331" i="12"/>
  <c r="BP331" i="12"/>
  <c r="CF331" i="12"/>
  <c r="CV331" i="12"/>
  <c r="DL331" i="12"/>
  <c r="K332" i="12"/>
  <c r="AA332" i="12"/>
  <c r="AQ332" i="12"/>
  <c r="BG332" i="12"/>
  <c r="BW332" i="12"/>
  <c r="CM332" i="12"/>
  <c r="DC332" i="12"/>
  <c r="DS332" i="12"/>
  <c r="R333" i="12"/>
  <c r="AH333" i="12"/>
  <c r="AX333" i="12"/>
  <c r="BN333" i="12"/>
  <c r="CD333" i="12"/>
  <c r="CT333" i="12"/>
  <c r="DJ333" i="12"/>
  <c r="DZ333" i="12"/>
  <c r="Y334" i="12"/>
  <c r="AO334" i="12"/>
  <c r="BE334" i="12"/>
  <c r="BU334" i="12"/>
  <c r="CK334" i="12"/>
  <c r="DA334" i="12"/>
  <c r="DQ334" i="12"/>
  <c r="DJ282" i="12"/>
  <c r="BE283" i="12"/>
  <c r="DE283" i="12"/>
  <c r="T284" i="12"/>
  <c r="AZ284" i="12"/>
  <c r="CF284" i="12"/>
  <c r="DL284" i="12"/>
  <c r="S285" i="12"/>
  <c r="AM285" i="12"/>
  <c r="BC285" i="12"/>
  <c r="BS285" i="12"/>
  <c r="CI285" i="12"/>
  <c r="CY285" i="12"/>
  <c r="DO285" i="12"/>
  <c r="N286" i="12"/>
  <c r="AD286" i="12"/>
  <c r="AT286" i="12"/>
  <c r="BJ286" i="12"/>
  <c r="BZ286" i="12"/>
  <c r="CP286" i="12"/>
  <c r="DF286" i="12"/>
  <c r="DV286" i="12"/>
  <c r="U287" i="12"/>
  <c r="AK287" i="12"/>
  <c r="BA287" i="12"/>
  <c r="BQ287" i="12"/>
  <c r="CG287" i="12"/>
  <c r="CW287" i="12"/>
  <c r="DM287" i="12"/>
  <c r="L288" i="12"/>
  <c r="AB288" i="12"/>
  <c r="AR288" i="12"/>
  <c r="BH288" i="12"/>
  <c r="BX288" i="12"/>
  <c r="CN288" i="12"/>
  <c r="DD288" i="12"/>
  <c r="DT288" i="12"/>
  <c r="S289" i="12"/>
  <c r="AI289" i="12"/>
  <c r="AY289" i="12"/>
  <c r="BO289" i="12"/>
  <c r="CE289" i="12"/>
  <c r="CU289" i="12"/>
  <c r="DK289" i="12"/>
  <c r="EA289" i="12"/>
  <c r="Z290" i="12"/>
  <c r="AP290" i="12"/>
  <c r="BF290" i="12"/>
  <c r="BV290" i="12"/>
  <c r="CL290" i="12"/>
  <c r="DB290" i="12"/>
  <c r="DR290" i="12"/>
  <c r="Q291" i="12"/>
  <c r="AG291" i="12"/>
  <c r="AW291" i="12"/>
  <c r="BM291" i="12"/>
  <c r="CC291" i="12"/>
  <c r="CS291" i="12"/>
  <c r="DI291" i="12"/>
  <c r="DY291" i="12"/>
  <c r="X292" i="12"/>
  <c r="AN292" i="12"/>
  <c r="BD292" i="12"/>
  <c r="BT292" i="12"/>
  <c r="CJ292" i="12"/>
  <c r="CZ292" i="12"/>
  <c r="DP292" i="12"/>
  <c r="O293" i="12"/>
  <c r="AE293" i="12"/>
  <c r="AU293" i="12"/>
  <c r="BK293" i="12"/>
  <c r="CA293" i="12"/>
  <c r="CQ293" i="12"/>
  <c r="DG293" i="12"/>
  <c r="DW293" i="12"/>
  <c r="V294" i="12"/>
  <c r="AL294" i="12"/>
  <c r="BB294" i="12"/>
  <c r="BR294" i="12"/>
  <c r="CH294" i="12"/>
  <c r="CX294" i="12"/>
  <c r="DN294" i="12"/>
  <c r="M295" i="12"/>
  <c r="AC295" i="12"/>
  <c r="AS295" i="12"/>
  <c r="BI295" i="12"/>
  <c r="BY295" i="12"/>
  <c r="CO295" i="12"/>
  <c r="DE295" i="12"/>
  <c r="DU295" i="12"/>
  <c r="T296" i="12"/>
  <c r="AJ296" i="12"/>
  <c r="AZ296" i="12"/>
  <c r="BP296" i="12"/>
  <c r="CF296" i="12"/>
  <c r="CV296" i="12"/>
  <c r="DL296" i="12"/>
  <c r="K297" i="12"/>
  <c r="AA297" i="12"/>
  <c r="AQ297" i="12"/>
  <c r="BG297" i="12"/>
  <c r="BW297" i="12"/>
  <c r="CM297" i="12"/>
  <c r="DC297" i="12"/>
  <c r="DS297" i="12"/>
  <c r="R298" i="12"/>
  <c r="AH298" i="12"/>
  <c r="AX298" i="12"/>
  <c r="BN298" i="12"/>
  <c r="CD298" i="12"/>
  <c r="CT298" i="12"/>
  <c r="DJ298" i="12"/>
  <c r="DZ298" i="12"/>
  <c r="Y299" i="12"/>
  <c r="AO299" i="12"/>
  <c r="BE299" i="12"/>
  <c r="BU299" i="12"/>
  <c r="CK299" i="12"/>
  <c r="DA299" i="12"/>
  <c r="DQ299" i="12"/>
  <c r="P300" i="12"/>
  <c r="AF300" i="12"/>
  <c r="AV300" i="12"/>
  <c r="BL300" i="12"/>
  <c r="CB300" i="12"/>
  <c r="CR300" i="12"/>
  <c r="DH300" i="12"/>
  <c r="DX300" i="12"/>
  <c r="W301" i="12"/>
  <c r="AM301" i="12"/>
  <c r="BC301" i="12"/>
  <c r="BS301" i="12"/>
  <c r="CI301" i="12"/>
  <c r="CY301" i="12"/>
  <c r="DO301" i="12"/>
  <c r="N302" i="12"/>
  <c r="AD302" i="12"/>
  <c r="AT302" i="12"/>
  <c r="BJ302" i="12"/>
  <c r="BZ302" i="12"/>
  <c r="CP302" i="12"/>
  <c r="DF302" i="12"/>
  <c r="DV302" i="12"/>
  <c r="U303" i="12"/>
  <c r="AK303" i="12"/>
  <c r="BA303" i="12"/>
  <c r="BQ303" i="12"/>
  <c r="CG303" i="12"/>
  <c r="CW303" i="12"/>
  <c r="DM303" i="12"/>
  <c r="L304" i="12"/>
  <c r="AB304" i="12"/>
  <c r="AR304" i="12"/>
  <c r="BH304" i="12"/>
  <c r="BX304" i="12"/>
  <c r="CN304" i="12"/>
  <c r="DD304" i="12"/>
  <c r="DT304" i="12"/>
  <c r="S305" i="12"/>
  <c r="AI305" i="12"/>
  <c r="AY305" i="12"/>
  <c r="BO305" i="12"/>
  <c r="CC260" i="12"/>
  <c r="DM260" i="12"/>
  <c r="AB261" i="12"/>
  <c r="BH261" i="12"/>
  <c r="CF261" i="12"/>
  <c r="DA261" i="12"/>
  <c r="DV261" i="12"/>
  <c r="AA262" i="12"/>
  <c r="AV262" i="12"/>
  <c r="BQ262" i="12"/>
  <c r="CM262" i="12"/>
  <c r="DH262" i="12"/>
  <c r="L263" i="12"/>
  <c r="AH263" i="12"/>
  <c r="BC263" i="12"/>
  <c r="BX263" i="12"/>
  <c r="CT263" i="12"/>
  <c r="DN263" i="12"/>
  <c r="M264" i="12"/>
  <c r="AC264" i="12"/>
  <c r="AS264" i="12"/>
  <c r="BI264" i="12"/>
  <c r="BY264" i="12"/>
  <c r="CO264" i="12"/>
  <c r="DE264" i="12"/>
  <c r="DU264" i="12"/>
  <c r="T265" i="12"/>
  <c r="AJ265" i="12"/>
  <c r="AZ265" i="12"/>
  <c r="BP265" i="12"/>
  <c r="CF265" i="12"/>
  <c r="CV265" i="12"/>
  <c r="DL265" i="12"/>
  <c r="K266" i="12"/>
  <c r="AA266" i="12"/>
  <c r="AQ266" i="12"/>
  <c r="BG266" i="12"/>
  <c r="BW266" i="12"/>
  <c r="CM266" i="12"/>
  <c r="DC266" i="12"/>
  <c r="DS266" i="12"/>
  <c r="R267" i="12"/>
  <c r="AH267" i="12"/>
  <c r="AX267" i="12"/>
  <c r="BN267" i="12"/>
  <c r="CD267" i="12"/>
  <c r="CT267" i="12"/>
  <c r="DJ267" i="12"/>
  <c r="DZ267" i="12"/>
  <c r="Y268" i="12"/>
  <c r="AO268" i="12"/>
  <c r="BE268" i="12"/>
  <c r="BU268" i="12"/>
  <c r="CK268" i="12"/>
  <c r="DA268" i="12"/>
  <c r="DQ268" i="12"/>
  <c r="P269" i="12"/>
  <c r="AF269" i="12"/>
  <c r="AV269" i="12"/>
  <c r="BL269" i="12"/>
  <c r="CB269" i="12"/>
  <c r="CR269" i="12"/>
  <c r="DH269" i="12"/>
  <c r="DX269" i="12"/>
  <c r="W270" i="12"/>
  <c r="AM270" i="12"/>
  <c r="BC270" i="12"/>
  <c r="BS270" i="12"/>
  <c r="CI270" i="12"/>
  <c r="CY270" i="12"/>
  <c r="DO270" i="12"/>
  <c r="N271" i="12"/>
  <c r="AD271" i="12"/>
  <c r="AT271" i="12"/>
  <c r="BJ271" i="12"/>
  <c r="BZ271" i="12"/>
  <c r="CP271" i="12"/>
  <c r="DF271" i="12"/>
  <c r="DV271" i="12"/>
  <c r="U272" i="12"/>
  <c r="AK272" i="12"/>
  <c r="BA272" i="12"/>
  <c r="BQ272" i="12"/>
  <c r="CG272" i="12"/>
  <c r="CW272" i="12"/>
  <c r="DM272" i="12"/>
  <c r="L273" i="12"/>
  <c r="AB273" i="12"/>
  <c r="AR273" i="12"/>
  <c r="BH273" i="12"/>
  <c r="BX273" i="12"/>
  <c r="CN273" i="12"/>
  <c r="DD273" i="12"/>
  <c r="DT273" i="12"/>
  <c r="S274" i="12"/>
  <c r="AI274" i="12"/>
  <c r="AY274" i="12"/>
  <c r="BO274" i="12"/>
  <c r="CE274" i="12"/>
  <c r="CU274" i="12"/>
  <c r="DK274" i="12"/>
  <c r="EA274" i="12"/>
  <c r="Z275" i="12"/>
  <c r="AP275" i="12"/>
  <c r="BF275" i="12"/>
  <c r="BV275" i="12"/>
  <c r="CL275" i="12"/>
  <c r="DB275" i="12"/>
  <c r="DR275" i="12"/>
  <c r="Q276" i="12"/>
  <c r="AG276" i="12"/>
  <c r="AW276" i="12"/>
  <c r="BM276" i="12"/>
  <c r="CC276" i="12"/>
  <c r="CS276" i="12"/>
  <c r="DI276" i="12"/>
  <c r="DY276" i="12"/>
  <c r="X277" i="12"/>
  <c r="AN277" i="12"/>
  <c r="BD277" i="12"/>
  <c r="BT277" i="12"/>
  <c r="CJ277" i="12"/>
  <c r="CZ277" i="12"/>
  <c r="DP277" i="12"/>
  <c r="O278" i="12"/>
  <c r="AE278" i="12"/>
  <c r="AU278" i="12"/>
  <c r="BK278" i="12"/>
  <c r="CA278" i="12"/>
  <c r="CQ278" i="12"/>
  <c r="DG278" i="12"/>
  <c r="DW278" i="12"/>
  <c r="V279" i="12"/>
  <c r="AL279" i="12"/>
  <c r="BB279" i="12"/>
  <c r="BR279" i="12"/>
  <c r="CH279" i="12"/>
  <c r="CX279" i="12"/>
  <c r="DN279" i="12"/>
  <c r="M280" i="12"/>
  <c r="AC280" i="12"/>
  <c r="AS280" i="12"/>
  <c r="BI280" i="12"/>
  <c r="BY280" i="12"/>
  <c r="CO280" i="12"/>
  <c r="DE280" i="12"/>
  <c r="DU280" i="12"/>
  <c r="T281" i="12"/>
  <c r="AJ281" i="12"/>
  <c r="AZ281" i="12"/>
  <c r="BP281" i="12"/>
  <c r="CF281" i="12"/>
  <c r="CV281" i="12"/>
  <c r="DL281" i="12"/>
  <c r="K282" i="12"/>
  <c r="AA282" i="12"/>
  <c r="AQ282" i="12"/>
  <c r="BG282" i="12"/>
  <c r="BW282" i="12"/>
  <c r="CM282" i="12"/>
  <c r="DC282" i="12"/>
  <c r="DS282" i="12"/>
  <c r="R283" i="12"/>
  <c r="AH283" i="12"/>
  <c r="AX283" i="12"/>
  <c r="BN283" i="12"/>
  <c r="CD283" i="12"/>
  <c r="CT283" i="12"/>
  <c r="DJ283" i="12"/>
  <c r="DZ283" i="12"/>
  <c r="Y284" i="12"/>
  <c r="AO284" i="12"/>
  <c r="BE284" i="12"/>
  <c r="BU284" i="12"/>
  <c r="CK284" i="12"/>
  <c r="DA284" i="12"/>
  <c r="DQ284" i="12"/>
  <c r="P285" i="12"/>
  <c r="AF285" i="12"/>
  <c r="AV285" i="12"/>
  <c r="BL285" i="12"/>
  <c r="CB285" i="12"/>
  <c r="CR285" i="12"/>
  <c r="DH285" i="12"/>
  <c r="DX285" i="12"/>
  <c r="W286" i="12"/>
  <c r="AM286" i="12"/>
  <c r="BC286" i="12"/>
  <c r="BS286" i="12"/>
  <c r="CI286" i="12"/>
  <c r="CY286" i="12"/>
  <c r="DO286" i="12"/>
  <c r="N287" i="12"/>
  <c r="AD287" i="12"/>
  <c r="AT287" i="12"/>
  <c r="BJ287" i="12"/>
  <c r="BZ287" i="12"/>
  <c r="CP287" i="12"/>
  <c r="DF287" i="12"/>
  <c r="DV287" i="12"/>
  <c r="U288" i="12"/>
  <c r="AK288" i="12"/>
  <c r="BA288" i="12"/>
  <c r="BQ288" i="12"/>
  <c r="CG288" i="12"/>
  <c r="CW288" i="12"/>
  <c r="DM288" i="12"/>
  <c r="L289" i="12"/>
  <c r="AB289" i="12"/>
  <c r="AR289" i="12"/>
  <c r="BH289" i="12"/>
  <c r="BX289" i="12"/>
  <c r="CN289" i="12"/>
  <c r="DD289" i="12"/>
  <c r="DT289" i="12"/>
  <c r="S290" i="12"/>
  <c r="AI290" i="12"/>
  <c r="AY290" i="12"/>
  <c r="BO290" i="12"/>
  <c r="CE290" i="12"/>
  <c r="CU290" i="12"/>
  <c r="DK290" i="12"/>
  <c r="EA290" i="12"/>
  <c r="Z291" i="12"/>
  <c r="AP291" i="12"/>
  <c r="BF291" i="12"/>
  <c r="BV291" i="12"/>
  <c r="CL291" i="12"/>
  <c r="DB291" i="12"/>
  <c r="DR291" i="12"/>
  <c r="Q292" i="12"/>
  <c r="AG292" i="12"/>
  <c r="AW292" i="12"/>
  <c r="BM292" i="12"/>
  <c r="CC292" i="12"/>
  <c r="CS292" i="12"/>
  <c r="DI292" i="12"/>
  <c r="DY292" i="12"/>
  <c r="X293" i="12"/>
  <c r="AN293" i="12"/>
  <c r="BD293" i="12"/>
  <c r="BT293" i="12"/>
  <c r="CJ293" i="12"/>
  <c r="CZ293" i="12"/>
  <c r="DP293" i="12"/>
  <c r="O294" i="12"/>
  <c r="AE294" i="12"/>
  <c r="AU294" i="12"/>
  <c r="BK294" i="12"/>
  <c r="CA294" i="12"/>
  <c r="CQ294" i="12"/>
  <c r="DG294" i="12"/>
  <c r="DW294" i="12"/>
  <c r="V295" i="12"/>
  <c r="AL295" i="12"/>
  <c r="BB295" i="12"/>
  <c r="BR295" i="12"/>
  <c r="CH295" i="12"/>
  <c r="CX295" i="12"/>
  <c r="DN295" i="12"/>
  <c r="M296" i="12"/>
  <c r="AC296" i="12"/>
  <c r="AS296" i="12"/>
  <c r="BI296" i="12"/>
  <c r="BY296" i="12"/>
  <c r="CO296" i="12"/>
  <c r="DE296" i="12"/>
  <c r="DU296" i="12"/>
  <c r="T297" i="12"/>
  <c r="AJ297" i="12"/>
  <c r="AZ297" i="12"/>
  <c r="BP297" i="12"/>
  <c r="CF297" i="12"/>
  <c r="CV297" i="12"/>
  <c r="DL297" i="12"/>
  <c r="K298" i="12"/>
  <c r="AA298" i="12"/>
  <c r="AQ298" i="12"/>
  <c r="BG298" i="12"/>
  <c r="BW298" i="12"/>
  <c r="CM298" i="12"/>
  <c r="DC298" i="12"/>
  <c r="DS298" i="12"/>
  <c r="R299" i="12"/>
  <c r="AH299" i="12"/>
  <c r="AX299" i="12"/>
  <c r="BN299" i="12"/>
  <c r="CD299" i="12"/>
  <c r="CT299" i="12"/>
  <c r="DJ299" i="12"/>
  <c r="DZ299" i="12"/>
  <c r="Y300" i="12"/>
  <c r="AO300" i="12"/>
  <c r="BE300" i="12"/>
  <c r="BU300" i="12"/>
  <c r="CK300" i="12"/>
  <c r="DA300" i="12"/>
  <c r="DQ300" i="12"/>
  <c r="P301" i="12"/>
  <c r="AF301" i="12"/>
  <c r="AV301" i="12"/>
  <c r="BL301" i="12"/>
  <c r="CB301" i="12"/>
  <c r="CR301" i="12"/>
  <c r="DH301" i="12"/>
  <c r="DX301" i="12"/>
  <c r="W302" i="12"/>
  <c r="AM302" i="12"/>
  <c r="BC302" i="12"/>
  <c r="BS302" i="12"/>
  <c r="CI302" i="12"/>
  <c r="CY302" i="12"/>
  <c r="DO302" i="12"/>
  <c r="N303" i="12"/>
  <c r="AD303" i="12"/>
  <c r="AT303" i="12"/>
  <c r="BJ303" i="12"/>
  <c r="BZ303" i="12"/>
  <c r="CP303" i="12"/>
  <c r="DF303" i="12"/>
  <c r="DV303" i="12"/>
  <c r="U304" i="12"/>
  <c r="AK304" i="12"/>
  <c r="BA304" i="12"/>
  <c r="BQ304" i="12"/>
  <c r="CG304" i="12"/>
  <c r="CW304" i="12"/>
  <c r="DM304" i="12"/>
  <c r="L305" i="12"/>
  <c r="AB305" i="12"/>
  <c r="AR305" i="12"/>
  <c r="BH305" i="12"/>
  <c r="BX305" i="12"/>
  <c r="CN305" i="12"/>
  <c r="DD305" i="12"/>
  <c r="DT305" i="12"/>
  <c r="S306" i="12"/>
  <c r="AI306" i="12"/>
  <c r="AY306" i="12"/>
  <c r="BO306" i="12"/>
  <c r="CE306" i="12"/>
  <c r="CU306" i="12"/>
  <c r="DK306" i="12"/>
  <c r="EA306" i="12"/>
  <c r="Z307" i="12"/>
  <c r="AP307" i="12"/>
  <c r="BF307" i="12"/>
  <c r="BV307" i="12"/>
  <c r="CL307" i="12"/>
  <c r="DB307" i="12"/>
  <c r="DR307" i="12"/>
  <c r="Q308" i="12"/>
  <c r="AG308" i="12"/>
  <c r="AW308" i="12"/>
  <c r="BM308" i="12"/>
  <c r="CC308" i="12"/>
  <c r="CG260" i="12"/>
  <c r="DO260" i="12"/>
  <c r="AD261" i="12"/>
  <c r="BJ261" i="12"/>
  <c r="CG261" i="12"/>
  <c r="DB261" i="12"/>
  <c r="DX261" i="12"/>
  <c r="AB262" i="12"/>
  <c r="AW262" i="12"/>
  <c r="BS262" i="12"/>
  <c r="CN262" i="12"/>
  <c r="DI262" i="12"/>
  <c r="N263" i="12"/>
  <c r="AI263" i="12"/>
  <c r="BD263" i="12"/>
  <c r="BZ263" i="12"/>
  <c r="CU263" i="12"/>
  <c r="DO263" i="12"/>
  <c r="N264" i="12"/>
  <c r="AD264" i="12"/>
  <c r="AT264" i="12"/>
  <c r="BJ264" i="12"/>
  <c r="BZ264" i="12"/>
  <c r="CP264" i="12"/>
  <c r="DF264" i="12"/>
  <c r="DV264" i="12"/>
  <c r="U265" i="12"/>
  <c r="AK265" i="12"/>
  <c r="BA265" i="12"/>
  <c r="BQ265" i="12"/>
  <c r="CG265" i="12"/>
  <c r="CW265" i="12"/>
  <c r="DM265" i="12"/>
  <c r="L266" i="12"/>
  <c r="AB266" i="12"/>
  <c r="AR266" i="12"/>
  <c r="BH266" i="12"/>
  <c r="BX266" i="12"/>
  <c r="CN266" i="12"/>
  <c r="DD266" i="12"/>
  <c r="DT266" i="12"/>
  <c r="S267" i="12"/>
  <c r="AI267" i="12"/>
  <c r="AY267" i="12"/>
  <c r="BO267" i="12"/>
  <c r="CE267" i="12"/>
  <c r="CU267" i="12"/>
  <c r="DK267" i="12"/>
  <c r="EA267" i="12"/>
  <c r="Z268" i="12"/>
  <c r="AP268" i="12"/>
  <c r="BF268" i="12"/>
  <c r="BV268" i="12"/>
  <c r="CL268" i="12"/>
  <c r="DB268" i="12"/>
  <c r="DR268" i="12"/>
  <c r="Q269" i="12"/>
  <c r="AG269" i="12"/>
  <c r="AW269" i="12"/>
  <c r="BM269" i="12"/>
  <c r="CC269" i="12"/>
  <c r="CS269" i="12"/>
  <c r="DI269" i="12"/>
  <c r="DY269" i="12"/>
  <c r="X270" i="12"/>
  <c r="AN270" i="12"/>
  <c r="BD270" i="12"/>
  <c r="BT270" i="12"/>
  <c r="CJ270" i="12"/>
  <c r="CZ270" i="12"/>
  <c r="DP270" i="12"/>
  <c r="O271" i="12"/>
  <c r="AE271" i="12"/>
  <c r="AU271" i="12"/>
  <c r="BK271" i="12"/>
  <c r="CA271" i="12"/>
  <c r="CQ271" i="12"/>
  <c r="DG271" i="12"/>
  <c r="DW271" i="12"/>
  <c r="V272" i="12"/>
  <c r="AL272" i="12"/>
  <c r="BB272" i="12"/>
  <c r="BR272" i="12"/>
  <c r="CH272" i="12"/>
  <c r="CX272" i="12"/>
  <c r="DN272" i="12"/>
  <c r="M273" i="12"/>
  <c r="AC273" i="12"/>
  <c r="AS273" i="12"/>
  <c r="BI273" i="12"/>
  <c r="BY273" i="12"/>
  <c r="CO273" i="12"/>
  <c r="DE273" i="12"/>
  <c r="DU273" i="12"/>
  <c r="T274" i="12"/>
  <c r="AJ274" i="12"/>
  <c r="AZ274" i="12"/>
  <c r="BP274" i="12"/>
  <c r="CF274" i="12"/>
  <c r="CV274" i="12"/>
  <c r="DL274" i="12"/>
  <c r="K275" i="12"/>
  <c r="AA275" i="12"/>
  <c r="AQ275" i="12"/>
  <c r="BG275" i="12"/>
  <c r="BW275" i="12"/>
  <c r="CM275" i="12"/>
  <c r="DC275" i="12"/>
  <c r="DS275" i="12"/>
  <c r="R276" i="12"/>
  <c r="AH276" i="12"/>
  <c r="AX276" i="12"/>
  <c r="BN276" i="12"/>
  <c r="CD276" i="12"/>
  <c r="CT276" i="12"/>
  <c r="DJ276" i="12"/>
  <c r="DZ276" i="12"/>
  <c r="Y277" i="12"/>
  <c r="AO277" i="12"/>
  <c r="BE277" i="12"/>
  <c r="BU277" i="12"/>
  <c r="CK277" i="12"/>
  <c r="DA277" i="12"/>
  <c r="DQ277" i="12"/>
  <c r="P278" i="12"/>
  <c r="AF278" i="12"/>
  <c r="AV278" i="12"/>
  <c r="BL278" i="12"/>
  <c r="CB278" i="12"/>
  <c r="CR278" i="12"/>
  <c r="DH278" i="12"/>
  <c r="DX278" i="12"/>
  <c r="W279" i="12"/>
  <c r="AM279" i="12"/>
  <c r="BC279" i="12"/>
  <c r="BS279" i="12"/>
  <c r="CI279" i="12"/>
  <c r="CY279" i="12"/>
  <c r="DO279" i="12"/>
  <c r="N280" i="12"/>
  <c r="AD280" i="12"/>
  <c r="AT280" i="12"/>
  <c r="BJ280" i="12"/>
  <c r="BZ280" i="12"/>
  <c r="CP280" i="12"/>
  <c r="DF280" i="12"/>
  <c r="DV280" i="12"/>
  <c r="U281" i="12"/>
  <c r="AK281" i="12"/>
  <c r="BA281" i="12"/>
  <c r="BQ281" i="12"/>
  <c r="CG281" i="12"/>
  <c r="CW281" i="12"/>
  <c r="DM281" i="12"/>
  <c r="L282" i="12"/>
  <c r="AB282" i="12"/>
  <c r="AR282" i="12"/>
  <c r="BH282" i="12"/>
  <c r="BX282" i="12"/>
  <c r="CN282" i="12"/>
  <c r="DD282" i="12"/>
  <c r="DT282" i="12"/>
  <c r="S283" i="12"/>
  <c r="AI283" i="12"/>
  <c r="AY283" i="12"/>
  <c r="BO283" i="12"/>
  <c r="CE283" i="12"/>
  <c r="CU283" i="12"/>
  <c r="DK283" i="12"/>
  <c r="EA283" i="12"/>
  <c r="Z284" i="12"/>
  <c r="AP284" i="12"/>
  <c r="BF284" i="12"/>
  <c r="BV284" i="12"/>
  <c r="CL284" i="12"/>
  <c r="DB284" i="12"/>
  <c r="DR284" i="12"/>
  <c r="Q285" i="12"/>
  <c r="AG285" i="12"/>
  <c r="AW285" i="12"/>
  <c r="BM285" i="12"/>
  <c r="CC285" i="12"/>
  <c r="CS285" i="12"/>
  <c r="DI285" i="12"/>
  <c r="DY285" i="12"/>
  <c r="X286" i="12"/>
  <c r="AN286" i="12"/>
  <c r="BD286" i="12"/>
  <c r="BT286" i="12"/>
  <c r="CJ286" i="12"/>
  <c r="CZ286" i="12"/>
  <c r="DP286" i="12"/>
  <c r="O287" i="12"/>
  <c r="AE287" i="12"/>
  <c r="AU287" i="12"/>
  <c r="BK287" i="12"/>
  <c r="CA287" i="12"/>
  <c r="CQ287" i="12"/>
  <c r="DG287" i="12"/>
  <c r="DW287" i="12"/>
  <c r="V288" i="12"/>
  <c r="AL288" i="12"/>
  <c r="BB288" i="12"/>
  <c r="BR288" i="12"/>
  <c r="CH288" i="12"/>
  <c r="CX288" i="12"/>
  <c r="DN288" i="12"/>
  <c r="M289" i="12"/>
  <c r="AC289" i="12"/>
  <c r="AS289" i="12"/>
  <c r="BI289" i="12"/>
  <c r="BY289" i="12"/>
  <c r="CO289" i="12"/>
  <c r="DE289" i="12"/>
  <c r="DU289" i="12"/>
  <c r="T290" i="12"/>
  <c r="AJ290" i="12"/>
  <c r="AZ290" i="12"/>
  <c r="BP290" i="12"/>
  <c r="CF290" i="12"/>
  <c r="CV290" i="12"/>
  <c r="DL290" i="12"/>
  <c r="K291" i="12"/>
  <c r="AA291" i="12"/>
  <c r="AQ291" i="12"/>
  <c r="BG291" i="12"/>
  <c r="BW291" i="12"/>
  <c r="CM291" i="12"/>
  <c r="DC291" i="12"/>
  <c r="DS291" i="12"/>
  <c r="R292" i="12"/>
  <c r="AH292" i="12"/>
  <c r="AX292" i="12"/>
  <c r="BN292" i="12"/>
  <c r="CD292" i="12"/>
  <c r="CT292" i="12"/>
  <c r="DJ292" i="12"/>
  <c r="DZ292" i="12"/>
  <c r="Y293" i="12"/>
  <c r="AO293" i="12"/>
  <c r="BE293" i="12"/>
  <c r="BU293" i="12"/>
  <c r="CK293" i="12"/>
  <c r="DA293" i="12"/>
  <c r="DQ293" i="12"/>
  <c r="P294" i="12"/>
  <c r="AF294" i="12"/>
  <c r="AV294" i="12"/>
  <c r="BL294" i="12"/>
  <c r="CB294" i="12"/>
  <c r="CR294" i="12"/>
  <c r="DH294" i="12"/>
  <c r="DX294" i="12"/>
  <c r="W295" i="12"/>
  <c r="AM295" i="12"/>
  <c r="BC295" i="12"/>
  <c r="BS295" i="12"/>
  <c r="CI295" i="12"/>
  <c r="CY295" i="12"/>
  <c r="DO295" i="12"/>
  <c r="N296" i="12"/>
  <c r="AD296" i="12"/>
  <c r="AT296" i="12"/>
  <c r="BJ296" i="12"/>
  <c r="BZ296" i="12"/>
  <c r="CP296" i="12"/>
  <c r="DF296" i="12"/>
  <c r="DV296" i="12"/>
  <c r="U297" i="12"/>
  <c r="AK297" i="12"/>
  <c r="BA297" i="12"/>
  <c r="BQ297" i="12"/>
  <c r="CG297" i="12"/>
  <c r="CW297" i="12"/>
  <c r="DM297" i="12"/>
  <c r="L298" i="12"/>
  <c r="AB298" i="12"/>
  <c r="AR298" i="12"/>
  <c r="BH298" i="12"/>
  <c r="BX298" i="12"/>
  <c r="CN298" i="12"/>
  <c r="DD298" i="12"/>
  <c r="DT298" i="12"/>
  <c r="S299" i="12"/>
  <c r="AI299" i="12"/>
  <c r="AY299" i="12"/>
  <c r="BO299" i="12"/>
  <c r="CE299" i="12"/>
  <c r="CU299" i="12"/>
  <c r="DK299" i="12"/>
  <c r="EA299" i="12"/>
  <c r="Z300" i="12"/>
  <c r="AP300" i="12"/>
  <c r="BF300" i="12"/>
  <c r="BV300" i="12"/>
  <c r="CL300" i="12"/>
  <c r="DB300" i="12"/>
  <c r="DR300" i="12"/>
  <c r="Q301" i="12"/>
  <c r="AG301" i="12"/>
  <c r="AW301" i="12"/>
  <c r="BM301" i="12"/>
  <c r="CC301" i="12"/>
  <c r="CS301" i="12"/>
  <c r="DI301" i="12"/>
  <c r="DY301" i="12"/>
  <c r="X302" i="12"/>
  <c r="AN302" i="12"/>
  <c r="BD302" i="12"/>
  <c r="BT302" i="12"/>
  <c r="CJ302" i="12"/>
  <c r="CZ302" i="12"/>
  <c r="DP302" i="12"/>
  <c r="O303" i="12"/>
  <c r="AE303" i="12"/>
  <c r="AU303" i="12"/>
  <c r="BK303" i="12"/>
  <c r="CA303" i="12"/>
  <c r="CQ303" i="12"/>
  <c r="DG303" i="12"/>
  <c r="DW303" i="12"/>
  <c r="V304" i="12"/>
  <c r="AL304" i="12"/>
  <c r="BB304" i="12"/>
  <c r="BR304" i="12"/>
  <c r="CH304" i="12"/>
  <c r="CX304" i="12"/>
  <c r="DN304" i="12"/>
  <c r="M305" i="12"/>
  <c r="AC305" i="12"/>
  <c r="AS305" i="12"/>
  <c r="BI305" i="12"/>
  <c r="BY305" i="12"/>
  <c r="CO305" i="12"/>
  <c r="DE305" i="12"/>
  <c r="DU305" i="12"/>
  <c r="T306" i="12"/>
  <c r="DG305" i="12"/>
  <c r="AN306" i="12"/>
  <c r="BT306" i="12"/>
  <c r="CW306" i="12"/>
  <c r="DR306" i="12"/>
  <c r="W307" i="12"/>
  <c r="AR307" i="12"/>
  <c r="BM307" i="12"/>
  <c r="CI307" i="12"/>
  <c r="DD307" i="12"/>
  <c r="DY307" i="12"/>
  <c r="AD308" i="12"/>
  <c r="AY308" i="12"/>
  <c r="BT308" i="12"/>
  <c r="CO308" i="12"/>
  <c r="DE308" i="12"/>
  <c r="DU308" i="12"/>
  <c r="T309" i="12"/>
  <c r="AJ309" i="12"/>
  <c r="AZ309" i="12"/>
  <c r="BP309" i="12"/>
  <c r="CF309" i="12"/>
  <c r="CV309" i="12"/>
  <c r="DL309" i="12"/>
  <c r="K310" i="12"/>
  <c r="AA310" i="12"/>
  <c r="AQ310" i="12"/>
  <c r="BG310" i="12"/>
  <c r="BW310" i="12"/>
  <c r="CM310" i="12"/>
  <c r="DC310" i="12"/>
  <c r="DS310" i="12"/>
  <c r="R311" i="12"/>
  <c r="AH311" i="12"/>
  <c r="AX311" i="12"/>
  <c r="BN311" i="12"/>
  <c r="CD311" i="12"/>
  <c r="CT311" i="12"/>
  <c r="DJ311" i="12"/>
  <c r="DZ311" i="12"/>
  <c r="Y312" i="12"/>
  <c r="AO312" i="12"/>
  <c r="BE312" i="12"/>
  <c r="BU312" i="12"/>
  <c r="CK312" i="12"/>
  <c r="DA312" i="12"/>
  <c r="DQ312" i="12"/>
  <c r="P313" i="12"/>
  <c r="AF313" i="12"/>
  <c r="AV313" i="12"/>
  <c r="BL313" i="12"/>
  <c r="CB313" i="12"/>
  <c r="CR313" i="12"/>
  <c r="DH313" i="12"/>
  <c r="DX313" i="12"/>
  <c r="W314" i="12"/>
  <c r="AM314" i="12"/>
  <c r="BC314" i="12"/>
  <c r="BS314" i="12"/>
  <c r="CI314" i="12"/>
  <c r="CY314" i="12"/>
  <c r="DO314" i="12"/>
  <c r="N315" i="12"/>
  <c r="AD315" i="12"/>
  <c r="AT315" i="12"/>
  <c r="BJ315" i="12"/>
  <c r="BZ315" i="12"/>
  <c r="CP315" i="12"/>
  <c r="DF315" i="12"/>
  <c r="DV315" i="12"/>
  <c r="U316" i="12"/>
  <c r="AK316" i="12"/>
  <c r="BA316" i="12"/>
  <c r="BQ316" i="12"/>
  <c r="CG316" i="12"/>
  <c r="CW316" i="12"/>
  <c r="DM316" i="12"/>
  <c r="L317" i="12"/>
  <c r="AB317" i="12"/>
  <c r="AR317" i="12"/>
  <c r="BH317" i="12"/>
  <c r="BX317" i="12"/>
  <c r="CN317" i="12"/>
  <c r="DD317" i="12"/>
  <c r="DT317" i="12"/>
  <c r="S318" i="12"/>
  <c r="AI318" i="12"/>
  <c r="AY318" i="12"/>
  <c r="BO318" i="12"/>
  <c r="CE318" i="12"/>
  <c r="CU318" i="12"/>
  <c r="DK318" i="12"/>
  <c r="EA318" i="12"/>
  <c r="Z319" i="12"/>
  <c r="AP319" i="12"/>
  <c r="BF319" i="12"/>
  <c r="BV319" i="12"/>
  <c r="CL319" i="12"/>
  <c r="DB319" i="12"/>
  <c r="DR319" i="12"/>
  <c r="Q320" i="12"/>
  <c r="AG320" i="12"/>
  <c r="AW320" i="12"/>
  <c r="BM320" i="12"/>
  <c r="CC320" i="12"/>
  <c r="CS320" i="12"/>
  <c r="DI320" i="12"/>
  <c r="DY320" i="12"/>
  <c r="X321" i="12"/>
  <c r="AN321" i="12"/>
  <c r="BD321" i="12"/>
  <c r="BT321" i="12"/>
  <c r="CJ321" i="12"/>
  <c r="CZ321" i="12"/>
  <c r="DP321" i="12"/>
  <c r="O322" i="12"/>
  <c r="AE322" i="12"/>
  <c r="AU322" i="12"/>
  <c r="BK322" i="12"/>
  <c r="CA322" i="12"/>
  <c r="CQ322" i="12"/>
  <c r="DG322" i="12"/>
  <c r="DW322" i="12"/>
  <c r="V323" i="12"/>
  <c r="AL323" i="12"/>
  <c r="BB323" i="12"/>
  <c r="BR323" i="12"/>
  <c r="CH323" i="12"/>
  <c r="CX323" i="12"/>
  <c r="DN323" i="12"/>
  <c r="M324" i="12"/>
  <c r="AC324" i="12"/>
  <c r="AS324" i="12"/>
  <c r="BI324" i="12"/>
  <c r="BY324" i="12"/>
  <c r="CO324" i="12"/>
  <c r="DE324" i="12"/>
  <c r="DU324" i="12"/>
  <c r="T325" i="12"/>
  <c r="AJ325" i="12"/>
  <c r="AZ325" i="12"/>
  <c r="BP325" i="12"/>
  <c r="CF325" i="12"/>
  <c r="CV325" i="12"/>
  <c r="DL325" i="12"/>
  <c r="K326" i="12"/>
  <c r="AA326" i="12"/>
  <c r="AQ326" i="12"/>
  <c r="BG326" i="12"/>
  <c r="BW326" i="12"/>
  <c r="CM326" i="12"/>
  <c r="DC326" i="12"/>
  <c r="DS326" i="12"/>
  <c r="R327" i="12"/>
  <c r="AH327" i="12"/>
  <c r="AX327" i="12"/>
  <c r="BN327" i="12"/>
  <c r="CD327" i="12"/>
  <c r="CT327" i="12"/>
  <c r="DJ327" i="12"/>
  <c r="DZ327" i="12"/>
  <c r="Y328" i="12"/>
  <c r="AO328" i="12"/>
  <c r="BE328" i="12"/>
  <c r="BU328" i="12"/>
  <c r="CK328" i="12"/>
  <c r="DA328" i="12"/>
  <c r="DQ328" i="12"/>
  <c r="P329" i="12"/>
  <c r="AF329" i="12"/>
  <c r="AV329" i="12"/>
  <c r="BL329" i="12"/>
  <c r="CB329" i="12"/>
  <c r="CR329" i="12"/>
  <c r="DH329" i="12"/>
  <c r="DX329" i="12"/>
  <c r="W330" i="12"/>
  <c r="AM330" i="12"/>
  <c r="BC330" i="12"/>
  <c r="BS330" i="12"/>
  <c r="CI330" i="12"/>
  <c r="CY330" i="12"/>
  <c r="DO330" i="12"/>
  <c r="N331" i="12"/>
  <c r="AD331" i="12"/>
  <c r="AT331" i="12"/>
  <c r="BJ331" i="12"/>
  <c r="BZ331" i="12"/>
  <c r="CP331" i="12"/>
  <c r="DF331" i="12"/>
  <c r="DV331" i="12"/>
  <c r="U332" i="12"/>
  <c r="AK332" i="12"/>
  <c r="BA332" i="12"/>
  <c r="BQ332" i="12"/>
  <c r="CG332" i="12"/>
  <c r="CW332" i="12"/>
  <c r="DM332" i="12"/>
  <c r="L333" i="12"/>
  <c r="AB333" i="12"/>
  <c r="AR333" i="12"/>
  <c r="BH333" i="12"/>
  <c r="BX333" i="12"/>
  <c r="CN333" i="12"/>
  <c r="DD333" i="12"/>
  <c r="DT333" i="12"/>
  <c r="S334" i="12"/>
  <c r="AI334" i="12"/>
  <c r="AY334" i="12"/>
  <c r="BO334" i="12"/>
  <c r="CE334" i="12"/>
  <c r="CU334" i="12"/>
  <c r="DK334" i="12"/>
  <c r="EA334" i="12"/>
  <c r="Z335" i="12"/>
  <c r="AP335" i="12"/>
  <c r="BF335" i="12"/>
  <c r="BV335" i="12"/>
  <c r="CL335" i="12"/>
  <c r="DB335" i="12"/>
  <c r="DR335" i="12"/>
  <c r="Q336" i="12"/>
  <c r="AG336" i="12"/>
  <c r="AW336" i="12"/>
  <c r="BM336" i="12"/>
  <c r="CC336" i="12"/>
  <c r="CS336" i="12"/>
  <c r="DI336" i="12"/>
  <c r="DY336" i="12"/>
  <c r="X337" i="12"/>
  <c r="AN337" i="12"/>
  <c r="BD337" i="12"/>
  <c r="BT337" i="12"/>
  <c r="CJ337" i="12"/>
  <c r="CZ337" i="12"/>
  <c r="DP337" i="12"/>
  <c r="O338" i="12"/>
  <c r="AE338" i="12"/>
  <c r="AU338" i="12"/>
  <c r="BK338" i="12"/>
  <c r="CA338" i="12"/>
  <c r="CQ338" i="12"/>
  <c r="DG338" i="12"/>
  <c r="DW338" i="12"/>
  <c r="V339" i="12"/>
  <c r="AL339" i="12"/>
  <c r="BB339" i="12"/>
  <c r="BR339" i="12"/>
  <c r="CH339" i="12"/>
  <c r="CX339" i="12"/>
  <c r="DN339" i="12"/>
  <c r="M340" i="12"/>
  <c r="AC340" i="12"/>
  <c r="AS340" i="12"/>
  <c r="BI340" i="12"/>
  <c r="BY340" i="12"/>
  <c r="CO340" i="12"/>
  <c r="DE340" i="12"/>
  <c r="DU340" i="12"/>
  <c r="T341" i="12"/>
  <c r="AJ341" i="12"/>
  <c r="AZ341" i="12"/>
  <c r="BP341" i="12"/>
  <c r="CF341" i="12"/>
  <c r="CV341" i="12"/>
  <c r="DL341" i="12"/>
  <c r="K342" i="12"/>
  <c r="AA342" i="12"/>
  <c r="AQ342" i="12"/>
  <c r="BG342" i="12"/>
  <c r="BW342" i="12"/>
  <c r="CM342" i="12"/>
  <c r="DC342" i="12"/>
  <c r="DS342" i="12"/>
  <c r="R343" i="12"/>
  <c r="AH343" i="12"/>
  <c r="AX343" i="12"/>
  <c r="BN343" i="12"/>
  <c r="CD343" i="12"/>
  <c r="CT343" i="12"/>
  <c r="DJ343" i="12"/>
  <c r="DZ343" i="12"/>
  <c r="Y344" i="12"/>
  <c r="AO344" i="12"/>
  <c r="BE344" i="12"/>
  <c r="BU344" i="12"/>
  <c r="CK344" i="12"/>
  <c r="DA344" i="12"/>
  <c r="DQ344" i="12"/>
  <c r="P345" i="12"/>
  <c r="AF345" i="12"/>
  <c r="AV345" i="12"/>
  <c r="BL345" i="12"/>
  <c r="CB345" i="12"/>
  <c r="CR345" i="12"/>
  <c r="DH345" i="12"/>
  <c r="DX345" i="12"/>
  <c r="W346" i="12"/>
  <c r="AM346" i="12"/>
  <c r="BC346" i="12"/>
  <c r="BS346" i="12"/>
  <c r="CI346" i="12"/>
  <c r="CY346" i="12"/>
  <c r="DO346" i="12"/>
  <c r="N347" i="12"/>
  <c r="AD347" i="12"/>
  <c r="AT347" i="12"/>
  <c r="BJ347" i="12"/>
  <c r="BZ347" i="12"/>
  <c r="CP347" i="12"/>
  <c r="DF347" i="12"/>
  <c r="DV347" i="12"/>
  <c r="U348" i="12"/>
  <c r="AK348" i="12"/>
  <c r="BA348" i="12"/>
  <c r="BQ348" i="12"/>
  <c r="CG348" i="12"/>
  <c r="CW348" i="12"/>
  <c r="DM348" i="12"/>
  <c r="L349" i="12"/>
  <c r="AB349" i="12"/>
  <c r="AR349" i="12"/>
  <c r="BH349" i="12"/>
  <c r="BX349" i="12"/>
  <c r="CN349" i="12"/>
  <c r="DD349" i="12"/>
  <c r="DT349" i="12"/>
  <c r="S350" i="12"/>
  <c r="AQ350" i="12"/>
  <c r="CE350" i="12"/>
  <c r="DK350" i="12"/>
  <c r="BF351" i="12"/>
  <c r="CX351" i="12"/>
  <c r="DX350" i="12"/>
  <c r="BG351" i="12"/>
  <c r="DK351" i="12"/>
  <c r="EA305" i="12"/>
  <c r="AX306" i="12"/>
  <c r="CD306" i="12"/>
  <c r="DD306" i="12"/>
  <c r="DY306" i="12"/>
  <c r="AC307" i="12"/>
  <c r="AY307" i="12"/>
  <c r="BT307" i="12"/>
  <c r="CO307" i="12"/>
  <c r="DK307" i="12"/>
  <c r="O308" i="12"/>
  <c r="AJ308" i="12"/>
  <c r="BF308" i="12"/>
  <c r="CA308" i="12"/>
  <c r="CT308" i="12"/>
  <c r="DJ308" i="12"/>
  <c r="DZ308" i="12"/>
  <c r="Y309" i="12"/>
  <c r="AO309" i="12"/>
  <c r="BE309" i="12"/>
  <c r="BU309" i="12"/>
  <c r="CK309" i="12"/>
  <c r="DA309" i="12"/>
  <c r="DQ309" i="12"/>
  <c r="P310" i="12"/>
  <c r="AF310" i="12"/>
  <c r="AV310" i="12"/>
  <c r="BL310" i="12"/>
  <c r="CB310" i="12"/>
  <c r="CR310" i="12"/>
  <c r="DH310" i="12"/>
  <c r="DX310" i="12"/>
  <c r="W311" i="12"/>
  <c r="AM311" i="12"/>
  <c r="BC311" i="12"/>
  <c r="BS311" i="12"/>
  <c r="CI311" i="12"/>
  <c r="CY311" i="12"/>
  <c r="DO311" i="12"/>
  <c r="N312" i="12"/>
  <c r="AD312" i="12"/>
  <c r="AT312" i="12"/>
  <c r="BJ312" i="12"/>
  <c r="BZ312" i="12"/>
  <c r="CP312" i="12"/>
  <c r="DF312" i="12"/>
  <c r="DV312" i="12"/>
  <c r="U313" i="12"/>
  <c r="AK313" i="12"/>
  <c r="BA313" i="12"/>
  <c r="BQ313" i="12"/>
  <c r="CG313" i="12"/>
  <c r="CW313" i="12"/>
  <c r="DM313" i="12"/>
  <c r="L314" i="12"/>
  <c r="AB314" i="12"/>
  <c r="AR314" i="12"/>
  <c r="BH314" i="12"/>
  <c r="BX314" i="12"/>
  <c r="CN314" i="12"/>
  <c r="DD314" i="12"/>
  <c r="DT314" i="12"/>
  <c r="S315" i="12"/>
  <c r="AI315" i="12"/>
  <c r="AY315" i="12"/>
  <c r="BO315" i="12"/>
  <c r="CE315" i="12"/>
  <c r="CU315" i="12"/>
  <c r="DK315" i="12"/>
  <c r="EA315" i="12"/>
  <c r="Z316" i="12"/>
  <c r="AP316" i="12"/>
  <c r="BF316" i="12"/>
  <c r="BV316" i="12"/>
  <c r="CL316" i="12"/>
  <c r="DB316" i="12"/>
  <c r="DR316" i="12"/>
  <c r="Q317" i="12"/>
  <c r="AG317" i="12"/>
  <c r="AW317" i="12"/>
  <c r="BM317" i="12"/>
  <c r="CC317" i="12"/>
  <c r="CS317" i="12"/>
  <c r="DI317" i="12"/>
  <c r="DY317" i="12"/>
  <c r="X318" i="12"/>
  <c r="AN318" i="12"/>
  <c r="BD318" i="12"/>
  <c r="BT318" i="12"/>
  <c r="CJ318" i="12"/>
  <c r="CZ318" i="12"/>
  <c r="DP318" i="12"/>
  <c r="O319" i="12"/>
  <c r="AE319" i="12"/>
  <c r="AU319" i="12"/>
  <c r="BK319" i="12"/>
  <c r="CA319" i="12"/>
  <c r="CQ319" i="12"/>
  <c r="DG319" i="12"/>
  <c r="DW319" i="12"/>
  <c r="V320" i="12"/>
  <c r="AL320" i="12"/>
  <c r="BB320" i="12"/>
  <c r="BR320" i="12"/>
  <c r="CH320" i="12"/>
  <c r="CX320" i="12"/>
  <c r="DN320" i="12"/>
  <c r="M321" i="12"/>
  <c r="AC321" i="12"/>
  <c r="AS321" i="12"/>
  <c r="BI321" i="12"/>
  <c r="BY321" i="12"/>
  <c r="CO321" i="12"/>
  <c r="DE321" i="12"/>
  <c r="DU321" i="12"/>
  <c r="T322" i="12"/>
  <c r="AJ322" i="12"/>
  <c r="AZ322" i="12"/>
  <c r="BP322" i="12"/>
  <c r="CF322" i="12"/>
  <c r="CV322" i="12"/>
  <c r="DL322" i="12"/>
  <c r="K323" i="12"/>
  <c r="AA323" i="12"/>
  <c r="AQ323" i="12"/>
  <c r="BG323" i="12"/>
  <c r="BW323" i="12"/>
  <c r="CM323" i="12"/>
  <c r="DC323" i="12"/>
  <c r="DS323" i="12"/>
  <c r="R324" i="12"/>
  <c r="AH324" i="12"/>
  <c r="AX324" i="12"/>
  <c r="BN324" i="12"/>
  <c r="CD324" i="12"/>
  <c r="CT324" i="12"/>
  <c r="DJ324" i="12"/>
  <c r="DZ324" i="12"/>
  <c r="Y325" i="12"/>
  <c r="AO325" i="12"/>
  <c r="BE325" i="12"/>
  <c r="BU325" i="12"/>
  <c r="CK325" i="12"/>
  <c r="DA325" i="12"/>
  <c r="DQ325" i="12"/>
  <c r="P326" i="12"/>
  <c r="AF326" i="12"/>
  <c r="AV326" i="12"/>
  <c r="BL326" i="12"/>
  <c r="CB326" i="12"/>
  <c r="CR326" i="12"/>
  <c r="DH326" i="12"/>
  <c r="DX326" i="12"/>
  <c r="W327" i="12"/>
  <c r="AM327" i="12"/>
  <c r="BC327" i="12"/>
  <c r="BS327" i="12"/>
  <c r="CI327" i="12"/>
  <c r="CY327" i="12"/>
  <c r="DO327" i="12"/>
  <c r="N328" i="12"/>
  <c r="AD328" i="12"/>
  <c r="AT328" i="12"/>
  <c r="BJ328" i="12"/>
  <c r="BZ328" i="12"/>
  <c r="CP328" i="12"/>
  <c r="DF328" i="12"/>
  <c r="DV328" i="12"/>
  <c r="U329" i="12"/>
  <c r="AK329" i="12"/>
  <c r="BA329" i="12"/>
  <c r="BQ329" i="12"/>
  <c r="CG329" i="12"/>
  <c r="CW329" i="12"/>
  <c r="AG325" i="12"/>
  <c r="CS325" i="12"/>
  <c r="AN326" i="12"/>
  <c r="CZ326" i="12"/>
  <c r="AU327" i="12"/>
  <c r="DG327" i="12"/>
  <c r="AL328" i="12"/>
  <c r="BR328" i="12"/>
  <c r="CX328" i="12"/>
  <c r="M329" i="12"/>
  <c r="AS329" i="12"/>
  <c r="BY329" i="12"/>
  <c r="DE329" i="12"/>
  <c r="L330" i="12"/>
  <c r="AF330" i="12"/>
  <c r="AZ330" i="12"/>
  <c r="BX330" i="12"/>
  <c r="CR330" i="12"/>
  <c r="DL330" i="12"/>
  <c r="S331" i="12"/>
  <c r="AM331" i="12"/>
  <c r="BG331" i="12"/>
  <c r="CE331" i="12"/>
  <c r="CY331" i="12"/>
  <c r="DS331" i="12"/>
  <c r="Z332" i="12"/>
  <c r="AT332" i="12"/>
  <c r="BN332" i="12"/>
  <c r="CL332" i="12"/>
  <c r="DF332" i="12"/>
  <c r="DZ332" i="12"/>
  <c r="AG333" i="12"/>
  <c r="BA333" i="12"/>
  <c r="BU333" i="12"/>
  <c r="CS333" i="12"/>
  <c r="DM333" i="12"/>
  <c r="P334" i="12"/>
  <c r="AN334" i="12"/>
  <c r="BH334" i="12"/>
  <c r="CB334" i="12"/>
  <c r="CZ334" i="12"/>
  <c r="DT334" i="12"/>
  <c r="W335" i="12"/>
  <c r="AU335" i="12"/>
  <c r="BO335" i="12"/>
  <c r="CI335" i="12"/>
  <c r="DG335" i="12"/>
  <c r="EA335" i="12"/>
  <c r="AD336" i="12"/>
  <c r="BB336" i="12"/>
  <c r="BV336" i="12"/>
  <c r="CP336" i="12"/>
  <c r="DN336" i="12"/>
  <c r="Q337" i="12"/>
  <c r="AK337" i="12"/>
  <c r="BI337" i="12"/>
  <c r="CC337" i="12"/>
  <c r="CW337" i="12"/>
  <c r="DU337" i="12"/>
  <c r="X338" i="12"/>
  <c r="AR338" i="12"/>
  <c r="BP338" i="12"/>
  <c r="CJ338" i="12"/>
  <c r="DD338" i="12"/>
  <c r="K339" i="12"/>
  <c r="AE339" i="12"/>
  <c r="AY339" i="12"/>
  <c r="BW339" i="12"/>
  <c r="CQ339" i="12"/>
  <c r="DK339" i="12"/>
  <c r="R340" i="12"/>
  <c r="AL340" i="12"/>
  <c r="BF340" i="12"/>
  <c r="CD340" i="12"/>
  <c r="CX340" i="12"/>
  <c r="DR340" i="12"/>
  <c r="Y341" i="12"/>
  <c r="AS341" i="12"/>
  <c r="BM341" i="12"/>
  <c r="CK341" i="12"/>
  <c r="DE341" i="12"/>
  <c r="DY341" i="12"/>
  <c r="AF342" i="12"/>
  <c r="AZ342" i="12"/>
  <c r="BT342" i="12"/>
  <c r="CR342" i="12"/>
  <c r="DL342" i="12"/>
  <c r="O343" i="12"/>
  <c r="AM343" i="12"/>
  <c r="BG343" i="12"/>
  <c r="CA343" i="12"/>
  <c r="CY343" i="12"/>
  <c r="DS343" i="12"/>
  <c r="V344" i="12"/>
  <c r="AT344" i="12"/>
  <c r="BN344" i="12"/>
  <c r="CH344" i="12"/>
  <c r="DF344" i="12"/>
  <c r="DZ344" i="12"/>
  <c r="AC345" i="12"/>
  <c r="BA345" i="12"/>
  <c r="BU345" i="12"/>
  <c r="CO345" i="12"/>
  <c r="DM345" i="12"/>
  <c r="P346" i="12"/>
  <c r="AJ346" i="12"/>
  <c r="BH346" i="12"/>
  <c r="CB346" i="12"/>
  <c r="CV346" i="12"/>
  <c r="DT346" i="12"/>
  <c r="W347" i="12"/>
  <c r="AQ347" i="12"/>
  <c r="BO347" i="12"/>
  <c r="CI347" i="12"/>
  <c r="DC347" i="12"/>
  <c r="EA347" i="12"/>
  <c r="AD348" i="12"/>
  <c r="AX348" i="12"/>
  <c r="BV348" i="12"/>
  <c r="CP348" i="12"/>
  <c r="DJ348" i="12"/>
  <c r="Q349" i="12"/>
  <c r="AK349" i="12"/>
  <c r="BE349" i="12"/>
  <c r="CC349" i="12"/>
  <c r="CW349" i="12"/>
  <c r="DQ349" i="12"/>
  <c r="X350" i="12"/>
  <c r="AR350" i="12"/>
  <c r="BL350" i="12"/>
  <c r="CJ350" i="12"/>
  <c r="AU351" i="12"/>
  <c r="DC351" i="12"/>
  <c r="AB306" i="12"/>
  <c r="BP306" i="12"/>
  <c r="CZ306" i="12"/>
  <c r="O307" i="12"/>
  <c r="AO307" i="12"/>
  <c r="BP307" i="12"/>
  <c r="CV307" i="12"/>
  <c r="DW307" i="12"/>
  <c r="AF308" i="12"/>
  <c r="BL308" i="12"/>
  <c r="CM308" i="12"/>
  <c r="DG308" i="12"/>
  <c r="N309" i="12"/>
  <c r="AH309" i="12"/>
  <c r="BB309" i="12"/>
  <c r="BZ309" i="12"/>
  <c r="CT309" i="12"/>
  <c r="DN309" i="12"/>
  <c r="U310" i="12"/>
  <c r="AO310" i="12"/>
  <c r="BI310" i="12"/>
  <c r="CG310" i="12"/>
  <c r="DA310" i="12"/>
  <c r="DU310" i="12"/>
  <c r="AB311" i="12"/>
  <c r="AV311" i="12"/>
  <c r="BP311" i="12"/>
  <c r="CN311" i="12"/>
  <c r="DH311" i="12"/>
  <c r="K312" i="12"/>
  <c r="AI312" i="12"/>
  <c r="BC312" i="12"/>
  <c r="BW312" i="12"/>
  <c r="CU312" i="12"/>
  <c r="DO312" i="12"/>
  <c r="R313" i="12"/>
  <c r="AP313" i="12"/>
  <c r="BJ313" i="12"/>
  <c r="CD313" i="12"/>
  <c r="DB313" i="12"/>
  <c r="DV313" i="12"/>
  <c r="Y314" i="12"/>
  <c r="AW314" i="12"/>
  <c r="BQ314" i="12"/>
  <c r="CK314" i="12"/>
  <c r="DI314" i="12"/>
  <c r="L315" i="12"/>
  <c r="AF315" i="12"/>
  <c r="BD315" i="12"/>
  <c r="BX315" i="12"/>
  <c r="CR315" i="12"/>
  <c r="DP315" i="12"/>
  <c r="S316" i="12"/>
  <c r="AM316" i="12"/>
  <c r="BK316" i="12"/>
  <c r="CE316" i="12"/>
  <c r="CY316" i="12"/>
  <c r="DW316" i="12"/>
  <c r="Z317" i="12"/>
  <c r="AT317" i="12"/>
  <c r="BR317" i="12"/>
  <c r="CL317" i="12"/>
  <c r="DF317" i="12"/>
  <c r="M318" i="12"/>
  <c r="AG318" i="12"/>
  <c r="BA318" i="12"/>
  <c r="BY318" i="12"/>
  <c r="CS318" i="12"/>
  <c r="DM318" i="12"/>
  <c r="T319" i="12"/>
  <c r="AN319" i="12"/>
  <c r="BH319" i="12"/>
  <c r="CF319" i="12"/>
  <c r="CZ319" i="12"/>
  <c r="DT319" i="12"/>
  <c r="AA320" i="12"/>
  <c r="AU320" i="12"/>
  <c r="BO320" i="12"/>
  <c r="CM320" i="12"/>
  <c r="DG320" i="12"/>
  <c r="EA320" i="12"/>
  <c r="AH321" i="12"/>
  <c r="BB321" i="12"/>
  <c r="BV321" i="12"/>
  <c r="CT321" i="12"/>
  <c r="DN321" i="12"/>
  <c r="Q322" i="12"/>
  <c r="AO322" i="12"/>
  <c r="BI322" i="12"/>
  <c r="CC322" i="12"/>
  <c r="DA322" i="12"/>
  <c r="DU322" i="12"/>
  <c r="X323" i="12"/>
  <c r="AV323" i="12"/>
  <c r="BP323" i="12"/>
  <c r="CJ323" i="12"/>
  <c r="DH323" i="12"/>
  <c r="K324" i="12"/>
  <c r="AE324" i="12"/>
  <c r="BC324" i="12"/>
  <c r="BW324" i="12"/>
  <c r="CQ324" i="12"/>
  <c r="DO324" i="12"/>
  <c r="R325" i="12"/>
  <c r="AL325" i="12"/>
  <c r="BJ325" i="12"/>
  <c r="CD325" i="12"/>
  <c r="CX325" i="12"/>
  <c r="DV325" i="12"/>
  <c r="Y326" i="12"/>
  <c r="AS326" i="12"/>
  <c r="BQ326" i="12"/>
  <c r="CK326" i="12"/>
  <c r="DE326" i="12"/>
  <c r="L327" i="12"/>
  <c r="AF327" i="12"/>
  <c r="AZ327" i="12"/>
  <c r="BX327" i="12"/>
  <c r="CR327" i="12"/>
  <c r="DL327" i="12"/>
  <c r="S328" i="12"/>
  <c r="AM328" i="12"/>
  <c r="BG328" i="12"/>
  <c r="CE328" i="12"/>
  <c r="CY328" i="12"/>
  <c r="DS328" i="12"/>
  <c r="Z329" i="12"/>
  <c r="AT329" i="12"/>
  <c r="BN329" i="12"/>
  <c r="CL329" i="12"/>
  <c r="DF329" i="12"/>
  <c r="DZ329" i="12"/>
  <c r="AG330" i="12"/>
  <c r="BA330" i="12"/>
  <c r="BU330" i="12"/>
  <c r="CS330" i="12"/>
  <c r="DM330" i="12"/>
  <c r="P331" i="12"/>
  <c r="AN331" i="12"/>
  <c r="BH331" i="12"/>
  <c r="CB331" i="12"/>
  <c r="CZ331" i="12"/>
  <c r="DT331" i="12"/>
  <c r="W332" i="12"/>
  <c r="AU332" i="12"/>
  <c r="BO332" i="12"/>
  <c r="CI332" i="12"/>
  <c r="DG332" i="12"/>
  <c r="EA332" i="12"/>
  <c r="AD333" i="12"/>
  <c r="BB333" i="12"/>
  <c r="BV333" i="12"/>
  <c r="CP333" i="12"/>
  <c r="DN333" i="12"/>
  <c r="Q334" i="12"/>
  <c r="AK334" i="12"/>
  <c r="BI334" i="12"/>
  <c r="CC334" i="12"/>
  <c r="CW334" i="12"/>
  <c r="DU334" i="12"/>
  <c r="T335" i="12"/>
  <c r="AJ335" i="12"/>
  <c r="AZ335" i="12"/>
  <c r="BP335" i="12"/>
  <c r="CF335" i="12"/>
  <c r="CV335" i="12"/>
  <c r="DL335" i="12"/>
  <c r="K336" i="12"/>
  <c r="AA336" i="12"/>
  <c r="AQ336" i="12"/>
  <c r="BG336" i="12"/>
  <c r="BW336" i="12"/>
  <c r="CM336" i="12"/>
  <c r="DC336" i="12"/>
  <c r="DS336" i="12"/>
  <c r="R337" i="12"/>
  <c r="AH337" i="12"/>
  <c r="AX337" i="12"/>
  <c r="BN337" i="12"/>
  <c r="CD337" i="12"/>
  <c r="CT337" i="12"/>
  <c r="DJ337" i="12"/>
  <c r="DZ337" i="12"/>
  <c r="Y338" i="12"/>
  <c r="AO338" i="12"/>
  <c r="BE338" i="12"/>
  <c r="BU338" i="12"/>
  <c r="CK338" i="12"/>
  <c r="DA338" i="12"/>
  <c r="DQ338" i="12"/>
  <c r="P339" i="12"/>
  <c r="AF339" i="12"/>
  <c r="AV339" i="12"/>
  <c r="BL339" i="12"/>
  <c r="CB339" i="12"/>
  <c r="CR339" i="12"/>
  <c r="DH339" i="12"/>
  <c r="DX339" i="12"/>
  <c r="W340" i="12"/>
  <c r="AM340" i="12"/>
  <c r="BC340" i="12"/>
  <c r="BS340" i="12"/>
  <c r="CI340" i="12"/>
  <c r="CY340" i="12"/>
  <c r="DO340" i="12"/>
  <c r="N341" i="12"/>
  <c r="AD341" i="12"/>
  <c r="AT341" i="12"/>
  <c r="BJ341" i="12"/>
  <c r="BZ341" i="12"/>
  <c r="CP341" i="12"/>
  <c r="DF341" i="12"/>
  <c r="DV341" i="12"/>
  <c r="U342" i="12"/>
  <c r="AK342" i="12"/>
  <c r="BA342" i="12"/>
  <c r="BQ342" i="12"/>
  <c r="CG342" i="12"/>
  <c r="CW342" i="12"/>
  <c r="DM342" i="12"/>
  <c r="L343" i="12"/>
  <c r="AB343" i="12"/>
  <c r="AR343" i="12"/>
  <c r="BH343" i="12"/>
  <c r="BX343" i="12"/>
  <c r="CN343" i="12"/>
  <c r="DD343" i="12"/>
  <c r="DT343" i="12"/>
  <c r="S344" i="12"/>
  <c r="AI344" i="12"/>
  <c r="AY344" i="12"/>
  <c r="BO344" i="12"/>
  <c r="CE344" i="12"/>
  <c r="CU344" i="12"/>
  <c r="DK344" i="12"/>
  <c r="EA344" i="12"/>
  <c r="Z345" i="12"/>
  <c r="AP345" i="12"/>
  <c r="BF345" i="12"/>
  <c r="BV345" i="12"/>
  <c r="CL345" i="12"/>
  <c r="DB345" i="12"/>
  <c r="DR345" i="12"/>
  <c r="Q346" i="12"/>
  <c r="AG346" i="12"/>
  <c r="AW346" i="12"/>
  <c r="BM346" i="12"/>
  <c r="CC346" i="12"/>
  <c r="CS346" i="12"/>
  <c r="DI346" i="12"/>
  <c r="DY346" i="12"/>
  <c r="X347" i="12"/>
  <c r="AN347" i="12"/>
  <c r="BD347" i="12"/>
  <c r="BT347" i="12"/>
  <c r="CJ347" i="12"/>
  <c r="CZ347" i="12"/>
  <c r="DP347" i="12"/>
  <c r="O348" i="12"/>
  <c r="AE348" i="12"/>
  <c r="AU348" i="12"/>
  <c r="BK348" i="12"/>
  <c r="CA348" i="12"/>
  <c r="CQ348" i="12"/>
  <c r="DG348" i="12"/>
  <c r="DW348" i="12"/>
  <c r="V349" i="12"/>
  <c r="AL349" i="12"/>
  <c r="BB349" i="12"/>
  <c r="BR349" i="12"/>
  <c r="CH349" i="12"/>
  <c r="CX349" i="12"/>
  <c r="DN349" i="12"/>
  <c r="M350" i="12"/>
  <c r="AC350" i="12"/>
  <c r="AS350" i="12"/>
  <c r="BI350" i="12"/>
  <c r="BY350" i="12"/>
  <c r="CO350" i="12"/>
  <c r="DE350" i="12"/>
  <c r="DU350" i="12"/>
  <c r="T351" i="12"/>
  <c r="AJ351" i="12"/>
  <c r="AZ351" i="12"/>
  <c r="BP351" i="12"/>
  <c r="CF351" i="12"/>
  <c r="CV351" i="12"/>
  <c r="DL351" i="12"/>
  <c r="CL350" i="12"/>
  <c r="DB350" i="12"/>
  <c r="DR350" i="12"/>
  <c r="CW351" i="12"/>
  <c r="DY351" i="12"/>
  <c r="CA350" i="12"/>
  <c r="AH351" i="12"/>
  <c r="BR351" i="12"/>
  <c r="DN351" i="12"/>
  <c r="DP350" i="12"/>
  <c r="CI351" i="12"/>
  <c r="CM305" i="12"/>
  <c r="AD306" i="12"/>
  <c r="BJ306" i="12"/>
  <c r="CP306" i="12"/>
  <c r="DL306" i="12"/>
  <c r="P307" i="12"/>
  <c r="AK307" i="12"/>
  <c r="BG307" i="12"/>
  <c r="CB307" i="12"/>
  <c r="CW307" i="12"/>
  <c r="DS307" i="12"/>
  <c r="W308" i="12"/>
  <c r="AR308" i="12"/>
  <c r="BN308" i="12"/>
  <c r="CI308" i="12"/>
  <c r="CZ308" i="12"/>
  <c r="DP308" i="12"/>
  <c r="O309" i="12"/>
  <c r="AE309" i="12"/>
  <c r="AU309" i="12"/>
  <c r="BK309" i="12"/>
  <c r="CA309" i="12"/>
  <c r="CQ309" i="12"/>
  <c r="DG309" i="12"/>
  <c r="DW309" i="12"/>
  <c r="V310" i="12"/>
  <c r="AL310" i="12"/>
  <c r="BB310" i="12"/>
  <c r="BR310" i="12"/>
  <c r="CH310" i="12"/>
  <c r="CX310" i="12"/>
  <c r="DN310" i="12"/>
  <c r="M311" i="12"/>
  <c r="AC311" i="12"/>
  <c r="AS311" i="12"/>
  <c r="BI311" i="12"/>
  <c r="BY311" i="12"/>
  <c r="CO311" i="12"/>
  <c r="DE311" i="12"/>
  <c r="DU311" i="12"/>
  <c r="T312" i="12"/>
  <c r="AJ312" i="12"/>
  <c r="AZ312" i="12"/>
  <c r="BP312" i="12"/>
  <c r="CF312" i="12"/>
  <c r="CV312" i="12"/>
  <c r="DL312" i="12"/>
  <c r="K313" i="12"/>
  <c r="AA313" i="12"/>
  <c r="AQ313" i="12"/>
  <c r="BG313" i="12"/>
  <c r="BW313" i="12"/>
  <c r="CM313" i="12"/>
  <c r="DC313" i="12"/>
  <c r="DS313" i="12"/>
  <c r="R314" i="12"/>
  <c r="AH314" i="12"/>
  <c r="AX314" i="12"/>
  <c r="BN314" i="12"/>
  <c r="CD314" i="12"/>
  <c r="CT314" i="12"/>
  <c r="DJ314" i="12"/>
  <c r="DZ314" i="12"/>
  <c r="Y315" i="12"/>
  <c r="AO315" i="12"/>
  <c r="BE315" i="12"/>
  <c r="BU315" i="12"/>
  <c r="CK315" i="12"/>
  <c r="DA315" i="12"/>
  <c r="DQ315" i="12"/>
  <c r="P316" i="12"/>
  <c r="AF316" i="12"/>
  <c r="AV316" i="12"/>
  <c r="BL316" i="12"/>
  <c r="CB316" i="12"/>
  <c r="CR316" i="12"/>
  <c r="DH316" i="12"/>
  <c r="DX316" i="12"/>
  <c r="W317" i="12"/>
  <c r="AM317" i="12"/>
  <c r="BC317" i="12"/>
  <c r="BS317" i="12"/>
  <c r="CI317" i="12"/>
  <c r="CY317" i="12"/>
  <c r="DO317" i="12"/>
  <c r="N318" i="12"/>
  <c r="AD318" i="12"/>
  <c r="AT318" i="12"/>
  <c r="BJ318" i="12"/>
  <c r="BZ318" i="12"/>
  <c r="CP318" i="12"/>
  <c r="DF318" i="12"/>
  <c r="DV318" i="12"/>
  <c r="U319" i="12"/>
  <c r="AK319" i="12"/>
  <c r="BA319" i="12"/>
  <c r="BQ319" i="12"/>
  <c r="CG319" i="12"/>
  <c r="CW319" i="12"/>
  <c r="DM319" i="12"/>
  <c r="L320" i="12"/>
  <c r="AB320" i="12"/>
  <c r="AR320" i="12"/>
  <c r="BH320" i="12"/>
  <c r="BX320" i="12"/>
  <c r="CN320" i="12"/>
  <c r="DD320" i="12"/>
  <c r="DT320" i="12"/>
  <c r="S321" i="12"/>
  <c r="AI321" i="12"/>
  <c r="AY321" i="12"/>
  <c r="BO321" i="12"/>
  <c r="CE321" i="12"/>
  <c r="CU321" i="12"/>
  <c r="DK321" i="12"/>
  <c r="EA321" i="12"/>
  <c r="Z322" i="12"/>
  <c r="AP322" i="12"/>
  <c r="BF322" i="12"/>
  <c r="BV322" i="12"/>
  <c r="CL322" i="12"/>
  <c r="DB322" i="12"/>
  <c r="DR322" i="12"/>
  <c r="Q323" i="12"/>
  <c r="AG323" i="12"/>
  <c r="AW323" i="12"/>
  <c r="BM323" i="12"/>
  <c r="CC323" i="12"/>
  <c r="CS323" i="12"/>
  <c r="DI323" i="12"/>
  <c r="DY323" i="12"/>
  <c r="X324" i="12"/>
  <c r="AN324" i="12"/>
  <c r="BD324" i="12"/>
  <c r="BT324" i="12"/>
  <c r="CJ324" i="12"/>
  <c r="CZ324" i="12"/>
  <c r="DP324" i="12"/>
  <c r="O325" i="12"/>
  <c r="AE325" i="12"/>
  <c r="AU325" i="12"/>
  <c r="BK325" i="12"/>
  <c r="CA325" i="12"/>
  <c r="CQ325" i="12"/>
  <c r="DG325" i="12"/>
  <c r="DW325" i="12"/>
  <c r="V326" i="12"/>
  <c r="AL326" i="12"/>
  <c r="BB326" i="12"/>
  <c r="BR326" i="12"/>
  <c r="CH326" i="12"/>
  <c r="CX326" i="12"/>
  <c r="DN326" i="12"/>
  <c r="M327" i="12"/>
  <c r="AC327" i="12"/>
  <c r="AS327" i="12"/>
  <c r="BI327" i="12"/>
  <c r="BY327" i="12"/>
  <c r="CO327" i="12"/>
  <c r="DE327" i="12"/>
  <c r="DU327" i="12"/>
  <c r="T328" i="12"/>
  <c r="AJ328" i="12"/>
  <c r="AZ328" i="12"/>
  <c r="BP328" i="12"/>
  <c r="CF328" i="12"/>
  <c r="CV328" i="12"/>
  <c r="DL328" i="12"/>
  <c r="K329" i="12"/>
  <c r="AA329" i="12"/>
  <c r="AQ329" i="12"/>
  <c r="BG329" i="12"/>
  <c r="BW329" i="12"/>
  <c r="CM329" i="12"/>
  <c r="DC329" i="12"/>
  <c r="DS329" i="12"/>
  <c r="R330" i="12"/>
  <c r="AH330" i="12"/>
  <c r="AX330" i="12"/>
  <c r="BN330" i="12"/>
  <c r="CD330" i="12"/>
  <c r="CT330" i="12"/>
  <c r="DJ330" i="12"/>
  <c r="DZ330" i="12"/>
  <c r="Y331" i="12"/>
  <c r="AO331" i="12"/>
  <c r="BE331" i="12"/>
  <c r="BU331" i="12"/>
  <c r="CK331" i="12"/>
  <c r="DA331" i="12"/>
  <c r="DQ331" i="12"/>
  <c r="P332" i="12"/>
  <c r="AF332" i="12"/>
  <c r="AV332" i="12"/>
  <c r="BL332" i="12"/>
  <c r="CB332" i="12"/>
  <c r="CR332" i="12"/>
  <c r="DH332" i="12"/>
  <c r="DX332" i="12"/>
  <c r="W333" i="12"/>
  <c r="AM333" i="12"/>
  <c r="BC333" i="12"/>
  <c r="BS333" i="12"/>
  <c r="CI333" i="12"/>
  <c r="CY333" i="12"/>
  <c r="DO333" i="12"/>
  <c r="N334" i="12"/>
  <c r="AD334" i="12"/>
  <c r="AT334" i="12"/>
  <c r="BJ334" i="12"/>
  <c r="BZ334" i="12"/>
  <c r="CP334" i="12"/>
  <c r="DF334" i="12"/>
  <c r="DV334" i="12"/>
  <c r="U335" i="12"/>
  <c r="AK335" i="12"/>
  <c r="BA335" i="12"/>
  <c r="BQ335" i="12"/>
  <c r="CG335" i="12"/>
  <c r="CW335" i="12"/>
  <c r="DM335" i="12"/>
  <c r="L336" i="12"/>
  <c r="AB336" i="12"/>
  <c r="AR336" i="12"/>
  <c r="BH336" i="12"/>
  <c r="BX336" i="12"/>
  <c r="CN336" i="12"/>
  <c r="DD336" i="12"/>
  <c r="DT336" i="12"/>
  <c r="S337" i="12"/>
  <c r="AI337" i="12"/>
  <c r="AY337" i="12"/>
  <c r="BO337" i="12"/>
  <c r="CE337" i="12"/>
  <c r="CU337" i="12"/>
  <c r="DK337" i="12"/>
  <c r="EA337" i="12"/>
  <c r="Z338" i="12"/>
  <c r="AP338" i="12"/>
  <c r="BF338" i="12"/>
  <c r="BV338" i="12"/>
  <c r="CL338" i="12"/>
  <c r="DB338" i="12"/>
  <c r="DR338" i="12"/>
  <c r="Q339" i="12"/>
  <c r="AG339" i="12"/>
  <c r="AW339" i="12"/>
  <c r="BM339" i="12"/>
  <c r="CC339" i="12"/>
  <c r="CS339" i="12"/>
  <c r="DI339" i="12"/>
  <c r="DY339" i="12"/>
  <c r="X340" i="12"/>
  <c r="AN340" i="12"/>
  <c r="BD340" i="12"/>
  <c r="BT340" i="12"/>
  <c r="CJ340" i="12"/>
  <c r="CZ340" i="12"/>
  <c r="DP340" i="12"/>
  <c r="O341" i="12"/>
  <c r="AE341" i="12"/>
  <c r="AU341" i="12"/>
  <c r="BK341" i="12"/>
  <c r="CA341" i="12"/>
  <c r="CQ341" i="12"/>
  <c r="DG341" i="12"/>
  <c r="DW341" i="12"/>
  <c r="V342" i="12"/>
  <c r="AL342" i="12"/>
  <c r="BB342" i="12"/>
  <c r="BR342" i="12"/>
  <c r="CH342" i="12"/>
  <c r="CX342" i="12"/>
  <c r="DN342" i="12"/>
  <c r="M343" i="12"/>
  <c r="AC343" i="12"/>
  <c r="AS343" i="12"/>
  <c r="BI343" i="12"/>
  <c r="BY343" i="12"/>
  <c r="CO343" i="12"/>
  <c r="DE343" i="12"/>
  <c r="DU343" i="12"/>
  <c r="T344" i="12"/>
  <c r="AJ344" i="12"/>
  <c r="AZ344" i="12"/>
  <c r="BP344" i="12"/>
  <c r="CF344" i="12"/>
  <c r="CV344" i="12"/>
  <c r="DL344" i="12"/>
  <c r="K345" i="12"/>
  <c r="AA345" i="12"/>
  <c r="AQ345" i="12"/>
  <c r="BG345" i="12"/>
  <c r="BW345" i="12"/>
  <c r="CM345" i="12"/>
  <c r="DC345" i="12"/>
  <c r="DS345" i="12"/>
  <c r="R346" i="12"/>
  <c r="AH346" i="12"/>
  <c r="AX346" i="12"/>
  <c r="BN346" i="12"/>
  <c r="CD346" i="12"/>
  <c r="CT346" i="12"/>
  <c r="DJ346" i="12"/>
  <c r="DZ346" i="12"/>
  <c r="Y347" i="12"/>
  <c r="AO347" i="12"/>
  <c r="BE347" i="12"/>
  <c r="BU347" i="12"/>
  <c r="CK347" i="12"/>
  <c r="DA347" i="12"/>
  <c r="DQ347" i="12"/>
  <c r="P348" i="12"/>
  <c r="AF348" i="12"/>
  <c r="AV348" i="12"/>
  <c r="BL348" i="12"/>
  <c r="CB348" i="12"/>
  <c r="CR348" i="12"/>
  <c r="DH348" i="12"/>
  <c r="DX348" i="12"/>
  <c r="W349" i="12"/>
  <c r="AM349" i="12"/>
  <c r="BC349" i="12"/>
  <c r="BS349" i="12"/>
  <c r="CI349" i="12"/>
  <c r="CY349" i="12"/>
  <c r="DO349" i="12"/>
  <c r="N350" i="12"/>
  <c r="AD350" i="12"/>
  <c r="AT350" i="12"/>
  <c r="BJ350" i="12"/>
  <c r="BZ350" i="12"/>
  <c r="Q351" i="12"/>
  <c r="AG351" i="12"/>
  <c r="AW351" i="12"/>
  <c r="BM351" i="12"/>
  <c r="CC351" i="12"/>
  <c r="DA351" i="12"/>
  <c r="BC350" i="12"/>
  <c r="CQ350" i="12"/>
  <c r="EA350" i="12"/>
  <c r="AX351" i="12"/>
  <c r="DF351" i="12"/>
  <c r="DT350" i="12"/>
  <c r="AY351" i="12"/>
  <c r="AW325" i="12"/>
  <c r="DI325" i="12"/>
  <c r="BD326" i="12"/>
  <c r="DP326" i="12"/>
  <c r="BK327" i="12"/>
  <c r="DW327" i="12"/>
  <c r="AX328" i="12"/>
  <c r="CD328" i="12"/>
  <c r="DJ328" i="12"/>
  <c r="Y329" i="12"/>
  <c r="BE329" i="12"/>
  <c r="CK329" i="12"/>
  <c r="DM329" i="12"/>
  <c r="P330" i="12"/>
  <c r="AJ330" i="12"/>
  <c r="BH330" i="12"/>
  <c r="CB330" i="12"/>
  <c r="CV330" i="12"/>
  <c r="DT330" i="12"/>
  <c r="W331" i="12"/>
  <c r="AQ331" i="12"/>
  <c r="BO331" i="12"/>
  <c r="CI331" i="12"/>
  <c r="DC331" i="12"/>
  <c r="EA331" i="12"/>
  <c r="AD332" i="12"/>
  <c r="AX332" i="12"/>
  <c r="BV332" i="12"/>
  <c r="CP332" i="12"/>
  <c r="DJ332" i="12"/>
  <c r="Q333" i="12"/>
  <c r="AK333" i="12"/>
  <c r="BE333" i="12"/>
  <c r="CC333" i="12"/>
  <c r="CW333" i="12"/>
  <c r="DQ333" i="12"/>
  <c r="X334" i="12"/>
  <c r="AR334" i="12"/>
  <c r="BL334" i="12"/>
  <c r="CJ334" i="12"/>
  <c r="DD334" i="12"/>
  <c r="DX334" i="12"/>
  <c r="AE335" i="12"/>
  <c r="AY335" i="12"/>
  <c r="BS335" i="12"/>
  <c r="CQ335" i="12"/>
  <c r="DK335" i="12"/>
  <c r="N336" i="12"/>
  <c r="AL336" i="12"/>
  <c r="BF336" i="12"/>
  <c r="BZ336" i="12"/>
  <c r="CX336" i="12"/>
  <c r="DR336" i="12"/>
  <c r="U337" i="12"/>
  <c r="AS337" i="12"/>
  <c r="BM337" i="12"/>
  <c r="CG337" i="12"/>
  <c r="DE337" i="12"/>
  <c r="DY337" i="12"/>
  <c r="AB338" i="12"/>
  <c r="AZ338" i="12"/>
  <c r="BT338" i="12"/>
  <c r="CN338" i="12"/>
  <c r="DL338" i="12"/>
  <c r="O339" i="12"/>
  <c r="AI339" i="12"/>
  <c r="BG339" i="12"/>
  <c r="CA339" i="12"/>
  <c r="CU339" i="12"/>
  <c r="DS339" i="12"/>
  <c r="V340" i="12"/>
  <c r="AP340" i="12"/>
  <c r="BN340" i="12"/>
  <c r="CH340" i="12"/>
  <c r="DB340" i="12"/>
  <c r="DZ340" i="12"/>
  <c r="AC341" i="12"/>
  <c r="AW341" i="12"/>
  <c r="BU341" i="12"/>
  <c r="CO341" i="12"/>
  <c r="DI341" i="12"/>
  <c r="P342" i="12"/>
  <c r="AJ342" i="12"/>
  <c r="BD342" i="12"/>
  <c r="CB342" i="12"/>
  <c r="CV342" i="12"/>
  <c r="DP342" i="12"/>
  <c r="W343" i="12"/>
  <c r="AQ343" i="12"/>
  <c r="BK343" i="12"/>
  <c r="CI343" i="12"/>
  <c r="DC343" i="12"/>
  <c r="DW343" i="12"/>
  <c r="AD344" i="12"/>
  <c r="AX344" i="12"/>
  <c r="BR344" i="12"/>
  <c r="CP344" i="12"/>
  <c r="DJ344" i="12"/>
  <c r="M345" i="12"/>
  <c r="AK345" i="12"/>
  <c r="BE345" i="12"/>
  <c r="BY345" i="12"/>
  <c r="CW345" i="12"/>
  <c r="DQ345" i="12"/>
  <c r="T346" i="12"/>
  <c r="AR346" i="12"/>
  <c r="BL346" i="12"/>
  <c r="CF346" i="12"/>
  <c r="DD346" i="12"/>
  <c r="DX346" i="12"/>
  <c r="AA347" i="12"/>
  <c r="AY347" i="12"/>
  <c r="BS347" i="12"/>
  <c r="CM347" i="12"/>
  <c r="DK347" i="12"/>
  <c r="N348" i="12"/>
  <c r="AH348" i="12"/>
  <c r="BF348" i="12"/>
  <c r="BZ348" i="12"/>
  <c r="CT348" i="12"/>
  <c r="DR348" i="12"/>
  <c r="U349" i="12"/>
  <c r="AO349" i="12"/>
  <c r="BM349" i="12"/>
  <c r="CG349" i="12"/>
  <c r="DA349" i="12"/>
  <c r="DY349" i="12"/>
  <c r="AB350" i="12"/>
  <c r="AV350" i="12"/>
  <c r="BT350" i="12"/>
  <c r="CN350" i="12"/>
  <c r="BK351" i="12"/>
  <c r="CI305" i="12"/>
  <c r="AJ306" i="12"/>
  <c r="BX306" i="12"/>
  <c r="DJ306" i="12"/>
  <c r="T307" i="12"/>
  <c r="AU307" i="12"/>
  <c r="CA307" i="12"/>
  <c r="DA307" i="12"/>
  <c r="K308" i="12"/>
  <c r="AQ308" i="12"/>
  <c r="BR308" i="12"/>
  <c r="CQ308" i="12"/>
  <c r="DO308" i="12"/>
  <c r="R309" i="12"/>
  <c r="AL309" i="12"/>
  <c r="BJ309" i="12"/>
  <c r="CD309" i="12"/>
  <c r="CX309" i="12"/>
  <c r="DV309" i="12"/>
  <c r="Y310" i="12"/>
  <c r="AS310" i="12"/>
  <c r="BQ310" i="12"/>
  <c r="CK310" i="12"/>
  <c r="DE310" i="12"/>
  <c r="L311" i="12"/>
  <c r="AF311" i="12"/>
  <c r="AZ311" i="12"/>
  <c r="BX311" i="12"/>
  <c r="CR311" i="12"/>
  <c r="DL311" i="12"/>
  <c r="S312" i="12"/>
  <c r="AM312" i="12"/>
  <c r="BG312" i="12"/>
  <c r="CE312" i="12"/>
  <c r="CY312" i="12"/>
  <c r="DS312" i="12"/>
  <c r="Z313" i="12"/>
  <c r="AT313" i="12"/>
  <c r="BN313" i="12"/>
  <c r="CL313" i="12"/>
  <c r="DF313" i="12"/>
  <c r="DZ313" i="12"/>
  <c r="AG314" i="12"/>
  <c r="BA314" i="12"/>
  <c r="BU314" i="12"/>
  <c r="CS314" i="12"/>
  <c r="DM314" i="12"/>
  <c r="P315" i="12"/>
  <c r="AN315" i="12"/>
  <c r="BH315" i="12"/>
  <c r="CB315" i="12"/>
  <c r="CZ315" i="12"/>
  <c r="DT315" i="12"/>
  <c r="W316" i="12"/>
  <c r="AU316" i="12"/>
  <c r="BO316" i="12"/>
  <c r="CI316" i="12"/>
  <c r="DG316" i="12"/>
  <c r="EA316" i="12"/>
  <c r="AD317" i="12"/>
  <c r="BB317" i="12"/>
  <c r="BV317" i="12"/>
  <c r="CP317" i="12"/>
  <c r="DN317" i="12"/>
  <c r="Q318" i="12"/>
  <c r="AK318" i="12"/>
  <c r="BI318" i="12"/>
  <c r="CC318" i="12"/>
  <c r="CW318" i="12"/>
  <c r="DU318" i="12"/>
  <c r="X319" i="12"/>
  <c r="AR319" i="12"/>
  <c r="BP319" i="12"/>
  <c r="CJ319" i="12"/>
  <c r="DD319" i="12"/>
  <c r="K320" i="12"/>
  <c r="AE320" i="12"/>
  <c r="AY320" i="12"/>
  <c r="BW320" i="12"/>
  <c r="CQ320" i="12"/>
  <c r="DK320" i="12"/>
  <c r="R321" i="12"/>
  <c r="AL321" i="12"/>
  <c r="BF321" i="12"/>
  <c r="CD321" i="12"/>
  <c r="CX321" i="12"/>
  <c r="DR321" i="12"/>
  <c r="Y322" i="12"/>
  <c r="AS322" i="12"/>
  <c r="BM322" i="12"/>
  <c r="CK322" i="12"/>
  <c r="DE322" i="12"/>
  <c r="DY322" i="12"/>
  <c r="AF323" i="12"/>
  <c r="AZ323" i="12"/>
  <c r="BT323" i="12"/>
  <c r="CR323" i="12"/>
  <c r="DL323" i="12"/>
  <c r="O324" i="12"/>
  <c r="AM324" i="12"/>
  <c r="BG324" i="12"/>
  <c r="CA324" i="12"/>
  <c r="CY324" i="12"/>
  <c r="DS324" i="12"/>
  <c r="V325" i="12"/>
  <c r="AT325" i="12"/>
  <c r="BN325" i="12"/>
  <c r="CH325" i="12"/>
  <c r="DF325" i="12"/>
  <c r="DZ325" i="12"/>
  <c r="AC326" i="12"/>
  <c r="BA326" i="12"/>
  <c r="BU326" i="12"/>
  <c r="CO326" i="12"/>
  <c r="DM326" i="12"/>
  <c r="P327" i="12"/>
  <c r="AJ327" i="12"/>
  <c r="BH327" i="12"/>
  <c r="CB327" i="12"/>
  <c r="CV327" i="12"/>
  <c r="DT327" i="12"/>
  <c r="W328" i="12"/>
  <c r="AQ328" i="12"/>
  <c r="BO328" i="12"/>
  <c r="CI328" i="12"/>
  <c r="DC328" i="12"/>
  <c r="EA328" i="12"/>
  <c r="AD329" i="12"/>
  <c r="AX329" i="12"/>
  <c r="BV329" i="12"/>
  <c r="CP329" i="12"/>
  <c r="DJ329" i="12"/>
  <c r="Q330" i="12"/>
  <c r="AK330" i="12"/>
  <c r="BE330" i="12"/>
  <c r="CC330" i="12"/>
  <c r="CW330" i="12"/>
  <c r="DQ330" i="12"/>
  <c r="X331" i="12"/>
  <c r="AR331" i="12"/>
  <c r="BL331" i="12"/>
  <c r="CJ331" i="12"/>
  <c r="DD331" i="12"/>
  <c r="DX331" i="12"/>
  <c r="AE332" i="12"/>
  <c r="AY332" i="12"/>
  <c r="BS332" i="12"/>
  <c r="CQ332" i="12"/>
  <c r="DK332" i="12"/>
  <c r="N333" i="12"/>
  <c r="AL333" i="12"/>
  <c r="BF333" i="12"/>
  <c r="BZ333" i="12"/>
  <c r="CX333" i="12"/>
  <c r="DR333" i="12"/>
  <c r="U334" i="12"/>
  <c r="AS334" i="12"/>
  <c r="BM334" i="12"/>
  <c r="CG334" i="12"/>
  <c r="DE334" i="12"/>
  <c r="DY334" i="12"/>
  <c r="X335" i="12"/>
  <c r="AN335" i="12"/>
  <c r="BD335" i="12"/>
  <c r="BT335" i="12"/>
  <c r="CJ335" i="12"/>
  <c r="CZ335" i="12"/>
  <c r="DP335" i="12"/>
  <c r="O336" i="12"/>
  <c r="AE336" i="12"/>
  <c r="AU336" i="12"/>
  <c r="BK336" i="12"/>
  <c r="CA336" i="12"/>
  <c r="CQ336" i="12"/>
  <c r="DG336" i="12"/>
  <c r="DW336" i="12"/>
  <c r="V337" i="12"/>
  <c r="AL337" i="12"/>
  <c r="BB337" i="12"/>
  <c r="BR337" i="12"/>
  <c r="CH337" i="12"/>
  <c r="CX337" i="12"/>
  <c r="DN337" i="12"/>
  <c r="M338" i="12"/>
  <c r="AC338" i="12"/>
  <c r="AS338" i="12"/>
  <c r="BI338" i="12"/>
  <c r="BY338" i="12"/>
  <c r="CO338" i="12"/>
  <c r="DE338" i="12"/>
  <c r="DU338" i="12"/>
  <c r="T339" i="12"/>
  <c r="AJ339" i="12"/>
  <c r="AZ339" i="12"/>
  <c r="BP339" i="12"/>
  <c r="CF339" i="12"/>
  <c r="CV339" i="12"/>
  <c r="DL339" i="12"/>
  <c r="K340" i="12"/>
  <c r="AA340" i="12"/>
  <c r="AQ340" i="12"/>
  <c r="BG340" i="12"/>
  <c r="BW340" i="12"/>
  <c r="CM340" i="12"/>
  <c r="DC340" i="12"/>
  <c r="DS340" i="12"/>
  <c r="R341" i="12"/>
  <c r="AH341" i="12"/>
  <c r="AX341" i="12"/>
  <c r="BN341" i="12"/>
  <c r="CD341" i="12"/>
  <c r="CT341" i="12"/>
  <c r="DJ341" i="12"/>
  <c r="DZ341" i="12"/>
  <c r="Y342" i="12"/>
  <c r="AO342" i="12"/>
  <c r="BE342" i="12"/>
  <c r="BU342" i="12"/>
  <c r="CK342" i="12"/>
  <c r="DA342" i="12"/>
  <c r="DQ342" i="12"/>
  <c r="P343" i="12"/>
  <c r="AF343" i="12"/>
  <c r="AV343" i="12"/>
  <c r="BL343" i="12"/>
  <c r="CB343" i="12"/>
  <c r="CR343" i="12"/>
  <c r="DH343" i="12"/>
  <c r="DX343" i="12"/>
  <c r="W344" i="12"/>
  <c r="AM344" i="12"/>
  <c r="BC344" i="12"/>
  <c r="BS344" i="12"/>
  <c r="CI344" i="12"/>
  <c r="CY344" i="12"/>
  <c r="DO344" i="12"/>
  <c r="N345" i="12"/>
  <c r="AD345" i="12"/>
  <c r="AT345" i="12"/>
  <c r="BJ345" i="12"/>
  <c r="BZ345" i="12"/>
  <c r="CP345" i="12"/>
  <c r="DF345" i="12"/>
  <c r="DV345" i="12"/>
  <c r="U346" i="12"/>
  <c r="AK346" i="12"/>
  <c r="BA346" i="12"/>
  <c r="BQ346" i="12"/>
  <c r="CG346" i="12"/>
  <c r="CW346" i="12"/>
  <c r="DM346" i="12"/>
  <c r="L347" i="12"/>
  <c r="AB347" i="12"/>
  <c r="AR347" i="12"/>
  <c r="BH347" i="12"/>
  <c r="BX347" i="12"/>
  <c r="CN347" i="12"/>
  <c r="DD347" i="12"/>
  <c r="DT347" i="12"/>
  <c r="S348" i="12"/>
  <c r="AI348" i="12"/>
  <c r="AY348" i="12"/>
  <c r="BO348" i="12"/>
  <c r="CE348" i="12"/>
  <c r="CU348" i="12"/>
  <c r="DK348" i="12"/>
  <c r="EA348" i="12"/>
  <c r="Z349" i="12"/>
  <c r="AP349" i="12"/>
  <c r="BF349" i="12"/>
  <c r="BV349" i="12"/>
  <c r="CL349" i="12"/>
  <c r="DB349" i="12"/>
  <c r="DR349" i="12"/>
  <c r="Q350" i="12"/>
  <c r="AG350" i="12"/>
  <c r="AW350" i="12"/>
  <c r="BM350" i="12"/>
  <c r="CC350" i="12"/>
  <c r="CS350" i="12"/>
  <c r="DI350" i="12"/>
  <c r="DY350" i="12"/>
  <c r="X351" i="12"/>
  <c r="AN351" i="12"/>
  <c r="BD351" i="12"/>
  <c r="BT351" i="12"/>
  <c r="CJ351" i="12"/>
  <c r="CZ351" i="12"/>
  <c r="DP351" i="12"/>
  <c r="CP350" i="12"/>
  <c r="DF350" i="12"/>
  <c r="DV350" i="12"/>
  <c r="DE351" i="12"/>
  <c r="AI350" i="12"/>
  <c r="DG350" i="12"/>
  <c r="AP351" i="12"/>
  <c r="CD351" i="12"/>
  <c r="DV351" i="12"/>
  <c r="W351" i="12"/>
  <c r="CU351" i="12"/>
  <c r="DC305" i="12"/>
  <c r="AL306" i="12"/>
  <c r="BR306" i="12"/>
  <c r="CV306" i="12"/>
  <c r="DQ306" i="12"/>
  <c r="U307" i="12"/>
  <c r="AQ307" i="12"/>
  <c r="BL307" i="12"/>
  <c r="CG307" i="12"/>
  <c r="DC307" i="12"/>
  <c r="DX307" i="12"/>
  <c r="AB308" i="12"/>
  <c r="AX308" i="12"/>
  <c r="BS308" i="12"/>
  <c r="CN308" i="12"/>
  <c r="DD308" i="12"/>
  <c r="DT308" i="12"/>
  <c r="S309" i="12"/>
  <c r="AI309" i="12"/>
  <c r="AY309" i="12"/>
  <c r="BO309" i="12"/>
  <c r="CE309" i="12"/>
  <c r="CU309" i="12"/>
  <c r="DK309" i="12"/>
  <c r="EA309" i="12"/>
  <c r="Z310" i="12"/>
  <c r="AP310" i="12"/>
  <c r="BF310" i="12"/>
  <c r="BV310" i="12"/>
  <c r="CL310" i="12"/>
  <c r="DB310" i="12"/>
  <c r="DR310" i="12"/>
  <c r="Q311" i="12"/>
  <c r="AG311" i="12"/>
  <c r="AW311" i="12"/>
  <c r="BM311" i="12"/>
  <c r="CC311" i="12"/>
  <c r="CS311" i="12"/>
  <c r="DI311" i="12"/>
  <c r="DY311" i="12"/>
  <c r="X312" i="12"/>
  <c r="AN312" i="12"/>
  <c r="BD312" i="12"/>
  <c r="BT312" i="12"/>
  <c r="CJ312" i="12"/>
  <c r="CZ312" i="12"/>
  <c r="DP312" i="12"/>
  <c r="O313" i="12"/>
  <c r="AE313" i="12"/>
  <c r="AU313" i="12"/>
  <c r="BK313" i="12"/>
  <c r="CA313" i="12"/>
  <c r="CQ313" i="12"/>
  <c r="DG313" i="12"/>
  <c r="DW313" i="12"/>
  <c r="V314" i="12"/>
  <c r="AL314" i="12"/>
  <c r="BB314" i="12"/>
  <c r="BR314" i="12"/>
  <c r="CH314" i="12"/>
  <c r="CX314" i="12"/>
  <c r="DN314" i="12"/>
  <c r="M315" i="12"/>
  <c r="AC315" i="12"/>
  <c r="AS315" i="12"/>
  <c r="BI315" i="12"/>
  <c r="BY315" i="12"/>
  <c r="CO315" i="12"/>
  <c r="DE315" i="12"/>
  <c r="DU315" i="12"/>
  <c r="T316" i="12"/>
  <c r="AJ316" i="12"/>
  <c r="AZ316" i="12"/>
  <c r="BP316" i="12"/>
  <c r="CF316" i="12"/>
  <c r="CV316" i="12"/>
  <c r="DL316" i="12"/>
  <c r="K317" i="12"/>
  <c r="AA317" i="12"/>
  <c r="AQ317" i="12"/>
  <c r="BG317" i="12"/>
  <c r="BW317" i="12"/>
  <c r="CM317" i="12"/>
  <c r="DC317" i="12"/>
  <c r="DS317" i="12"/>
  <c r="R318" i="12"/>
  <c r="AH318" i="12"/>
  <c r="AX318" i="12"/>
  <c r="BN318" i="12"/>
  <c r="CD318" i="12"/>
  <c r="CT318" i="12"/>
  <c r="DJ318" i="12"/>
  <c r="DZ318" i="12"/>
  <c r="Y319" i="12"/>
  <c r="AO319" i="12"/>
  <c r="BE319" i="12"/>
  <c r="BU319" i="12"/>
  <c r="CK319" i="12"/>
  <c r="DA319" i="12"/>
  <c r="DQ319" i="12"/>
  <c r="P320" i="12"/>
  <c r="AF320" i="12"/>
  <c r="AV320" i="12"/>
  <c r="BL320" i="12"/>
  <c r="CB320" i="12"/>
  <c r="CR320" i="12"/>
  <c r="DH320" i="12"/>
  <c r="DX320" i="12"/>
  <c r="W321" i="12"/>
  <c r="AM321" i="12"/>
  <c r="BC321" i="12"/>
  <c r="BS321" i="12"/>
  <c r="CI321" i="12"/>
  <c r="CY321" i="12"/>
  <c r="DO321" i="12"/>
  <c r="N322" i="12"/>
  <c r="AD322" i="12"/>
  <c r="AT322" i="12"/>
  <c r="BJ322" i="12"/>
  <c r="BZ322" i="12"/>
  <c r="CP322" i="12"/>
  <c r="DF322" i="12"/>
  <c r="DV322" i="12"/>
  <c r="U323" i="12"/>
  <c r="AK323" i="12"/>
  <c r="BA323" i="12"/>
  <c r="BQ323" i="12"/>
  <c r="CG323" i="12"/>
  <c r="CW323" i="12"/>
  <c r="DM323" i="12"/>
  <c r="L324" i="12"/>
  <c r="AB324" i="12"/>
  <c r="AR324" i="12"/>
  <c r="BH324" i="12"/>
  <c r="BX324" i="12"/>
  <c r="CN324" i="12"/>
  <c r="DD324" i="12"/>
  <c r="DT324" i="12"/>
  <c r="S325" i="12"/>
  <c r="AI325" i="12"/>
  <c r="AY325" i="12"/>
  <c r="BO325" i="12"/>
  <c r="CE325" i="12"/>
  <c r="CU325" i="12"/>
  <c r="DK325" i="12"/>
  <c r="EA325" i="12"/>
  <c r="Z326" i="12"/>
  <c r="AP326" i="12"/>
  <c r="BF326" i="12"/>
  <c r="BV326" i="12"/>
  <c r="CL326" i="12"/>
  <c r="DB326" i="12"/>
  <c r="DR326" i="12"/>
  <c r="Q327" i="12"/>
  <c r="AG327" i="12"/>
  <c r="AW327" i="12"/>
  <c r="BM327" i="12"/>
  <c r="CC327" i="12"/>
  <c r="CS327" i="12"/>
  <c r="DI327" i="12"/>
  <c r="DY327" i="12"/>
  <c r="X328" i="12"/>
  <c r="AN328" i="12"/>
  <c r="BD328" i="12"/>
  <c r="BT328" i="12"/>
  <c r="CJ328" i="12"/>
  <c r="CZ328" i="12"/>
  <c r="DP328" i="12"/>
  <c r="O329" i="12"/>
  <c r="AE329" i="12"/>
  <c r="AU329" i="12"/>
  <c r="BK329" i="12"/>
  <c r="CA329" i="12"/>
  <c r="CQ329" i="12"/>
  <c r="DG329" i="12"/>
  <c r="DW329" i="12"/>
  <c r="V330" i="12"/>
  <c r="AL330" i="12"/>
  <c r="BB330" i="12"/>
  <c r="BR330" i="12"/>
  <c r="CH330" i="12"/>
  <c r="CX330" i="12"/>
  <c r="DN330" i="12"/>
  <c r="M331" i="12"/>
  <c r="AC331" i="12"/>
  <c r="AS331" i="12"/>
  <c r="BI331" i="12"/>
  <c r="BY331" i="12"/>
  <c r="CO331" i="12"/>
  <c r="DE331" i="12"/>
  <c r="DU331" i="12"/>
  <c r="T332" i="12"/>
  <c r="AJ332" i="12"/>
  <c r="AZ332" i="12"/>
  <c r="BP332" i="12"/>
  <c r="CF332" i="12"/>
  <c r="CV332" i="12"/>
  <c r="DL332" i="12"/>
  <c r="K333" i="12"/>
  <c r="AA333" i="12"/>
  <c r="AQ333" i="12"/>
  <c r="BG333" i="12"/>
  <c r="BW333" i="12"/>
  <c r="CM333" i="12"/>
  <c r="DC333" i="12"/>
  <c r="DS333" i="12"/>
  <c r="R334" i="12"/>
  <c r="AH334" i="12"/>
  <c r="AX334" i="12"/>
  <c r="BN334" i="12"/>
  <c r="CD334" i="12"/>
  <c r="CT334" i="12"/>
  <c r="DJ334" i="12"/>
  <c r="DZ334" i="12"/>
  <c r="Y335" i="12"/>
  <c r="AO335" i="12"/>
  <c r="BE335" i="12"/>
  <c r="BU335" i="12"/>
  <c r="CK335" i="12"/>
  <c r="DA335" i="12"/>
  <c r="DQ335" i="12"/>
  <c r="P336" i="12"/>
  <c r="AF336" i="12"/>
  <c r="AV336" i="12"/>
  <c r="BL336" i="12"/>
  <c r="CB336" i="12"/>
  <c r="CR336" i="12"/>
  <c r="DH336" i="12"/>
  <c r="DX336" i="12"/>
  <c r="W337" i="12"/>
  <c r="AM337" i="12"/>
  <c r="BC337" i="12"/>
  <c r="BS337" i="12"/>
  <c r="CI337" i="12"/>
  <c r="CY337" i="12"/>
  <c r="DO337" i="12"/>
  <c r="N338" i="12"/>
  <c r="AD338" i="12"/>
  <c r="AT338" i="12"/>
  <c r="BJ338" i="12"/>
  <c r="BZ338" i="12"/>
  <c r="CP338" i="12"/>
  <c r="DF338" i="12"/>
  <c r="DV338" i="12"/>
  <c r="U339" i="12"/>
  <c r="AK339" i="12"/>
  <c r="BA339" i="12"/>
  <c r="BQ339" i="12"/>
  <c r="CG339" i="12"/>
  <c r="CW339" i="12"/>
  <c r="DM339" i="12"/>
  <c r="L340" i="12"/>
  <c r="AB340" i="12"/>
  <c r="AR340" i="12"/>
  <c r="BH340" i="12"/>
  <c r="BX340" i="12"/>
  <c r="CN340" i="12"/>
  <c r="DD340" i="12"/>
  <c r="DT340" i="12"/>
  <c r="S341" i="12"/>
  <c r="AI341" i="12"/>
  <c r="AY341" i="12"/>
  <c r="BO341" i="12"/>
  <c r="CE341" i="12"/>
  <c r="CU341" i="12"/>
  <c r="DK341" i="12"/>
  <c r="EA341" i="12"/>
  <c r="Z342" i="12"/>
  <c r="AP342" i="12"/>
  <c r="BF342" i="12"/>
  <c r="BV342" i="12"/>
  <c r="CL342" i="12"/>
  <c r="DB342" i="12"/>
  <c r="DR342" i="12"/>
  <c r="Q343" i="12"/>
  <c r="AG343" i="12"/>
  <c r="AW343" i="12"/>
  <c r="BM343" i="12"/>
  <c r="CC343" i="12"/>
  <c r="CS343" i="12"/>
  <c r="DI343" i="12"/>
  <c r="DY343" i="12"/>
  <c r="X344" i="12"/>
  <c r="AN344" i="12"/>
  <c r="BD344" i="12"/>
  <c r="BT344" i="12"/>
  <c r="CJ344" i="12"/>
  <c r="CZ344" i="12"/>
  <c r="DP344" i="12"/>
  <c r="O345" i="12"/>
  <c r="AE345" i="12"/>
  <c r="AU345" i="12"/>
  <c r="BK345" i="12"/>
  <c r="CA345" i="12"/>
  <c r="CQ345" i="12"/>
  <c r="DG345" i="12"/>
  <c r="DW345" i="12"/>
  <c r="V346" i="12"/>
  <c r="AL346" i="12"/>
  <c r="BB346" i="12"/>
  <c r="BR346" i="12"/>
  <c r="CH346" i="12"/>
  <c r="CX346" i="12"/>
  <c r="DN346" i="12"/>
  <c r="M347" i="12"/>
  <c r="AC347" i="12"/>
  <c r="AS347" i="12"/>
  <c r="BI347" i="12"/>
  <c r="BY347" i="12"/>
  <c r="CO347" i="12"/>
  <c r="DE347" i="12"/>
  <c r="DU347" i="12"/>
  <c r="T348" i="12"/>
  <c r="AJ348" i="12"/>
  <c r="AZ348" i="12"/>
  <c r="BP348" i="12"/>
  <c r="CF348" i="12"/>
  <c r="CV348" i="12"/>
  <c r="DL348" i="12"/>
  <c r="K349" i="12"/>
  <c r="AA349" i="12"/>
  <c r="AQ349" i="12"/>
  <c r="BG349" i="12"/>
  <c r="BW349" i="12"/>
  <c r="CM349" i="12"/>
  <c r="DC349" i="12"/>
  <c r="DS349" i="12"/>
  <c r="R350" i="12"/>
  <c r="AH350" i="12"/>
  <c r="AX350" i="12"/>
  <c r="BN350" i="12"/>
  <c r="CD350" i="12"/>
  <c r="U351" i="12"/>
  <c r="AK351" i="12"/>
  <c r="BA351" i="12"/>
  <c r="BQ351" i="12"/>
  <c r="CG351" i="12"/>
  <c r="DI351" i="12"/>
  <c r="BK350" i="12"/>
  <c r="DC350" i="12"/>
  <c r="R351" i="12"/>
  <c r="BV351" i="12"/>
  <c r="DZ351" i="12"/>
  <c r="K351" i="12"/>
  <c r="CM351" i="12"/>
  <c r="BM325" i="12"/>
  <c r="DY325" i="12"/>
  <c r="BT326" i="12"/>
  <c r="O327" i="12"/>
  <c r="CA327" i="12"/>
  <c r="V328" i="12"/>
  <c r="BB328" i="12"/>
  <c r="CH328" i="12"/>
  <c r="DN328" i="12"/>
  <c r="AC329" i="12"/>
  <c r="BI329" i="12"/>
  <c r="CO329" i="12"/>
  <c r="DQ329" i="12"/>
  <c r="T330" i="12"/>
  <c r="AR330" i="12"/>
  <c r="BL330" i="12"/>
  <c r="CF330" i="12"/>
  <c r="DD330" i="12"/>
  <c r="DX330" i="12"/>
  <c r="AA331" i="12"/>
  <c r="AY331" i="12"/>
  <c r="BS331" i="12"/>
  <c r="CM331" i="12"/>
  <c r="DK331" i="12"/>
  <c r="N332" i="12"/>
  <c r="AH332" i="12"/>
  <c r="BF332" i="12"/>
  <c r="BZ332" i="12"/>
  <c r="CT332" i="12"/>
  <c r="DR332" i="12"/>
  <c r="U333" i="12"/>
  <c r="AO333" i="12"/>
  <c r="BM333" i="12"/>
  <c r="CG333" i="12"/>
  <c r="DA333" i="12"/>
  <c r="DY333" i="12"/>
  <c r="AB334" i="12"/>
  <c r="AV334" i="12"/>
  <c r="BT334" i="12"/>
  <c r="CN334" i="12"/>
  <c r="DH334" i="12"/>
  <c r="O335" i="12"/>
  <c r="AI335" i="12"/>
  <c r="BC335" i="12"/>
  <c r="CA335" i="12"/>
  <c r="CU335" i="12"/>
  <c r="DO335" i="12"/>
  <c r="V336" i="12"/>
  <c r="AP336" i="12"/>
  <c r="BJ336" i="12"/>
  <c r="CH336" i="12"/>
  <c r="DB336" i="12"/>
  <c r="DV336" i="12"/>
  <c r="AC337" i="12"/>
  <c r="AW337" i="12"/>
  <c r="BQ337" i="12"/>
  <c r="CO337" i="12"/>
  <c r="DI337" i="12"/>
  <c r="L338" i="12"/>
  <c r="AJ338" i="12"/>
  <c r="BD338" i="12"/>
  <c r="BX338" i="12"/>
  <c r="CV338" i="12"/>
  <c r="DP338" i="12"/>
  <c r="S339" i="12"/>
  <c r="AQ339" i="12"/>
  <c r="BK339" i="12"/>
  <c r="CE339" i="12"/>
  <c r="DC339" i="12"/>
  <c r="DW339" i="12"/>
  <c r="Z340" i="12"/>
  <c r="AX340" i="12"/>
  <c r="BR340" i="12"/>
  <c r="CL340" i="12"/>
  <c r="DJ340" i="12"/>
  <c r="M341" i="12"/>
  <c r="AG341" i="12"/>
  <c r="BE341" i="12"/>
  <c r="BY341" i="12"/>
  <c r="CS341" i="12"/>
  <c r="DQ341" i="12"/>
  <c r="T342" i="12"/>
  <c r="AN342" i="12"/>
  <c r="BL342" i="12"/>
  <c r="CF342" i="12"/>
  <c r="CZ342" i="12"/>
  <c r="DX342" i="12"/>
  <c r="AA343" i="12"/>
  <c r="AU343" i="12"/>
  <c r="BS343" i="12"/>
  <c r="CM343" i="12"/>
  <c r="DG343" i="12"/>
  <c r="N344" i="12"/>
  <c r="AH344" i="12"/>
  <c r="BB344" i="12"/>
  <c r="BZ344" i="12"/>
  <c r="CT344" i="12"/>
  <c r="DN344" i="12"/>
  <c r="U345" i="12"/>
  <c r="AO345" i="12"/>
  <c r="BI345" i="12"/>
  <c r="CG345" i="12"/>
  <c r="DA345" i="12"/>
  <c r="DU345" i="12"/>
  <c r="AB346" i="12"/>
  <c r="AV346" i="12"/>
  <c r="BP346" i="12"/>
  <c r="CN346" i="12"/>
  <c r="DH346" i="12"/>
  <c r="K347" i="12"/>
  <c r="AI347" i="12"/>
  <c r="BC347" i="12"/>
  <c r="BW347" i="12"/>
  <c r="CU347" i="12"/>
  <c r="DO347" i="12"/>
  <c r="R348" i="12"/>
  <c r="AP348" i="12"/>
  <c r="BJ348" i="12"/>
  <c r="CD348" i="12"/>
  <c r="DB348" i="12"/>
  <c r="DV348" i="12"/>
  <c r="Y349" i="12"/>
  <c r="AW349" i="12"/>
  <c r="BQ349" i="12"/>
  <c r="CK349" i="12"/>
  <c r="DI349" i="12"/>
  <c r="L350" i="12"/>
  <c r="AF350" i="12"/>
  <c r="BD350" i="12"/>
  <c r="BX350" i="12"/>
  <c r="DL350" i="12"/>
  <c r="CE351" i="12"/>
  <c r="CY305" i="12"/>
  <c r="AR306" i="12"/>
  <c r="CN306" i="12"/>
  <c r="DP306" i="12"/>
  <c r="Y307" i="12"/>
  <c r="BE307" i="12"/>
  <c r="CF307" i="12"/>
  <c r="DG307" i="12"/>
  <c r="V308" i="12"/>
  <c r="AV308" i="12"/>
  <c r="BW308" i="12"/>
  <c r="CY308" i="12"/>
  <c r="DS308" i="12"/>
  <c r="V309" i="12"/>
  <c r="AT309" i="12"/>
  <c r="BN309" i="12"/>
  <c r="CH309" i="12"/>
  <c r="DF309" i="12"/>
  <c r="DZ309" i="12"/>
  <c r="AC310" i="12"/>
  <c r="BA310" i="12"/>
  <c r="BU310" i="12"/>
  <c r="CO310" i="12"/>
  <c r="DM310" i="12"/>
  <c r="P311" i="12"/>
  <c r="AJ311" i="12"/>
  <c r="BH311" i="12"/>
  <c r="CB311" i="12"/>
  <c r="CV311" i="12"/>
  <c r="DT311" i="12"/>
  <c r="W312" i="12"/>
  <c r="AQ312" i="12"/>
  <c r="BO312" i="12"/>
  <c r="CI312" i="12"/>
  <c r="DC312" i="12"/>
  <c r="EA312" i="12"/>
  <c r="AD313" i="12"/>
  <c r="AX313" i="12"/>
  <c r="BV313" i="12"/>
  <c r="CP313" i="12"/>
  <c r="DJ313" i="12"/>
  <c r="Q314" i="12"/>
  <c r="AK314" i="12"/>
  <c r="BE314" i="12"/>
  <c r="CC314" i="12"/>
  <c r="CW314" i="12"/>
  <c r="DQ314" i="12"/>
  <c r="X315" i="12"/>
  <c r="AR315" i="12"/>
  <c r="BL315" i="12"/>
  <c r="CJ315" i="12"/>
  <c r="DD315" i="12"/>
  <c r="DX315" i="12"/>
  <c r="AE316" i="12"/>
  <c r="AY316" i="12"/>
  <c r="BS316" i="12"/>
  <c r="CQ316" i="12"/>
  <c r="DK316" i="12"/>
  <c r="N317" i="12"/>
  <c r="AL317" i="12"/>
  <c r="BF317" i="12"/>
  <c r="BZ317" i="12"/>
  <c r="CX317" i="12"/>
  <c r="DR317" i="12"/>
  <c r="U318" i="12"/>
  <c r="AS318" i="12"/>
  <c r="BM318" i="12"/>
  <c r="CG318" i="12"/>
  <c r="DE318" i="12"/>
  <c r="DY318" i="12"/>
  <c r="AB319" i="12"/>
  <c r="AZ319" i="12"/>
  <c r="BT319" i="12"/>
  <c r="CN319" i="12"/>
  <c r="DL319" i="12"/>
  <c r="O320" i="12"/>
  <c r="AI320" i="12"/>
  <c r="BG320" i="12"/>
  <c r="CA320" i="12"/>
  <c r="CU320" i="12"/>
  <c r="DS320" i="12"/>
  <c r="V321" i="12"/>
  <c r="AP321" i="12"/>
  <c r="BN321" i="12"/>
  <c r="CH321" i="12"/>
  <c r="DB321" i="12"/>
  <c r="DZ321" i="12"/>
  <c r="AC322" i="12"/>
  <c r="AW322" i="12"/>
  <c r="BU322" i="12"/>
  <c r="CO322" i="12"/>
  <c r="DI322" i="12"/>
  <c r="P323" i="12"/>
  <c r="AJ323" i="12"/>
  <c r="BD323" i="12"/>
  <c r="CB323" i="12"/>
  <c r="CV323" i="12"/>
  <c r="DP323" i="12"/>
  <c r="W324" i="12"/>
  <c r="AQ324" i="12"/>
  <c r="BK324" i="12"/>
  <c r="CI324" i="12"/>
  <c r="DC324" i="12"/>
  <c r="DW324" i="12"/>
  <c r="AD325" i="12"/>
  <c r="AX325" i="12"/>
  <c r="BR325" i="12"/>
  <c r="CP325" i="12"/>
  <c r="DJ325" i="12"/>
  <c r="M326" i="12"/>
  <c r="AK326" i="12"/>
  <c r="BE326" i="12"/>
  <c r="BY326" i="12"/>
  <c r="CW326" i="12"/>
  <c r="DQ326" i="12"/>
  <c r="T327" i="12"/>
  <c r="AR327" i="12"/>
  <c r="BL327" i="12"/>
  <c r="CF327" i="12"/>
  <c r="DD327" i="12"/>
  <c r="DX327" i="12"/>
  <c r="AA328" i="12"/>
  <c r="AY328" i="12"/>
  <c r="BS328" i="12"/>
  <c r="CM328" i="12"/>
  <c r="DK328" i="12"/>
  <c r="N329" i="12"/>
  <c r="AH329" i="12"/>
  <c r="BF329" i="12"/>
  <c r="BZ329" i="12"/>
  <c r="CT329" i="12"/>
  <c r="DR329" i="12"/>
  <c r="U330" i="12"/>
  <c r="AO330" i="12"/>
  <c r="BM330" i="12"/>
  <c r="CG330" i="12"/>
  <c r="DA330" i="12"/>
  <c r="DY330" i="12"/>
  <c r="AB331" i="12"/>
  <c r="AV331" i="12"/>
  <c r="BT331" i="12"/>
  <c r="CN331" i="12"/>
  <c r="DH331" i="12"/>
  <c r="O332" i="12"/>
  <c r="AI332" i="12"/>
  <c r="BC332" i="12"/>
  <c r="CA332" i="12"/>
  <c r="CU332" i="12"/>
  <c r="DO332" i="12"/>
  <c r="V333" i="12"/>
  <c r="AP333" i="12"/>
  <c r="BJ333" i="12"/>
  <c r="CH333" i="12"/>
  <c r="DB333" i="12"/>
  <c r="DV333" i="12"/>
  <c r="AC334" i="12"/>
  <c r="AW334" i="12"/>
  <c r="BQ334" i="12"/>
  <c r="CO334" i="12"/>
  <c r="DI334" i="12"/>
  <c r="L335" i="12"/>
  <c r="AB335" i="12"/>
  <c r="AR335" i="12"/>
  <c r="BH335" i="12"/>
  <c r="BX335" i="12"/>
  <c r="CN335" i="12"/>
  <c r="DD335" i="12"/>
  <c r="DT335" i="12"/>
  <c r="S336" i="12"/>
  <c r="AI336" i="12"/>
  <c r="AY336" i="12"/>
  <c r="BO336" i="12"/>
  <c r="CE336" i="12"/>
  <c r="CU336" i="12"/>
  <c r="DK336" i="12"/>
  <c r="EA336" i="12"/>
  <c r="Z337" i="12"/>
  <c r="AP337" i="12"/>
  <c r="BF337" i="12"/>
  <c r="BV337" i="12"/>
  <c r="CL337" i="12"/>
  <c r="DB337" i="12"/>
  <c r="DR337" i="12"/>
  <c r="Q338" i="12"/>
  <c r="AG338" i="12"/>
  <c r="AW338" i="12"/>
  <c r="BM338" i="12"/>
  <c r="CC338" i="12"/>
  <c r="CS338" i="12"/>
  <c r="DI338" i="12"/>
  <c r="DY338" i="12"/>
  <c r="X339" i="12"/>
  <c r="AN339" i="12"/>
  <c r="BD339" i="12"/>
  <c r="BT339" i="12"/>
  <c r="CJ339" i="12"/>
  <c r="CZ339" i="12"/>
  <c r="DP339" i="12"/>
  <c r="O340" i="12"/>
  <c r="AE340" i="12"/>
  <c r="AU340" i="12"/>
  <c r="BK340" i="12"/>
  <c r="CA340" i="12"/>
  <c r="CQ340" i="12"/>
  <c r="DG340" i="12"/>
  <c r="DW340" i="12"/>
  <c r="V341" i="12"/>
  <c r="AL341" i="12"/>
  <c r="BB341" i="12"/>
  <c r="BR341" i="12"/>
  <c r="CH341" i="12"/>
  <c r="CX341" i="12"/>
  <c r="DN341" i="12"/>
  <c r="M342" i="12"/>
  <c r="AC342" i="12"/>
  <c r="AS342" i="12"/>
  <c r="BI342" i="12"/>
  <c r="BY342" i="12"/>
  <c r="CO342" i="12"/>
  <c r="DE342" i="12"/>
  <c r="DU342" i="12"/>
  <c r="T343" i="12"/>
  <c r="AJ343" i="12"/>
  <c r="AZ343" i="12"/>
  <c r="BP343" i="12"/>
  <c r="CF343" i="12"/>
  <c r="CV343" i="12"/>
  <c r="DL343" i="12"/>
  <c r="K344" i="12"/>
  <c r="AA344" i="12"/>
  <c r="AQ344" i="12"/>
  <c r="BG344" i="12"/>
  <c r="BW344" i="12"/>
  <c r="CM344" i="12"/>
  <c r="DC344" i="12"/>
  <c r="DS344" i="12"/>
  <c r="R345" i="12"/>
  <c r="AH345" i="12"/>
  <c r="AX345" i="12"/>
  <c r="BN345" i="12"/>
  <c r="CD345" i="12"/>
  <c r="CT345" i="12"/>
  <c r="DJ345" i="12"/>
  <c r="DZ345" i="12"/>
  <c r="Y346" i="12"/>
  <c r="AO346" i="12"/>
  <c r="BE346" i="12"/>
  <c r="BU346" i="12"/>
  <c r="CK346" i="12"/>
  <c r="DA346" i="12"/>
  <c r="DQ346" i="12"/>
  <c r="P347" i="12"/>
  <c r="AF347" i="12"/>
  <c r="AV347" i="12"/>
  <c r="BL347" i="12"/>
  <c r="CB347" i="12"/>
  <c r="CR347" i="12"/>
  <c r="DH347" i="12"/>
  <c r="DX347" i="12"/>
  <c r="W348" i="12"/>
  <c r="AM348" i="12"/>
  <c r="BC348" i="12"/>
  <c r="BS348" i="12"/>
  <c r="CI348" i="12"/>
  <c r="CY348" i="12"/>
  <c r="DO348" i="12"/>
  <c r="N349" i="12"/>
  <c r="AD349" i="12"/>
  <c r="AT349" i="12"/>
  <c r="BJ349" i="12"/>
  <c r="BZ349" i="12"/>
  <c r="CP349" i="12"/>
  <c r="DF349" i="12"/>
  <c r="DV349" i="12"/>
  <c r="U350" i="12"/>
  <c r="AK350" i="12"/>
  <c r="BA350" i="12"/>
  <c r="BQ350" i="12"/>
  <c r="CG350" i="12"/>
  <c r="CW350" i="12"/>
  <c r="DM350" i="12"/>
  <c r="L351" i="12"/>
  <c r="AB351" i="12"/>
  <c r="AR351" i="12"/>
  <c r="BH351" i="12"/>
  <c r="BX351" i="12"/>
  <c r="CN351" i="12"/>
  <c r="DD351" i="12"/>
  <c r="DT351" i="12"/>
  <c r="CT350" i="12"/>
  <c r="DJ350" i="12"/>
  <c r="DZ350" i="12"/>
  <c r="DQ351" i="12"/>
  <c r="AU350" i="12"/>
  <c r="DS350" i="12"/>
  <c r="BB351" i="12"/>
  <c r="CP351" i="12"/>
  <c r="CR350" i="12"/>
  <c r="BC351" i="12"/>
  <c r="DO351" i="12"/>
  <c r="DS305" i="12"/>
  <c r="AT306" i="12"/>
  <c r="BZ306" i="12"/>
  <c r="DA306" i="12"/>
  <c r="DV306" i="12"/>
  <c r="AA307" i="12"/>
  <c r="AV307" i="12"/>
  <c r="BQ307" i="12"/>
  <c r="CM307" i="12"/>
  <c r="DH307" i="12"/>
  <c r="L308" i="12"/>
  <c r="AH308" i="12"/>
  <c r="BC308" i="12"/>
  <c r="BX308" i="12"/>
  <c r="CR308" i="12"/>
  <c r="DH308" i="12"/>
  <c r="DX308" i="12"/>
  <c r="W309" i="12"/>
  <c r="AM309" i="12"/>
  <c r="BC309" i="12"/>
  <c r="BS309" i="12"/>
  <c r="CI309" i="12"/>
  <c r="CY309" i="12"/>
  <c r="DO309" i="12"/>
  <c r="N310" i="12"/>
  <c r="AD310" i="12"/>
  <c r="AT310" i="12"/>
  <c r="BJ310" i="12"/>
  <c r="BZ310" i="12"/>
  <c r="CP310" i="12"/>
  <c r="DF310" i="12"/>
  <c r="DV310" i="12"/>
  <c r="U311" i="12"/>
  <c r="AK311" i="12"/>
  <c r="BA311" i="12"/>
  <c r="BQ311" i="12"/>
  <c r="CG311" i="12"/>
  <c r="CW311" i="12"/>
  <c r="DM311" i="12"/>
  <c r="L312" i="12"/>
  <c r="AB312" i="12"/>
  <c r="AR312" i="12"/>
  <c r="BH312" i="12"/>
  <c r="BX312" i="12"/>
  <c r="CN312" i="12"/>
  <c r="DD312" i="12"/>
  <c r="DT312" i="12"/>
  <c r="S313" i="12"/>
  <c r="AI313" i="12"/>
  <c r="AY313" i="12"/>
  <c r="BO313" i="12"/>
  <c r="CE313" i="12"/>
  <c r="CU313" i="12"/>
  <c r="DK313" i="12"/>
  <c r="EA313" i="12"/>
  <c r="Z314" i="12"/>
  <c r="AP314" i="12"/>
  <c r="BF314" i="12"/>
  <c r="BV314" i="12"/>
  <c r="CL314" i="12"/>
  <c r="DB314" i="12"/>
  <c r="DR314" i="12"/>
  <c r="Q315" i="12"/>
  <c r="AG315" i="12"/>
  <c r="AW315" i="12"/>
  <c r="BM315" i="12"/>
  <c r="CC315" i="12"/>
  <c r="CS315" i="12"/>
  <c r="DI315" i="12"/>
  <c r="DY315" i="12"/>
  <c r="X316" i="12"/>
  <c r="AN316" i="12"/>
  <c r="BD316" i="12"/>
  <c r="BT316" i="12"/>
  <c r="CJ316" i="12"/>
  <c r="CZ316" i="12"/>
  <c r="DP316" i="12"/>
  <c r="O317" i="12"/>
  <c r="AE317" i="12"/>
  <c r="AU317" i="12"/>
  <c r="BK317" i="12"/>
  <c r="CA317" i="12"/>
  <c r="CQ317" i="12"/>
  <c r="DG317" i="12"/>
  <c r="DW317" i="12"/>
  <c r="V318" i="12"/>
  <c r="AL318" i="12"/>
  <c r="BB318" i="12"/>
  <c r="BR318" i="12"/>
  <c r="CH318" i="12"/>
  <c r="CX318" i="12"/>
  <c r="DN318" i="12"/>
  <c r="M319" i="12"/>
  <c r="AC319" i="12"/>
  <c r="AS319" i="12"/>
  <c r="BI319" i="12"/>
  <c r="BY319" i="12"/>
  <c r="CO319" i="12"/>
  <c r="DE319" i="12"/>
  <c r="DU319" i="12"/>
  <c r="T320" i="12"/>
  <c r="AJ320" i="12"/>
  <c r="AZ320" i="12"/>
  <c r="BP320" i="12"/>
  <c r="CF320" i="12"/>
  <c r="CV320" i="12"/>
  <c r="DL320" i="12"/>
  <c r="K321" i="12"/>
  <c r="AA321" i="12"/>
  <c r="AQ321" i="12"/>
  <c r="BG321" i="12"/>
  <c r="BW321" i="12"/>
  <c r="CM321" i="12"/>
  <c r="DC321" i="12"/>
  <c r="DS321" i="12"/>
  <c r="R322" i="12"/>
  <c r="AH322" i="12"/>
  <c r="AX322" i="12"/>
  <c r="BN322" i="12"/>
  <c r="CD322" i="12"/>
  <c r="CT322" i="12"/>
  <c r="DJ322" i="12"/>
  <c r="DZ322" i="12"/>
  <c r="Y323" i="12"/>
  <c r="AO323" i="12"/>
  <c r="BE323" i="12"/>
  <c r="BU323" i="12"/>
  <c r="CK323" i="12"/>
  <c r="DA323" i="12"/>
  <c r="DQ323" i="12"/>
  <c r="P324" i="12"/>
  <c r="AF324" i="12"/>
  <c r="AV324" i="12"/>
  <c r="BL324" i="12"/>
  <c r="CB324" i="12"/>
  <c r="CR324" i="12"/>
  <c r="DH324" i="12"/>
  <c r="DX324" i="12"/>
  <c r="W325" i="12"/>
  <c r="AM325" i="12"/>
  <c r="BC325" i="12"/>
  <c r="BS325" i="12"/>
  <c r="CI325" i="12"/>
  <c r="CY325" i="12"/>
  <c r="DO325" i="12"/>
  <c r="N326" i="12"/>
  <c r="AD326" i="12"/>
  <c r="AT326" i="12"/>
  <c r="BJ326" i="12"/>
  <c r="BZ326" i="12"/>
  <c r="CP326" i="12"/>
  <c r="DF326" i="12"/>
  <c r="DV326" i="12"/>
  <c r="U327" i="12"/>
  <c r="AK327" i="12"/>
  <c r="BA327" i="12"/>
  <c r="BQ327" i="12"/>
  <c r="CG327" i="12"/>
  <c r="CW327" i="12"/>
  <c r="DM327" i="12"/>
  <c r="L328" i="12"/>
  <c r="AB328" i="12"/>
  <c r="AR328" i="12"/>
  <c r="BH328" i="12"/>
  <c r="BX328" i="12"/>
  <c r="CN328" i="12"/>
  <c r="DD328" i="12"/>
  <c r="DT328" i="12"/>
  <c r="S329" i="12"/>
  <c r="AI329" i="12"/>
  <c r="AY329" i="12"/>
  <c r="BO329" i="12"/>
  <c r="CE329" i="12"/>
  <c r="CU329" i="12"/>
  <c r="DK329" i="12"/>
  <c r="EA329" i="12"/>
  <c r="Z330" i="12"/>
  <c r="AP330" i="12"/>
  <c r="BF330" i="12"/>
  <c r="BV330" i="12"/>
  <c r="CL330" i="12"/>
  <c r="DB330" i="12"/>
  <c r="DR330" i="12"/>
  <c r="Q331" i="12"/>
  <c r="AG331" i="12"/>
  <c r="AW331" i="12"/>
  <c r="BM331" i="12"/>
  <c r="CC331" i="12"/>
  <c r="CS331" i="12"/>
  <c r="DI331" i="12"/>
  <c r="DY331" i="12"/>
  <c r="X332" i="12"/>
  <c r="AN332" i="12"/>
  <c r="BD332" i="12"/>
  <c r="BT332" i="12"/>
  <c r="CJ332" i="12"/>
  <c r="CZ332" i="12"/>
  <c r="DP332" i="12"/>
  <c r="O333" i="12"/>
  <c r="AE333" i="12"/>
  <c r="AU333" i="12"/>
  <c r="BK333" i="12"/>
  <c r="CA333" i="12"/>
  <c r="CQ333" i="12"/>
  <c r="DG333" i="12"/>
  <c r="DW333" i="12"/>
  <c r="V334" i="12"/>
  <c r="AL334" i="12"/>
  <c r="BB334" i="12"/>
  <c r="BR334" i="12"/>
  <c r="CH334" i="12"/>
  <c r="CX334" i="12"/>
  <c r="DN334" i="12"/>
  <c r="M335" i="12"/>
  <c r="AC335" i="12"/>
  <c r="AS335" i="12"/>
  <c r="BI335" i="12"/>
  <c r="BY335" i="12"/>
  <c r="CO335" i="12"/>
  <c r="DE335" i="12"/>
  <c r="DU335" i="12"/>
  <c r="T336" i="12"/>
  <c r="AJ336" i="12"/>
  <c r="AZ336" i="12"/>
  <c r="BP336" i="12"/>
  <c r="CF336" i="12"/>
  <c r="CV336" i="12"/>
  <c r="DL336" i="12"/>
  <c r="K337" i="12"/>
  <c r="AA337" i="12"/>
  <c r="AQ337" i="12"/>
  <c r="BG337" i="12"/>
  <c r="BW337" i="12"/>
  <c r="CM337" i="12"/>
  <c r="DC337" i="12"/>
  <c r="DS337" i="12"/>
  <c r="R338" i="12"/>
  <c r="AH338" i="12"/>
  <c r="AX338" i="12"/>
  <c r="BN338" i="12"/>
  <c r="CD338" i="12"/>
  <c r="CT338" i="12"/>
  <c r="DJ338" i="12"/>
  <c r="DZ338" i="12"/>
  <c r="Y339" i="12"/>
  <c r="AO339" i="12"/>
  <c r="BE339" i="12"/>
  <c r="BU339" i="12"/>
  <c r="CK339" i="12"/>
  <c r="DA339" i="12"/>
  <c r="DQ339" i="12"/>
  <c r="P340" i="12"/>
  <c r="AF340" i="12"/>
  <c r="AV340" i="12"/>
  <c r="BL340" i="12"/>
  <c r="CB340" i="12"/>
  <c r="CR340" i="12"/>
  <c r="DH340" i="12"/>
  <c r="DX340" i="12"/>
  <c r="W341" i="12"/>
  <c r="AM341" i="12"/>
  <c r="BC341" i="12"/>
  <c r="BS341" i="12"/>
  <c r="CI341" i="12"/>
  <c r="CY341" i="12"/>
  <c r="DO341" i="12"/>
  <c r="N342" i="12"/>
  <c r="AD342" i="12"/>
  <c r="AT342" i="12"/>
  <c r="BJ342" i="12"/>
  <c r="BZ342" i="12"/>
  <c r="CP342" i="12"/>
  <c r="DF342" i="12"/>
  <c r="DV342" i="12"/>
  <c r="U343" i="12"/>
  <c r="AK343" i="12"/>
  <c r="BA343" i="12"/>
  <c r="BQ343" i="12"/>
  <c r="CG343" i="12"/>
  <c r="CW343" i="12"/>
  <c r="DM343" i="12"/>
  <c r="L344" i="12"/>
  <c r="AB344" i="12"/>
  <c r="AR344" i="12"/>
  <c r="BH344" i="12"/>
  <c r="BX344" i="12"/>
  <c r="CN344" i="12"/>
  <c r="DD344" i="12"/>
  <c r="DT344" i="12"/>
  <c r="S345" i="12"/>
  <c r="AI345" i="12"/>
  <c r="AY345" i="12"/>
  <c r="BO345" i="12"/>
  <c r="CE345" i="12"/>
  <c r="CU345" i="12"/>
  <c r="DK345" i="12"/>
  <c r="EA345" i="12"/>
  <c r="Z346" i="12"/>
  <c r="AP346" i="12"/>
  <c r="BF346" i="12"/>
  <c r="BV346" i="12"/>
  <c r="CL346" i="12"/>
  <c r="DB346" i="12"/>
  <c r="DR346" i="12"/>
  <c r="Q347" i="12"/>
  <c r="AG347" i="12"/>
  <c r="AW347" i="12"/>
  <c r="BM347" i="12"/>
  <c r="CC347" i="12"/>
  <c r="CS347" i="12"/>
  <c r="DI347" i="12"/>
  <c r="DY347" i="12"/>
  <c r="X348" i="12"/>
  <c r="AN348" i="12"/>
  <c r="BD348" i="12"/>
  <c r="BT348" i="12"/>
  <c r="CJ348" i="12"/>
  <c r="CZ348" i="12"/>
  <c r="DP348" i="12"/>
  <c r="O349" i="12"/>
  <c r="AE349" i="12"/>
  <c r="AU349" i="12"/>
  <c r="BK349" i="12"/>
  <c r="CA349" i="12"/>
  <c r="CQ349" i="12"/>
  <c r="DG349" i="12"/>
  <c r="DW349" i="12"/>
  <c r="V350" i="12"/>
  <c r="AL350" i="12"/>
  <c r="BB350" i="12"/>
  <c r="BR350" i="12"/>
  <c r="CH350" i="12"/>
  <c r="Y351" i="12"/>
  <c r="AO351" i="12"/>
  <c r="BE351" i="12"/>
  <c r="BU351" i="12"/>
  <c r="CK351" i="12"/>
  <c r="DM351" i="12"/>
  <c r="BS350" i="12"/>
  <c r="DO350" i="12"/>
  <c r="AD351" i="12"/>
  <c r="CH351" i="12"/>
  <c r="CV350" i="12"/>
  <c r="AA351" i="12"/>
  <c r="DG351" i="12"/>
  <c r="Q325" i="12"/>
  <c r="CC325" i="12"/>
  <c r="X326" i="12"/>
  <c r="CJ326" i="12"/>
  <c r="AE327" i="12"/>
  <c r="CQ327" i="12"/>
  <c r="AH328" i="12"/>
  <c r="BN328" i="12"/>
  <c r="CT328" i="12"/>
  <c r="DZ328" i="12"/>
  <c r="AO329" i="12"/>
  <c r="BU329" i="12"/>
  <c r="DA329" i="12"/>
  <c r="DU329" i="12"/>
  <c r="AB330" i="12"/>
  <c r="AV330" i="12"/>
  <c r="BP330" i="12"/>
  <c r="CN330" i="12"/>
  <c r="DH330" i="12"/>
  <c r="K331" i="12"/>
  <c r="AI331" i="12"/>
  <c r="BC331" i="12"/>
  <c r="BW331" i="12"/>
  <c r="CU331" i="12"/>
  <c r="DO331" i="12"/>
  <c r="R332" i="12"/>
  <c r="AP332" i="12"/>
  <c r="BJ332" i="12"/>
  <c r="CD332" i="12"/>
  <c r="DB332" i="12"/>
  <c r="DV332" i="12"/>
  <c r="Y333" i="12"/>
  <c r="AW333" i="12"/>
  <c r="BQ333" i="12"/>
  <c r="CK333" i="12"/>
  <c r="DI333" i="12"/>
  <c r="L334" i="12"/>
  <c r="AF334" i="12"/>
  <c r="BD334" i="12"/>
  <c r="BX334" i="12"/>
  <c r="CR334" i="12"/>
  <c r="DP334" i="12"/>
  <c r="S335" i="12"/>
  <c r="AM335" i="12"/>
  <c r="BK335" i="12"/>
  <c r="CE335" i="12"/>
  <c r="CY335" i="12"/>
  <c r="DW335" i="12"/>
  <c r="Z336" i="12"/>
  <c r="AT336" i="12"/>
  <c r="BR336" i="12"/>
  <c r="CL336" i="12"/>
  <c r="DF336" i="12"/>
  <c r="M337" i="12"/>
  <c r="AG337" i="12"/>
  <c r="BA337" i="12"/>
  <c r="BY337" i="12"/>
  <c r="CS337" i="12"/>
  <c r="DM337" i="12"/>
  <c r="T338" i="12"/>
  <c r="AN338" i="12"/>
  <c r="BH338" i="12"/>
  <c r="CF338" i="12"/>
  <c r="CZ338" i="12"/>
  <c r="DT338" i="12"/>
  <c r="AA339" i="12"/>
  <c r="AU339" i="12"/>
  <c r="BO339" i="12"/>
  <c r="CM339" i="12"/>
  <c r="DG339" i="12"/>
  <c r="EA339" i="12"/>
  <c r="AH340" i="12"/>
  <c r="BB340" i="12"/>
  <c r="BV340" i="12"/>
  <c r="CT340" i="12"/>
  <c r="DN340" i="12"/>
  <c r="Q341" i="12"/>
  <c r="AO341" i="12"/>
  <c r="BI341" i="12"/>
  <c r="CC341" i="12"/>
  <c r="DA341" i="12"/>
  <c r="DU341" i="12"/>
  <c r="X342" i="12"/>
  <c r="AV342" i="12"/>
  <c r="BP342" i="12"/>
  <c r="CJ342" i="12"/>
  <c r="DH342" i="12"/>
  <c r="K343" i="12"/>
  <c r="AE343" i="12"/>
  <c r="BC343" i="12"/>
  <c r="BW343" i="12"/>
  <c r="CQ343" i="12"/>
  <c r="DO343" i="12"/>
  <c r="R344" i="12"/>
  <c r="AL344" i="12"/>
  <c r="BJ344" i="12"/>
  <c r="CD344" i="12"/>
  <c r="CX344" i="12"/>
  <c r="DV344" i="12"/>
  <c r="Y345" i="12"/>
  <c r="AS345" i="12"/>
  <c r="BQ345" i="12"/>
  <c r="CK345" i="12"/>
  <c r="DE345" i="12"/>
  <c r="L346" i="12"/>
  <c r="AF346" i="12"/>
  <c r="AZ346" i="12"/>
  <c r="BX346" i="12"/>
  <c r="CR346" i="12"/>
  <c r="DL346" i="12"/>
  <c r="S347" i="12"/>
  <c r="AM347" i="12"/>
  <c r="BG347" i="12"/>
  <c r="CE347" i="12"/>
  <c r="CY347" i="12"/>
  <c r="DS347" i="12"/>
  <c r="Z348" i="12"/>
  <c r="AT348" i="12"/>
  <c r="BN348" i="12"/>
  <c r="CL348" i="12"/>
  <c r="DF348" i="12"/>
  <c r="DZ348" i="12"/>
  <c r="AG349" i="12"/>
  <c r="BA349" i="12"/>
  <c r="BU349" i="12"/>
  <c r="CS349" i="12"/>
  <c r="DM349" i="12"/>
  <c r="P350" i="12"/>
  <c r="AN350" i="12"/>
  <c r="BH350" i="12"/>
  <c r="CB350" i="12"/>
  <c r="AI351" i="12"/>
  <c r="CQ351" i="12"/>
  <c r="DO305" i="12"/>
  <c r="BH306" i="12"/>
  <c r="CT306" i="12"/>
  <c r="DU306" i="12"/>
  <c r="AJ307" i="12"/>
  <c r="BK307" i="12"/>
  <c r="CK307" i="12"/>
  <c r="DQ307" i="12"/>
  <c r="AA308" i="12"/>
  <c r="BB308" i="12"/>
  <c r="CH308" i="12"/>
  <c r="DC308" i="12"/>
  <c r="DW308" i="12"/>
  <c r="AD309" i="12"/>
  <c r="AX309" i="12"/>
  <c r="BR309" i="12"/>
  <c r="CP309" i="12"/>
  <c r="DJ309" i="12"/>
  <c r="M310" i="12"/>
  <c r="AK310" i="12"/>
  <c r="BE310" i="12"/>
  <c r="BY310" i="12"/>
  <c r="CW310" i="12"/>
  <c r="DQ310" i="12"/>
  <c r="T311" i="12"/>
  <c r="AR311" i="12"/>
  <c r="BL311" i="12"/>
  <c r="CF311" i="12"/>
  <c r="DD311" i="12"/>
  <c r="DX311" i="12"/>
  <c r="AA312" i="12"/>
  <c r="AY312" i="12"/>
  <c r="BS312" i="12"/>
  <c r="CM312" i="12"/>
  <c r="DK312" i="12"/>
  <c r="N313" i="12"/>
  <c r="AH313" i="12"/>
  <c r="BF313" i="12"/>
  <c r="BZ313" i="12"/>
  <c r="CT313" i="12"/>
  <c r="DR313" i="12"/>
  <c r="U314" i="12"/>
  <c r="AO314" i="12"/>
  <c r="BM314" i="12"/>
  <c r="CG314" i="12"/>
  <c r="DA314" i="12"/>
  <c r="DY314" i="12"/>
  <c r="AB315" i="12"/>
  <c r="AV315" i="12"/>
  <c r="BT315" i="12"/>
  <c r="CN315" i="12"/>
  <c r="DH315" i="12"/>
  <c r="O316" i="12"/>
  <c r="AI316" i="12"/>
  <c r="BC316" i="12"/>
  <c r="CA316" i="12"/>
  <c r="CU316" i="12"/>
  <c r="DO316" i="12"/>
  <c r="V317" i="12"/>
  <c r="AP317" i="12"/>
  <c r="BJ317" i="12"/>
  <c r="CH317" i="12"/>
  <c r="DB317" i="12"/>
  <c r="DV317" i="12"/>
  <c r="AC318" i="12"/>
  <c r="AW318" i="12"/>
  <c r="BQ318" i="12"/>
  <c r="CO318" i="12"/>
  <c r="DI318" i="12"/>
  <c r="L319" i="12"/>
  <c r="AJ319" i="12"/>
  <c r="BD319" i="12"/>
  <c r="BX319" i="12"/>
  <c r="CV319" i="12"/>
  <c r="DP319" i="12"/>
  <c r="S320" i="12"/>
  <c r="AQ320" i="12"/>
  <c r="BK320" i="12"/>
  <c r="CE320" i="12"/>
  <c r="DC320" i="12"/>
  <c r="DW320" i="12"/>
  <c r="Z321" i="12"/>
  <c r="AX321" i="12"/>
  <c r="BR321" i="12"/>
  <c r="CL321" i="12"/>
  <c r="DJ321" i="12"/>
  <c r="M322" i="12"/>
  <c r="AG322" i="12"/>
  <c r="BE322" i="12"/>
  <c r="BY322" i="12"/>
  <c r="CS322" i="12"/>
  <c r="DQ322" i="12"/>
  <c r="T323" i="12"/>
  <c r="AN323" i="12"/>
  <c r="BL323" i="12"/>
  <c r="CF323" i="12"/>
  <c r="CZ323" i="12"/>
  <c r="DX323" i="12"/>
  <c r="AA324" i="12"/>
  <c r="AU324" i="12"/>
  <c r="BS324" i="12"/>
  <c r="CM324" i="12"/>
  <c r="DG324" i="12"/>
  <c r="N325" i="12"/>
  <c r="AH325" i="12"/>
  <c r="BB325" i="12"/>
  <c r="BZ325" i="12"/>
  <c r="CT325" i="12"/>
  <c r="DN325" i="12"/>
  <c r="U326" i="12"/>
  <c r="AO326" i="12"/>
  <c r="BI326" i="12"/>
  <c r="CG326" i="12"/>
  <c r="DA326" i="12"/>
  <c r="DU326" i="12"/>
  <c r="AB327" i="12"/>
  <c r="AV327" i="12"/>
  <c r="BP327" i="12"/>
  <c r="CN327" i="12"/>
  <c r="DH327" i="12"/>
  <c r="K328" i="12"/>
  <c r="AI328" i="12"/>
  <c r="BC328" i="12"/>
  <c r="BW328" i="12"/>
  <c r="CU328" i="12"/>
  <c r="DO328" i="12"/>
  <c r="R329" i="12"/>
  <c r="AP329" i="12"/>
  <c r="BJ329" i="12"/>
  <c r="CD329" i="12"/>
  <c r="DB329" i="12"/>
  <c r="DV329" i="12"/>
  <c r="Y330" i="12"/>
  <c r="AW330" i="12"/>
  <c r="BQ330" i="12"/>
  <c r="CK330" i="12"/>
  <c r="DI330" i="12"/>
  <c r="L331" i="12"/>
  <c r="AF331" i="12"/>
  <c r="BD331" i="12"/>
  <c r="BX331" i="12"/>
  <c r="CR331" i="12"/>
  <c r="DP331" i="12"/>
  <c r="S332" i="12"/>
  <c r="AM332" i="12"/>
  <c r="BK332" i="12"/>
  <c r="CE332" i="12"/>
  <c r="CY332" i="12"/>
  <c r="DW332" i="12"/>
  <c r="Z333" i="12"/>
  <c r="AT333" i="12"/>
  <c r="BR333" i="12"/>
  <c r="CL333" i="12"/>
  <c r="DF333" i="12"/>
  <c r="M334" i="12"/>
  <c r="AG334" i="12"/>
  <c r="BA334" i="12"/>
  <c r="BY334" i="12"/>
  <c r="CS334" i="12"/>
  <c r="DM334" i="12"/>
  <c r="P335" i="12"/>
  <c r="AF335" i="12"/>
  <c r="AV335" i="12"/>
  <c r="BL335" i="12"/>
  <c r="CB335" i="12"/>
  <c r="CR335" i="12"/>
  <c r="DH335" i="12"/>
  <c r="DX335" i="12"/>
  <c r="W336" i="12"/>
  <c r="AM336" i="12"/>
  <c r="BC336" i="12"/>
  <c r="BS336" i="12"/>
  <c r="CI336" i="12"/>
  <c r="CY336" i="12"/>
  <c r="DO336" i="12"/>
  <c r="N337" i="12"/>
  <c r="AD337" i="12"/>
  <c r="AT337" i="12"/>
  <c r="BJ337" i="12"/>
  <c r="BZ337" i="12"/>
  <c r="CP337" i="12"/>
  <c r="DF337" i="12"/>
  <c r="DV337" i="12"/>
  <c r="U338" i="12"/>
  <c r="AK338" i="12"/>
  <c r="BA338" i="12"/>
  <c r="BQ338" i="12"/>
  <c r="CG338" i="12"/>
  <c r="CW338" i="12"/>
  <c r="DM338" i="12"/>
  <c r="L339" i="12"/>
  <c r="AB339" i="12"/>
  <c r="AR339" i="12"/>
  <c r="BH339" i="12"/>
  <c r="BX339" i="12"/>
  <c r="CN339" i="12"/>
  <c r="DD339" i="12"/>
  <c r="DT339" i="12"/>
  <c r="S340" i="12"/>
  <c r="AI340" i="12"/>
  <c r="AY340" i="12"/>
  <c r="BO340" i="12"/>
  <c r="CE340" i="12"/>
  <c r="CU340" i="12"/>
  <c r="DK340" i="12"/>
  <c r="EA340" i="12"/>
  <c r="Z341" i="12"/>
  <c r="AP341" i="12"/>
  <c r="BF341" i="12"/>
  <c r="BV341" i="12"/>
  <c r="CL341" i="12"/>
  <c r="DB341" i="12"/>
  <c r="DR341" i="12"/>
  <c r="Q342" i="12"/>
  <c r="AG342" i="12"/>
  <c r="AW342" i="12"/>
  <c r="BM342" i="12"/>
  <c r="CC342" i="12"/>
  <c r="CS342" i="12"/>
  <c r="DI342" i="12"/>
  <c r="DY342" i="12"/>
  <c r="X343" i="12"/>
  <c r="AN343" i="12"/>
  <c r="BD343" i="12"/>
  <c r="BT343" i="12"/>
  <c r="CJ343" i="12"/>
  <c r="CZ343" i="12"/>
  <c r="DP343" i="12"/>
  <c r="O344" i="12"/>
  <c r="AE344" i="12"/>
  <c r="AU344" i="12"/>
  <c r="BK344" i="12"/>
  <c r="CA344" i="12"/>
  <c r="CQ344" i="12"/>
  <c r="DG344" i="12"/>
  <c r="DW344" i="12"/>
  <c r="V345" i="12"/>
  <c r="AL345" i="12"/>
  <c r="BB345" i="12"/>
  <c r="BR345" i="12"/>
  <c r="CH345" i="12"/>
  <c r="CX345" i="12"/>
  <c r="DN345" i="12"/>
  <c r="M346" i="12"/>
  <c r="AC346" i="12"/>
  <c r="AS346" i="12"/>
  <c r="BI346" i="12"/>
  <c r="BY346" i="12"/>
  <c r="CO346" i="12"/>
  <c r="DE346" i="12"/>
  <c r="DU346" i="12"/>
  <c r="T347" i="12"/>
  <c r="AJ347" i="12"/>
  <c r="AZ347" i="12"/>
  <c r="BP347" i="12"/>
  <c r="CF347" i="12"/>
  <c r="CV347" i="12"/>
  <c r="DL347" i="12"/>
  <c r="K348" i="12"/>
  <c r="AA348" i="12"/>
  <c r="AQ348" i="12"/>
  <c r="BG348" i="12"/>
  <c r="BW348" i="12"/>
  <c r="CM348" i="12"/>
  <c r="DC348" i="12"/>
  <c r="DS348" i="12"/>
  <c r="R349" i="12"/>
  <c r="AH349" i="12"/>
  <c r="AX349" i="12"/>
  <c r="BN349" i="12"/>
  <c r="CD349" i="12"/>
  <c r="CT349" i="12"/>
  <c r="DJ349" i="12"/>
  <c r="DZ349" i="12"/>
  <c r="Y350" i="12"/>
  <c r="AO350" i="12"/>
  <c r="BE350" i="12"/>
  <c r="BU350" i="12"/>
  <c r="CK350" i="12"/>
  <c r="DA350" i="12"/>
  <c r="DQ350" i="12"/>
  <c r="P351" i="12"/>
  <c r="AF351" i="12"/>
  <c r="AV351" i="12"/>
  <c r="BL351" i="12"/>
  <c r="CB351" i="12"/>
  <c r="CR351" i="12"/>
  <c r="DH351" i="12"/>
  <c r="DX351" i="12"/>
  <c r="CX350" i="12"/>
  <c r="DN350" i="12"/>
  <c r="CO351" i="12"/>
  <c r="DU351" i="12"/>
  <c r="AY350" i="12"/>
  <c r="V351" i="12"/>
  <c r="BJ351" i="12"/>
  <c r="DB351" i="12"/>
  <c r="CZ350" i="12"/>
  <c r="BW351" i="12"/>
  <c r="EA351" i="12"/>
  <c r="R306" i="12"/>
  <c r="BB306" i="12"/>
  <c r="CH306" i="12"/>
  <c r="DF306" i="12"/>
  <c r="K307" i="12"/>
  <c r="AF307" i="12"/>
  <c r="BA307" i="12"/>
  <c r="BW307" i="12"/>
  <c r="CR307" i="12"/>
  <c r="DM307" i="12"/>
  <c r="R308" i="12"/>
  <c r="AM308" i="12"/>
  <c r="BH308" i="12"/>
  <c r="CD308" i="12"/>
  <c r="CV308" i="12"/>
  <c r="DL308" i="12"/>
  <c r="K309" i="12"/>
  <c r="AA309" i="12"/>
  <c r="AQ309" i="12"/>
  <c r="BG309" i="12"/>
  <c r="BW309" i="12"/>
  <c r="CM309" i="12"/>
  <c r="DC309" i="12"/>
  <c r="DS309" i="12"/>
  <c r="R310" i="12"/>
  <c r="AH310" i="12"/>
  <c r="AX310" i="12"/>
  <c r="BN310" i="12"/>
  <c r="CD310" i="12"/>
  <c r="CT310" i="12"/>
  <c r="DJ310" i="12"/>
  <c r="DZ310" i="12"/>
  <c r="Y311" i="12"/>
  <c r="AO311" i="12"/>
  <c r="BE311" i="12"/>
  <c r="BU311" i="12"/>
  <c r="CK311" i="12"/>
  <c r="DA311" i="12"/>
  <c r="DQ311" i="12"/>
  <c r="P312" i="12"/>
  <c r="AF312" i="12"/>
  <c r="AV312" i="12"/>
  <c r="BL312" i="12"/>
  <c r="CB312" i="12"/>
  <c r="CR312" i="12"/>
  <c r="DH312" i="12"/>
  <c r="DX312" i="12"/>
  <c r="W313" i="12"/>
  <c r="AM313" i="12"/>
  <c r="BC313" i="12"/>
  <c r="BS313" i="12"/>
  <c r="CI313" i="12"/>
  <c r="CY313" i="12"/>
  <c r="DO313" i="12"/>
  <c r="N314" i="12"/>
  <c r="AD314" i="12"/>
  <c r="AT314" i="12"/>
  <c r="BJ314" i="12"/>
  <c r="BZ314" i="12"/>
  <c r="CP314" i="12"/>
  <c r="DF314" i="12"/>
  <c r="DV314" i="12"/>
  <c r="U315" i="12"/>
  <c r="AK315" i="12"/>
  <c r="BA315" i="12"/>
  <c r="BQ315" i="12"/>
  <c r="CG315" i="12"/>
  <c r="CW315" i="12"/>
  <c r="DM315" i="12"/>
  <c r="L316" i="12"/>
  <c r="AB316" i="12"/>
  <c r="AR316" i="12"/>
  <c r="BH316" i="12"/>
  <c r="BX316" i="12"/>
  <c r="CN316" i="12"/>
  <c r="DD316" i="12"/>
  <c r="DT316" i="12"/>
  <c r="S317" i="12"/>
  <c r="AI317" i="12"/>
  <c r="AY317" i="12"/>
  <c r="BO317" i="12"/>
  <c r="CE317" i="12"/>
  <c r="CU317" i="12"/>
  <c r="DK317" i="12"/>
  <c r="EA317" i="12"/>
  <c r="Z318" i="12"/>
  <c r="AP318" i="12"/>
  <c r="BF318" i="12"/>
  <c r="BV318" i="12"/>
  <c r="CL318" i="12"/>
  <c r="DB318" i="12"/>
  <c r="DR318" i="12"/>
  <c r="Q319" i="12"/>
  <c r="AG319" i="12"/>
  <c r="AW319" i="12"/>
  <c r="BM319" i="12"/>
  <c r="CC319" i="12"/>
  <c r="CS319" i="12"/>
  <c r="DI319" i="12"/>
  <c r="DY319" i="12"/>
  <c r="X320" i="12"/>
  <c r="AN320" i="12"/>
  <c r="BD320" i="12"/>
  <c r="BT320" i="12"/>
  <c r="CJ320" i="12"/>
  <c r="CZ320" i="12"/>
  <c r="DP320" i="12"/>
  <c r="O321" i="12"/>
  <c r="AE321" i="12"/>
  <c r="AU321" i="12"/>
  <c r="BK321" i="12"/>
  <c r="CA321" i="12"/>
  <c r="CQ321" i="12"/>
  <c r="DG321" i="12"/>
  <c r="DW321" i="12"/>
  <c r="V322" i="12"/>
  <c r="AL322" i="12"/>
  <c r="BB322" i="12"/>
  <c r="BR322" i="12"/>
  <c r="CH322" i="12"/>
  <c r="CX322" i="12"/>
  <c r="DN322" i="12"/>
  <c r="M323" i="12"/>
  <c r="AC323" i="12"/>
  <c r="AS323" i="12"/>
  <c r="BI323" i="12"/>
  <c r="BY323" i="12"/>
  <c r="CO323" i="12"/>
  <c r="DE323" i="12"/>
  <c r="DU323" i="12"/>
  <c r="T324" i="12"/>
  <c r="AJ324" i="12"/>
  <c r="AZ324" i="12"/>
  <c r="BP324" i="12"/>
  <c r="CF324" i="12"/>
  <c r="CV324" i="12"/>
  <c r="DL324" i="12"/>
  <c r="K325" i="12"/>
  <c r="AA325" i="12"/>
  <c r="AQ325" i="12"/>
  <c r="BG325" i="12"/>
  <c r="BW325" i="12"/>
  <c r="CM325" i="12"/>
  <c r="DC325" i="12"/>
  <c r="DS325" i="12"/>
  <c r="R326" i="12"/>
  <c r="AH326" i="12"/>
  <c r="AX326" i="12"/>
  <c r="BN326" i="12"/>
  <c r="CD326" i="12"/>
  <c r="CT326" i="12"/>
  <c r="DJ326" i="12"/>
  <c r="DZ326" i="12"/>
  <c r="Y327" i="12"/>
  <c r="AO327" i="12"/>
  <c r="BE327" i="12"/>
  <c r="BU327" i="12"/>
  <c r="CK327" i="12"/>
  <c r="DA327" i="12"/>
  <c r="DQ327" i="12"/>
  <c r="P328" i="12"/>
  <c r="AF328" i="12"/>
  <c r="AV328" i="12"/>
  <c r="BL328" i="12"/>
  <c r="CB328" i="12"/>
  <c r="CR328" i="12"/>
  <c r="DH328" i="12"/>
  <c r="DX328" i="12"/>
  <c r="W329" i="12"/>
  <c r="AM329" i="12"/>
  <c r="BC329" i="12"/>
  <c r="BS329" i="12"/>
  <c r="CI329" i="12"/>
  <c r="CY329" i="12"/>
  <c r="DO329" i="12"/>
  <c r="N330" i="12"/>
  <c r="AD330" i="12"/>
  <c r="AT330" i="12"/>
  <c r="BJ330" i="12"/>
  <c r="BZ330" i="12"/>
  <c r="CP330" i="12"/>
  <c r="DF330" i="12"/>
  <c r="DV330" i="12"/>
  <c r="U331" i="12"/>
  <c r="AK331" i="12"/>
  <c r="BA331" i="12"/>
  <c r="BQ331" i="12"/>
  <c r="CG331" i="12"/>
  <c r="CW331" i="12"/>
  <c r="DM331" i="12"/>
  <c r="L332" i="12"/>
  <c r="AB332" i="12"/>
  <c r="AR332" i="12"/>
  <c r="BH332" i="12"/>
  <c r="BX332" i="12"/>
  <c r="CN332" i="12"/>
  <c r="DD332" i="12"/>
  <c r="DT332" i="12"/>
  <c r="S333" i="12"/>
  <c r="AI333" i="12"/>
  <c r="AY333" i="12"/>
  <c r="BO333" i="12"/>
  <c r="CE333" i="12"/>
  <c r="CU333" i="12"/>
  <c r="DK333" i="12"/>
  <c r="EA333" i="12"/>
  <c r="Z334" i="12"/>
  <c r="AP334" i="12"/>
  <c r="BF334" i="12"/>
  <c r="BV334" i="12"/>
  <c r="CL334" i="12"/>
  <c r="DB334" i="12"/>
  <c r="DR334" i="12"/>
  <c r="Q335" i="12"/>
  <c r="AG335" i="12"/>
  <c r="AW335" i="12"/>
  <c r="BM335" i="12"/>
  <c r="CC335" i="12"/>
  <c r="CS335" i="12"/>
  <c r="DI335" i="12"/>
  <c r="DY335" i="12"/>
  <c r="X336" i="12"/>
  <c r="AN336" i="12"/>
  <c r="BD336" i="12"/>
  <c r="BT336" i="12"/>
  <c r="CJ336" i="12"/>
  <c r="CZ336" i="12"/>
  <c r="DP336" i="12"/>
  <c r="O337" i="12"/>
  <c r="AE337" i="12"/>
  <c r="AU337" i="12"/>
  <c r="BK337" i="12"/>
  <c r="CA337" i="12"/>
  <c r="CQ337" i="12"/>
  <c r="DG337" i="12"/>
  <c r="DW337" i="12"/>
  <c r="V338" i="12"/>
  <c r="AL338" i="12"/>
  <c r="BB338" i="12"/>
  <c r="BR338" i="12"/>
  <c r="CH338" i="12"/>
  <c r="CX338" i="12"/>
  <c r="DN338" i="12"/>
  <c r="M339" i="12"/>
  <c r="AC339" i="12"/>
  <c r="AS339" i="12"/>
  <c r="BI339" i="12"/>
  <c r="BY339" i="12"/>
  <c r="CO339" i="12"/>
  <c r="DE339" i="12"/>
  <c r="DU339" i="12"/>
  <c r="T340" i="12"/>
  <c r="AJ340" i="12"/>
  <c r="AZ340" i="12"/>
  <c r="BP340" i="12"/>
  <c r="CF340" i="12"/>
  <c r="CV340" i="12"/>
  <c r="DL340" i="12"/>
  <c r="K341" i="12"/>
  <c r="AA341" i="12"/>
  <c r="AQ341" i="12"/>
  <c r="BG341" i="12"/>
  <c r="BW341" i="12"/>
  <c r="CM341" i="12"/>
  <c r="DC341" i="12"/>
  <c r="DS341" i="12"/>
  <c r="R342" i="12"/>
  <c r="AH342" i="12"/>
  <c r="AX342" i="12"/>
  <c r="BN342" i="12"/>
  <c r="CD342" i="12"/>
  <c r="CT342" i="12"/>
  <c r="DJ342" i="12"/>
  <c r="DZ342" i="12"/>
  <c r="Y343" i="12"/>
  <c r="AO343" i="12"/>
  <c r="BE343" i="12"/>
  <c r="BU343" i="12"/>
  <c r="CK343" i="12"/>
  <c r="DA343" i="12"/>
  <c r="DQ343" i="12"/>
  <c r="P344" i="12"/>
  <c r="AF344" i="12"/>
  <c r="AV344" i="12"/>
  <c r="BL344" i="12"/>
  <c r="CB344" i="12"/>
  <c r="CR344" i="12"/>
  <c r="DH344" i="12"/>
  <c r="DX344" i="12"/>
  <c r="W345" i="12"/>
  <c r="AM345" i="12"/>
  <c r="BC345" i="12"/>
  <c r="BS345" i="12"/>
  <c r="CI345" i="12"/>
  <c r="CY345" i="12"/>
  <c r="DO345" i="12"/>
  <c r="N346" i="12"/>
  <c r="AD346" i="12"/>
  <c r="AT346" i="12"/>
  <c r="BJ346" i="12"/>
  <c r="BZ346" i="12"/>
  <c r="CP346" i="12"/>
  <c r="DF346" i="12"/>
  <c r="DV346" i="12"/>
  <c r="U347" i="12"/>
  <c r="AK347" i="12"/>
  <c r="BA347" i="12"/>
  <c r="BQ347" i="12"/>
  <c r="CG347" i="12"/>
  <c r="CW347" i="12"/>
  <c r="DM347" i="12"/>
  <c r="L348" i="12"/>
  <c r="AB348" i="12"/>
  <c r="AR348" i="12"/>
  <c r="BH348" i="12"/>
  <c r="BX348" i="12"/>
  <c r="CN348" i="12"/>
  <c r="DD348" i="12"/>
  <c r="DT348" i="12"/>
  <c r="S349" i="12"/>
  <c r="AI349" i="12"/>
  <c r="AY349" i="12"/>
  <c r="BO349" i="12"/>
  <c r="CE349" i="12"/>
  <c r="CU349" i="12"/>
  <c r="DK349" i="12"/>
  <c r="EA349" i="12"/>
  <c r="Z350" i="12"/>
  <c r="AP350" i="12"/>
  <c r="BF350" i="12"/>
  <c r="BV350" i="12"/>
  <c r="M351" i="12"/>
  <c r="AC351" i="12"/>
  <c r="AS351" i="12"/>
  <c r="BI351" i="12"/>
  <c r="BY351" i="12"/>
  <c r="CS351" i="12"/>
  <c r="AM350" i="12"/>
  <c r="CI350" i="12"/>
  <c r="DW350" i="12"/>
  <c r="AL351" i="12"/>
  <c r="CT351" i="12"/>
  <c r="DD350" i="12"/>
  <c r="AM351" i="12"/>
  <c r="DS351" i="12"/>
  <c r="B49" i="10"/>
  <c r="B48" i="10"/>
  <c r="B47" i="10"/>
  <c r="B91" i="12" a="1"/>
  <c r="A73" i="12"/>
  <c r="B39" i="12" a="1"/>
  <c r="B33" i="12" a="1"/>
  <c r="B104" i="12" a="1"/>
  <c r="A21" i="12"/>
  <c r="B43" i="12" a="1"/>
  <c r="A29" i="12"/>
  <c r="A146" i="12"/>
  <c r="B108" i="12" a="1"/>
  <c r="B3" i="12" a="1"/>
  <c r="B101" i="12" a="1"/>
  <c r="B51" i="10"/>
  <c r="B127" i="12" a="1"/>
  <c r="A117" i="12"/>
  <c r="B79" i="12" a="1"/>
  <c r="B73" i="12" a="1"/>
  <c r="A114" i="12"/>
  <c r="A10" i="12"/>
  <c r="B40" i="12" a="1"/>
  <c r="A130" i="12"/>
  <c r="B107" i="12" a="1"/>
  <c r="B103" i="12" a="1"/>
  <c r="B37" i="12" a="1"/>
  <c r="B110" i="12" a="1"/>
  <c r="A72" i="12"/>
  <c r="A105" i="12"/>
  <c r="A14" i="12"/>
  <c r="A8" i="12"/>
  <c r="B50" i="12" a="1"/>
  <c r="B31" i="12" a="1"/>
  <c r="A18" i="12"/>
  <c r="A61" i="12"/>
  <c r="B130" i="12" a="1"/>
  <c r="B123" i="12" a="1"/>
  <c r="B117" i="12" a="1"/>
  <c r="A125" i="12"/>
  <c r="A65" i="12"/>
  <c r="B90" i="12" a="1"/>
  <c r="A4" i="12"/>
  <c r="B44" i="12" a="1"/>
  <c r="B20" i="12" a="1"/>
  <c r="B121" i="12" a="1"/>
  <c r="A100" i="12"/>
  <c r="B7" i="12" a="1"/>
  <c r="B45" i="12" a="1"/>
  <c r="A111" i="12"/>
  <c r="B17" i="12" a="1"/>
  <c r="A89" i="12"/>
  <c r="B27" i="12" a="1"/>
  <c r="A87" i="12"/>
  <c r="A28" i="12"/>
  <c r="A39" i="12"/>
  <c r="B88" i="12" a="1"/>
  <c r="B26" i="12" a="1"/>
  <c r="B96" i="12" a="1"/>
  <c r="A43" i="12"/>
  <c r="A113" i="12"/>
  <c r="B137" i="12" a="1"/>
  <c r="B18" i="12" a="1"/>
  <c r="A110" i="12"/>
  <c r="B13" i="12" a="1"/>
  <c r="B133" i="12" a="1"/>
  <c r="A131" i="12"/>
  <c r="A74" i="12"/>
  <c r="A75" i="12"/>
  <c r="A69" i="12"/>
  <c r="A97" i="12"/>
  <c r="A60" i="12"/>
  <c r="B132" i="12" a="1"/>
  <c r="B14" i="12" a="1"/>
  <c r="A52" i="12"/>
  <c r="A106" i="12"/>
  <c r="B69" i="12" a="1"/>
  <c r="A91" i="12"/>
  <c r="A36" i="12"/>
  <c r="B138" i="12" a="1"/>
  <c r="A135" i="12"/>
  <c r="A115" i="12"/>
  <c r="B134" i="12" a="1"/>
  <c r="B145" i="12" a="1"/>
  <c r="B78" i="12" a="1"/>
  <c r="A34" i="12"/>
  <c r="A68" i="12"/>
  <c r="B111" i="12" a="1"/>
  <c r="B72" i="12" a="1"/>
  <c r="A83" i="12"/>
  <c r="A3" i="12"/>
  <c r="A22" i="12"/>
  <c r="A31" i="12"/>
  <c r="B125" i="12" a="1"/>
  <c r="A49" i="12"/>
  <c r="B34" i="12" a="1"/>
  <c r="B106" i="12" a="1"/>
  <c r="B149" i="12" a="1"/>
  <c r="B71" i="12" a="1"/>
  <c r="B52" i="12" a="1"/>
  <c r="A50" i="12"/>
  <c r="A35" i="12"/>
  <c r="B65" i="12" a="1"/>
  <c r="B129" i="12" a="1"/>
  <c r="A108" i="12"/>
  <c r="A102" i="12"/>
  <c r="B76" i="12" a="1"/>
  <c r="B81" i="12" a="1"/>
  <c r="A112" i="12"/>
  <c r="B85" i="12" a="1"/>
  <c r="A54" i="12"/>
  <c r="A48" i="12"/>
  <c r="B59" i="12" a="1"/>
  <c r="A143" i="12"/>
  <c r="A71" i="12"/>
  <c r="A12" i="12"/>
  <c r="A23" i="12"/>
  <c r="A140" i="12"/>
  <c r="A66" i="12"/>
  <c r="A148" i="12"/>
  <c r="A53" i="12"/>
  <c r="B100" i="12" a="1"/>
  <c r="B56" i="12" a="1"/>
  <c r="A127" i="12"/>
  <c r="A58" i="12"/>
  <c r="B86" i="12" a="1"/>
  <c r="A67" i="12"/>
  <c r="B140" i="12" a="1"/>
  <c r="B98" i="12" a="1"/>
  <c r="A119" i="12"/>
  <c r="B114" i="12" a="1"/>
  <c r="A144" i="12"/>
  <c r="A94" i="12"/>
  <c r="A123" i="12"/>
  <c r="B62" i="12" a="1"/>
  <c r="B68" i="12" a="1"/>
  <c r="B48" i="12" a="1"/>
  <c r="A79" i="12"/>
  <c r="A116" i="12"/>
  <c r="A103" i="12"/>
  <c r="A44" i="12"/>
  <c r="A55" i="12"/>
  <c r="B126" i="12" a="1"/>
  <c r="B60" i="12" a="1"/>
  <c r="B57" i="12" a="1"/>
  <c r="A120" i="12"/>
  <c r="A70" i="12"/>
  <c r="A80" i="12"/>
  <c r="A132" i="12"/>
  <c r="A51" i="12"/>
  <c r="A107" i="12"/>
  <c r="A9" i="12"/>
  <c r="B143" i="12" a="1"/>
  <c r="A133" i="12"/>
  <c r="B95" i="12" a="1"/>
  <c r="B89" i="12" a="1"/>
  <c r="B6" i="12" a="1"/>
  <c r="B124" i="12" a="1"/>
  <c r="B99" i="12" a="1"/>
  <c r="A81" i="12"/>
  <c r="B47" i="12" a="1"/>
  <c r="B41" i="12" a="1"/>
  <c r="B82" i="12" a="1"/>
  <c r="B22" i="12" a="1"/>
  <c r="A26" i="12"/>
  <c r="B5" i="12" a="1"/>
  <c r="B148" i="12" a="1"/>
  <c r="B131" i="12" a="1"/>
  <c r="A59" i="12"/>
  <c r="A77" i="12"/>
  <c r="A76" i="12"/>
  <c r="B11" i="12" a="1"/>
  <c r="A16" i="12"/>
  <c r="A142" i="12"/>
  <c r="B105" i="12" a="1"/>
  <c r="A90" i="12"/>
  <c r="B113" i="12" a="1"/>
  <c r="A47" i="12"/>
  <c r="A63" i="12"/>
  <c r="A17" i="12"/>
  <c r="A6" i="12"/>
  <c r="A15" i="12"/>
  <c r="B139" i="12" a="1"/>
  <c r="B54" i="12" a="1"/>
  <c r="B92" i="12" a="1"/>
  <c r="B15" i="12" a="1"/>
  <c r="A38" i="12"/>
  <c r="A37" i="12"/>
  <c r="A27" i="12"/>
  <c r="B115" i="12" a="1"/>
  <c r="A32" i="12"/>
  <c r="B77" i="12" a="1"/>
  <c r="A40" i="12"/>
  <c r="B29" i="12" a="1"/>
  <c r="B58" i="12" a="1"/>
  <c r="A136" i="12"/>
  <c r="A86" i="12"/>
  <c r="B87" i="12" a="1"/>
  <c r="B55" i="12" a="1"/>
  <c r="A42" i="12"/>
  <c r="B21" i="12" a="1"/>
  <c r="A25" i="12"/>
  <c r="B4" i="12" a="1"/>
  <c r="B141" i="12" a="1"/>
  <c r="B64" i="12" a="1"/>
  <c r="A41" i="12"/>
  <c r="B112" i="12" a="1"/>
  <c r="A141" i="12"/>
  <c r="B12" i="12" a="1"/>
  <c r="B97" i="12" a="1"/>
  <c r="B135" i="12" a="1"/>
  <c r="A109" i="12"/>
  <c r="A88" i="12"/>
  <c r="B46" i="12" a="1"/>
  <c r="A30" i="12"/>
  <c r="A24" i="12"/>
  <c r="A57" i="12"/>
  <c r="B94" i="12" a="1"/>
  <c r="B118" i="12" a="1"/>
  <c r="A96" i="12"/>
  <c r="A149" i="12"/>
  <c r="A126" i="12"/>
  <c r="B28" i="12" a="1"/>
  <c r="A101" i="12"/>
  <c r="B24" i="12" a="1"/>
  <c r="B53" i="12" a="1"/>
  <c r="A7" i="12"/>
  <c r="A124" i="12"/>
  <c r="A118" i="12"/>
  <c r="A82" i="12"/>
  <c r="A11" i="12"/>
  <c r="A128" i="12"/>
  <c r="B84" i="12" a="1"/>
  <c r="A84" i="12"/>
  <c r="A78" i="12"/>
  <c r="B142" i="12" a="1"/>
  <c r="A137" i="12"/>
  <c r="B70" i="12" a="1"/>
  <c r="B93" i="12" a="1"/>
  <c r="A62" i="12"/>
  <c r="A56" i="12"/>
  <c r="A20" i="12"/>
  <c r="B109" i="12" a="1"/>
  <c r="B36" i="12" a="1"/>
  <c r="B136" i="12" a="1"/>
  <c r="B61" i="12" a="1"/>
  <c r="B63" i="12" a="1"/>
  <c r="B116" i="12" a="1"/>
  <c r="B49" i="12" a="1"/>
  <c r="B35" i="12" a="1"/>
  <c r="A5" i="12"/>
  <c r="A138" i="12"/>
  <c r="B147" i="12" a="1"/>
  <c r="A145" i="12"/>
  <c r="A45" i="12"/>
  <c r="B42" i="12" a="1"/>
  <c r="B80" i="12" a="1"/>
  <c r="A98" i="12"/>
  <c r="A99" i="12"/>
  <c r="A93" i="12"/>
  <c r="B83" i="12" a="1"/>
  <c r="B25" i="12" a="1"/>
  <c r="B75" i="12" a="1"/>
  <c r="B32" i="12" a="1"/>
  <c r="B23" i="12" a="1"/>
  <c r="B9" i="12" a="1"/>
  <c r="A139" i="12"/>
  <c r="B38" i="12" a="1"/>
  <c r="B16" i="12" a="1"/>
  <c r="B119" i="12" a="1"/>
  <c r="A121" i="12"/>
  <c r="B144" i="12" a="1"/>
  <c r="A129" i="12"/>
  <c r="A147" i="12"/>
  <c r="A85" i="12"/>
  <c r="B50" i="10"/>
  <c r="A95" i="12"/>
  <c r="B128" i="12" a="1"/>
  <c r="B19" i="12" a="1"/>
  <c r="A122" i="12"/>
  <c r="A134" i="12"/>
  <c r="B122" i="12" a="1"/>
  <c r="B66" i="12" a="1"/>
  <c r="B102" i="12" a="1"/>
  <c r="B30" i="12" a="1"/>
  <c r="B67" i="12" a="1"/>
  <c r="A33" i="12"/>
  <c r="B51" i="12" a="1"/>
  <c r="B10" i="12" a="1"/>
  <c r="A64" i="12"/>
  <c r="A13" i="12"/>
  <c r="A104" i="12"/>
  <c r="A46" i="12"/>
  <c r="B8" i="12" a="1"/>
  <c r="B74" i="12" a="1"/>
  <c r="A19" i="12"/>
  <c r="A92" i="12"/>
  <c r="B146" i="12" a="1"/>
  <c r="B120" i="12" a="1"/>
  <c r="H85" i="12" l="1"/>
  <c r="H53" i="12"/>
  <c r="H12" i="12"/>
  <c r="H20" i="12"/>
  <c r="H97" i="12"/>
  <c r="H87" i="12"/>
  <c r="H82" i="12"/>
  <c r="H63" i="12"/>
  <c r="H46" i="12"/>
  <c r="H24" i="12"/>
  <c r="H42" i="12"/>
  <c r="H30" i="12"/>
  <c r="H3" i="12"/>
  <c r="H140" i="12"/>
  <c r="H144" i="12"/>
  <c r="H117" i="12"/>
  <c r="H143" i="12"/>
  <c r="H121" i="12"/>
  <c r="H130" i="12"/>
  <c r="H108" i="12"/>
  <c r="H99" i="12"/>
  <c r="H96" i="12"/>
  <c r="H105" i="12"/>
  <c r="H98" i="12"/>
  <c r="H129" i="12"/>
  <c r="H120" i="12"/>
  <c r="H110" i="12"/>
  <c r="H86" i="12"/>
  <c r="H80" i="12"/>
  <c r="H104" i="12"/>
  <c r="H78" i="12"/>
  <c r="H91" i="12"/>
  <c r="H90" i="12"/>
  <c r="H73" i="12"/>
  <c r="H72" i="12"/>
  <c r="H76" i="12"/>
  <c r="H70" i="12"/>
  <c r="H57" i="12"/>
  <c r="H65" i="12"/>
  <c r="H64" i="12"/>
  <c r="H66" i="12"/>
  <c r="H54" i="12"/>
  <c r="H43" i="12"/>
  <c r="H56" i="12"/>
  <c r="H55" i="12"/>
  <c r="H48" i="12"/>
  <c r="H44" i="12"/>
  <c r="H40" i="12"/>
  <c r="H34" i="12"/>
  <c r="H25" i="12"/>
  <c r="H38" i="12"/>
  <c r="H39" i="12"/>
  <c r="H16" i="12"/>
  <c r="H10" i="12"/>
  <c r="H21" i="12"/>
  <c r="H17" i="12"/>
  <c r="H22" i="12"/>
  <c r="H26" i="12"/>
  <c r="H4" i="12"/>
  <c r="H14" i="12"/>
  <c r="H5" i="12"/>
  <c r="H9" i="12"/>
  <c r="H101" i="12"/>
  <c r="H109" i="12"/>
  <c r="H145" i="12"/>
  <c r="H95" i="12"/>
  <c r="I143" i="12"/>
  <c r="H139" i="12"/>
  <c r="I141" i="12"/>
  <c r="I142" i="12"/>
  <c r="H138" i="12"/>
  <c r="H148" i="12"/>
  <c r="I121" i="12"/>
  <c r="H134" i="12"/>
  <c r="H133" i="12"/>
  <c r="H124" i="12"/>
  <c r="H128" i="12"/>
  <c r="H149" i="12"/>
  <c r="I140" i="12"/>
  <c r="H136" i="12"/>
  <c r="I127" i="12"/>
  <c r="I118" i="12"/>
  <c r="H122" i="12"/>
  <c r="I135" i="12"/>
  <c r="I145" i="12"/>
  <c r="H137" i="12"/>
  <c r="I132" i="12"/>
  <c r="I123" i="12"/>
  <c r="H131" i="12"/>
  <c r="H126" i="12"/>
  <c r="I117" i="12"/>
  <c r="I130" i="12"/>
  <c r="I99" i="12"/>
  <c r="H119" i="12"/>
  <c r="H106" i="12"/>
  <c r="I97" i="12"/>
  <c r="I96" i="12"/>
  <c r="H111" i="12"/>
  <c r="H102" i="12"/>
  <c r="I105" i="12"/>
  <c r="I115" i="12"/>
  <c r="H114" i="12"/>
  <c r="H107" i="12"/>
  <c r="I98" i="12"/>
  <c r="H92" i="12"/>
  <c r="I125" i="12"/>
  <c r="H116" i="12"/>
  <c r="I129" i="12"/>
  <c r="I120" i="12"/>
  <c r="I110" i="12"/>
  <c r="I109" i="12"/>
  <c r="I101" i="12"/>
  <c r="H100" i="12"/>
  <c r="I86" i="12"/>
  <c r="H77" i="12"/>
  <c r="I85" i="12"/>
  <c r="H84" i="12"/>
  <c r="H75" i="12"/>
  <c r="H93" i="12"/>
  <c r="H89" i="12"/>
  <c r="I80" i="12"/>
  <c r="H113" i="12"/>
  <c r="H112" i="12"/>
  <c r="I104" i="12"/>
  <c r="H103" i="12"/>
  <c r="H146" i="12"/>
  <c r="H147" i="12"/>
  <c r="I144" i="12"/>
  <c r="H118" i="12"/>
  <c r="H127" i="12"/>
  <c r="H141" i="12"/>
  <c r="H135" i="12"/>
  <c r="H123" i="12"/>
  <c r="H132" i="12"/>
  <c r="H115" i="12"/>
  <c r="H142" i="12"/>
  <c r="H125" i="12"/>
  <c r="I95" i="12"/>
  <c r="H94" i="12"/>
  <c r="H71" i="12"/>
  <c r="I78" i="12"/>
  <c r="I108" i="12"/>
  <c r="H74" i="12"/>
  <c r="H83" i="12"/>
  <c r="I87" i="12"/>
  <c r="H67" i="12"/>
  <c r="I91" i="12"/>
  <c r="I90" i="12"/>
  <c r="I82" i="12"/>
  <c r="H81" i="12"/>
  <c r="I73" i="12"/>
  <c r="I72" i="12"/>
  <c r="H88" i="12"/>
  <c r="H79" i="12"/>
  <c r="H68" i="12"/>
  <c r="I76" i="12"/>
  <c r="H60" i="12"/>
  <c r="I70" i="12"/>
  <c r="H61" i="12"/>
  <c r="H59" i="12"/>
  <c r="H58" i="12"/>
  <c r="H49" i="12"/>
  <c r="I57" i="12"/>
  <c r="H69" i="12"/>
  <c r="I65" i="12"/>
  <c r="I64" i="12"/>
  <c r="I63" i="12"/>
  <c r="H62" i="12"/>
  <c r="H50" i="12"/>
  <c r="I66" i="12"/>
  <c r="H51" i="12"/>
  <c r="I54" i="12"/>
  <c r="H47" i="12"/>
  <c r="I46" i="12"/>
  <c r="I43" i="12"/>
  <c r="H52" i="12"/>
  <c r="I56" i="12"/>
  <c r="I55" i="12"/>
  <c r="H45" i="12"/>
  <c r="I53" i="12"/>
  <c r="I48" i="12"/>
  <c r="I44" i="12"/>
  <c r="I40" i="12"/>
  <c r="H29" i="12"/>
  <c r="I24" i="12"/>
  <c r="H41" i="12"/>
  <c r="H37" i="12"/>
  <c r="I34" i="12"/>
  <c r="I25" i="12"/>
  <c r="I42" i="12"/>
  <c r="I38" i="12"/>
  <c r="I39" i="12"/>
  <c r="H33" i="12"/>
  <c r="H19" i="12"/>
  <c r="H35" i="12"/>
  <c r="H27" i="12"/>
  <c r="I16" i="12"/>
  <c r="H7" i="12"/>
  <c r="I10" i="12"/>
  <c r="H32" i="12"/>
  <c r="H23" i="12"/>
  <c r="I21" i="12"/>
  <c r="I30" i="12"/>
  <c r="I17" i="12"/>
  <c r="H31" i="12"/>
  <c r="I22" i="12"/>
  <c r="I20" i="12"/>
  <c r="I26" i="12"/>
  <c r="H36" i="12"/>
  <c r="H28" i="12"/>
  <c r="H15" i="12"/>
  <c r="I3" i="12"/>
  <c r="H18" i="12"/>
  <c r="I4" i="12"/>
  <c r="H11" i="12"/>
  <c r="I14" i="12"/>
  <c r="H13" i="12"/>
  <c r="H6" i="12"/>
  <c r="I5" i="12"/>
  <c r="I9" i="12"/>
  <c r="H8" i="12"/>
  <c r="I2" i="12"/>
  <c r="I6" i="12"/>
  <c r="I13" i="12"/>
  <c r="I23" i="12"/>
  <c r="I28" i="12"/>
  <c r="I41" i="12"/>
  <c r="I59" i="12"/>
  <c r="I50" i="12"/>
  <c r="I62" i="12"/>
  <c r="I68" i="12"/>
  <c r="I88" i="12"/>
  <c r="I89" i="12"/>
  <c r="I71" i="12"/>
  <c r="I92" i="12"/>
  <c r="I106" i="12"/>
  <c r="I100" i="12"/>
  <c r="I134" i="12"/>
  <c r="I128" i="12"/>
  <c r="I149" i="12"/>
  <c r="H2" i="12"/>
  <c r="I18" i="12"/>
  <c r="I8" i="12"/>
  <c r="I27" i="12"/>
  <c r="I36" i="12"/>
  <c r="I29" i="12"/>
  <c r="I12" i="12"/>
  <c r="I32" i="12"/>
  <c r="I49" i="12"/>
  <c r="I69" i="12"/>
  <c r="I67" i="12"/>
  <c r="I77" i="12"/>
  <c r="I75" i="12"/>
  <c r="I93" i="12"/>
  <c r="I94" i="12"/>
  <c r="I103" i="12"/>
  <c r="I122" i="12"/>
  <c r="I116" i="12"/>
  <c r="I114" i="12"/>
  <c r="I133" i="12"/>
  <c r="I148" i="12"/>
  <c r="I11" i="12"/>
  <c r="I19" i="12"/>
  <c r="I31" i="12"/>
  <c r="I37" i="12"/>
  <c r="I47" i="12"/>
  <c r="I51" i="12"/>
  <c r="I58" i="12"/>
  <c r="I60" i="12"/>
  <c r="I81" i="12"/>
  <c r="I79" i="12"/>
  <c r="I113" i="12"/>
  <c r="I107" i="12"/>
  <c r="I126" i="12"/>
  <c r="I131" i="12"/>
  <c r="I136" i="12"/>
  <c r="I137" i="12"/>
  <c r="I138" i="12"/>
  <c r="I147" i="12"/>
  <c r="I7" i="12"/>
  <c r="I15" i="12"/>
  <c r="I35" i="12"/>
  <c r="I33" i="12"/>
  <c r="I45" i="12"/>
  <c r="I52" i="12"/>
  <c r="I61" i="12"/>
  <c r="I84" i="12"/>
  <c r="I74" i="12"/>
  <c r="I83" i="12"/>
  <c r="I102" i="12"/>
  <c r="I111" i="12"/>
  <c r="I112" i="12"/>
  <c r="I119" i="12"/>
  <c r="I124" i="12"/>
  <c r="I139" i="12"/>
  <c r="I146" i="12"/>
  <c r="B138" i="12"/>
  <c r="C138" i="12" s="1"/>
  <c r="B132" i="12"/>
  <c r="C132" i="12" s="1"/>
  <c r="B134" i="12"/>
  <c r="C134" i="12" s="1"/>
  <c r="B136" i="12"/>
  <c r="C136" i="12" s="1"/>
  <c r="B104" i="12"/>
  <c r="C104" i="12" s="1"/>
  <c r="B26" i="12"/>
  <c r="C26" i="12" s="1"/>
  <c r="B109" i="12"/>
  <c r="C109" i="12" s="1"/>
  <c r="B82" i="12"/>
  <c r="C82" i="12" s="1"/>
  <c r="B58" i="12"/>
  <c r="C58" i="12" s="1"/>
  <c r="E58" i="12" s="1"/>
  <c r="F58" i="12" s="1"/>
  <c r="B141" i="12"/>
  <c r="C141" i="12" s="1"/>
  <c r="B133" i="12"/>
  <c r="C133" i="12" s="1"/>
  <c r="B125" i="12"/>
  <c r="C125" i="12" s="1"/>
  <c r="B117" i="12"/>
  <c r="C117" i="12" s="1"/>
  <c r="B100" i="12"/>
  <c r="C100" i="12" s="1"/>
  <c r="B42" i="12"/>
  <c r="C42" i="12" s="1"/>
  <c r="B111" i="12"/>
  <c r="C111" i="12" s="1"/>
  <c r="B3" i="12"/>
  <c r="C3" i="12" s="1"/>
  <c r="B114" i="12"/>
  <c r="C114" i="12" s="1"/>
  <c r="B94" i="12"/>
  <c r="C94" i="12" s="1"/>
  <c r="B50" i="12"/>
  <c r="C50" i="12" s="1"/>
  <c r="B52" i="12"/>
  <c r="C52" i="12" s="1"/>
  <c r="B20" i="12"/>
  <c r="C20" i="12" s="1"/>
  <c r="B97" i="12"/>
  <c r="C97" i="12" s="1"/>
  <c r="B89" i="12"/>
  <c r="C89" i="12" s="1"/>
  <c r="B81" i="12"/>
  <c r="C81" i="12" s="1"/>
  <c r="E81" i="12" s="1"/>
  <c r="B73" i="12"/>
  <c r="C73" i="12" s="1"/>
  <c r="B63" i="12"/>
  <c r="C63" i="12" s="1"/>
  <c r="B30" i="12"/>
  <c r="C30" i="12" s="1"/>
  <c r="B48" i="12"/>
  <c r="C48" i="12" s="1"/>
  <c r="E48" i="12" s="1"/>
  <c r="B16" i="12"/>
  <c r="C16" i="12" s="1"/>
  <c r="B57" i="12"/>
  <c r="C57" i="12" s="1"/>
  <c r="B49" i="12"/>
  <c r="C49" i="12" s="1"/>
  <c r="B41" i="12"/>
  <c r="C41" i="12" s="1"/>
  <c r="E41" i="12" s="1"/>
  <c r="B33" i="12"/>
  <c r="C33" i="12" s="1"/>
  <c r="B25" i="12"/>
  <c r="C25" i="12" s="1"/>
  <c r="B9" i="12"/>
  <c r="C9" i="12" s="1"/>
  <c r="B122" i="12"/>
  <c r="C122" i="12" s="1"/>
  <c r="E122" i="12" s="1"/>
  <c r="B124" i="12"/>
  <c r="C124" i="12" s="1"/>
  <c r="B126" i="12"/>
  <c r="C126" i="12" s="1"/>
  <c r="B128" i="12"/>
  <c r="C128" i="12" s="1"/>
  <c r="B88" i="12"/>
  <c r="C88" i="12" s="1"/>
  <c r="E88" i="12" s="1"/>
  <c r="F88" i="12" s="1"/>
  <c r="B105" i="12"/>
  <c r="C105" i="12" s="1"/>
  <c r="B74" i="12"/>
  <c r="C74" i="12" s="1"/>
  <c r="B4" i="12"/>
  <c r="C4" i="12" s="1"/>
  <c r="B139" i="12"/>
  <c r="C139" i="12" s="1"/>
  <c r="B131" i="12"/>
  <c r="C131" i="12" s="1"/>
  <c r="B123" i="12"/>
  <c r="C123" i="12" s="1"/>
  <c r="B115" i="12"/>
  <c r="C115" i="12" s="1"/>
  <c r="B92" i="12"/>
  <c r="C92" i="12" s="1"/>
  <c r="B10" i="12"/>
  <c r="C10" i="12" s="1"/>
  <c r="B108" i="12"/>
  <c r="C108" i="12" s="1"/>
  <c r="B147" i="12"/>
  <c r="C147" i="12" s="1"/>
  <c r="B113" i="12"/>
  <c r="C113" i="12" s="1"/>
  <c r="B86" i="12"/>
  <c r="C86" i="12" s="1"/>
  <c r="B18" i="12"/>
  <c r="C18" i="12" s="1"/>
  <c r="B66" i="12"/>
  <c r="C66" i="12" s="1"/>
  <c r="B44" i="12"/>
  <c r="C44" i="12" s="1"/>
  <c r="B12" i="12"/>
  <c r="C12" i="12" s="1"/>
  <c r="B95" i="12"/>
  <c r="C95" i="12" s="1"/>
  <c r="B87" i="12"/>
  <c r="C87" i="12" s="1"/>
  <c r="B79" i="12"/>
  <c r="C79" i="12" s="1"/>
  <c r="B71" i="12"/>
  <c r="C71" i="12" s="1"/>
  <c r="B54" i="12"/>
  <c r="C54" i="12" s="1"/>
  <c r="B22" i="12"/>
  <c r="C22" i="12" s="1"/>
  <c r="B68" i="12"/>
  <c r="C68" i="12" s="1"/>
  <c r="E68" i="12" s="1"/>
  <c r="B40" i="12"/>
  <c r="C40" i="12" s="1"/>
  <c r="B8" i="12"/>
  <c r="C8" i="12" s="1"/>
  <c r="B55" i="12"/>
  <c r="C55" i="12" s="1"/>
  <c r="B47" i="12"/>
  <c r="C47" i="12" s="1"/>
  <c r="B39" i="12"/>
  <c r="C39" i="12" s="1"/>
  <c r="B31" i="12"/>
  <c r="C31" i="12" s="1"/>
  <c r="B23" i="12"/>
  <c r="C23" i="12" s="1"/>
  <c r="B15" i="12"/>
  <c r="C15" i="12" s="1"/>
  <c r="E15" i="12" s="1"/>
  <c r="B7" i="12"/>
  <c r="C7" i="12" s="1"/>
  <c r="B149" i="12"/>
  <c r="C149" i="12" s="1"/>
  <c r="B148" i="12"/>
  <c r="C148" i="12" s="1"/>
  <c r="B130" i="12"/>
  <c r="C130" i="12" s="1"/>
  <c r="B146" i="12"/>
  <c r="C146" i="12" s="1"/>
  <c r="B120" i="12"/>
  <c r="C120" i="12" s="1"/>
  <c r="B72" i="12"/>
  <c r="C72" i="12" s="1"/>
  <c r="B98" i="12"/>
  <c r="C98" i="12" s="1"/>
  <c r="E98" i="12" s="1"/>
  <c r="B34" i="12"/>
  <c r="C34" i="12" s="1"/>
  <c r="B145" i="12"/>
  <c r="C145" i="12" s="1"/>
  <c r="B137" i="12"/>
  <c r="C137" i="12" s="1"/>
  <c r="B129" i="12"/>
  <c r="C129" i="12" s="1"/>
  <c r="B121" i="12"/>
  <c r="C121" i="12" s="1"/>
  <c r="B106" i="12"/>
  <c r="C106" i="12" s="1"/>
  <c r="B84" i="12"/>
  <c r="C84" i="12" s="1"/>
  <c r="B118" i="12"/>
  <c r="C118" i="12" s="1"/>
  <c r="B96" i="12"/>
  <c r="C96" i="12" s="1"/>
  <c r="B107" i="12"/>
  <c r="C107" i="12" s="1"/>
  <c r="B78" i="12"/>
  <c r="C78" i="12" s="1"/>
  <c r="B62" i="12"/>
  <c r="C62" i="12" s="1"/>
  <c r="B36" i="12"/>
  <c r="C36" i="12" s="1"/>
  <c r="B101" i="12"/>
  <c r="C101" i="12" s="1"/>
  <c r="B93" i="12"/>
  <c r="C93" i="12" s="1"/>
  <c r="B85" i="12"/>
  <c r="C85" i="12" s="1"/>
  <c r="B77" i="12"/>
  <c r="C77" i="12" s="1"/>
  <c r="B69" i="12"/>
  <c r="C69" i="12" s="1"/>
  <c r="B46" i="12"/>
  <c r="C46" i="12" s="1"/>
  <c r="B14" i="12"/>
  <c r="C14" i="12" s="1"/>
  <c r="B64" i="12"/>
  <c r="C64" i="12" s="1"/>
  <c r="B32" i="12"/>
  <c r="C32" i="12" s="1"/>
  <c r="B61" i="12"/>
  <c r="C61" i="12" s="1"/>
  <c r="B53" i="12"/>
  <c r="C53" i="12" s="1"/>
  <c r="E53" i="12" s="1"/>
  <c r="B45" i="12"/>
  <c r="C45" i="12" s="1"/>
  <c r="B37" i="12"/>
  <c r="C37" i="12" s="1"/>
  <c r="B29" i="12"/>
  <c r="C29" i="12" s="1"/>
  <c r="B21" i="12"/>
  <c r="C21" i="12" s="1"/>
  <c r="B13" i="12"/>
  <c r="C13" i="12" s="1"/>
  <c r="B5" i="12"/>
  <c r="C5" i="12" s="1"/>
  <c r="B140" i="12"/>
  <c r="C140" i="12" s="1"/>
  <c r="B142" i="12"/>
  <c r="C142" i="12" s="1"/>
  <c r="E142" i="12" s="1"/>
  <c r="B144" i="12"/>
  <c r="C144" i="12" s="1"/>
  <c r="B65" i="12"/>
  <c r="C65" i="12" s="1"/>
  <c r="B110" i="12"/>
  <c r="C110" i="12" s="1"/>
  <c r="B90" i="12"/>
  <c r="C90" i="12" s="1"/>
  <c r="B112" i="12"/>
  <c r="C112" i="12" s="1"/>
  <c r="B143" i="12"/>
  <c r="C143" i="12" s="1"/>
  <c r="B135" i="12"/>
  <c r="C135" i="12" s="1"/>
  <c r="B127" i="12"/>
  <c r="C127" i="12" s="1"/>
  <c r="E127" i="12" s="1"/>
  <c r="F127" i="12" s="1"/>
  <c r="B119" i="12"/>
  <c r="C119" i="12" s="1"/>
  <c r="B102" i="12"/>
  <c r="C102" i="12" s="1"/>
  <c r="B76" i="12"/>
  <c r="C76" i="12" s="1"/>
  <c r="B116" i="12"/>
  <c r="C116" i="12" s="1"/>
  <c r="E116" i="12" s="1"/>
  <c r="B80" i="12"/>
  <c r="C80" i="12" s="1"/>
  <c r="B103" i="12"/>
  <c r="C103" i="12" s="1"/>
  <c r="B70" i="12"/>
  <c r="C70" i="12" s="1"/>
  <c r="B60" i="12"/>
  <c r="C60" i="12" s="1"/>
  <c r="B28" i="12"/>
  <c r="C28" i="12" s="1"/>
  <c r="B99" i="12"/>
  <c r="C99" i="12" s="1"/>
  <c r="B91" i="12"/>
  <c r="C91" i="12" s="1"/>
  <c r="B83" i="12"/>
  <c r="C83" i="12" s="1"/>
  <c r="E83" i="12" s="1"/>
  <c r="B75" i="12"/>
  <c r="C75" i="12" s="1"/>
  <c r="B67" i="12"/>
  <c r="C67" i="12" s="1"/>
  <c r="B38" i="12"/>
  <c r="C38" i="12" s="1"/>
  <c r="B6" i="12"/>
  <c r="C6" i="12" s="1"/>
  <c r="E6" i="12" s="1"/>
  <c r="B56" i="12"/>
  <c r="C56" i="12" s="1"/>
  <c r="B24" i="12"/>
  <c r="C24" i="12" s="1"/>
  <c r="B59" i="12"/>
  <c r="C59" i="12" s="1"/>
  <c r="E59" i="12" s="1"/>
  <c r="F59" i="12" s="1"/>
  <c r="B51" i="12"/>
  <c r="C51" i="12" s="1"/>
  <c r="E51" i="12" s="1"/>
  <c r="B43" i="12"/>
  <c r="C43" i="12" s="1"/>
  <c r="B35" i="12"/>
  <c r="C35" i="12" s="1"/>
  <c r="B27" i="12"/>
  <c r="C27" i="12" s="1"/>
  <c r="B19" i="12"/>
  <c r="C19" i="12" s="1"/>
  <c r="E19" i="12" s="1"/>
  <c r="B11" i="12"/>
  <c r="C11" i="12" s="1"/>
  <c r="B17" i="12"/>
  <c r="C17" i="12" s="1"/>
  <c r="B32" i="10" a="1"/>
  <c r="E49" i="10" a="1"/>
  <c r="F15" i="12" l="1"/>
  <c r="E104" i="12"/>
  <c r="F104" i="12" s="1"/>
  <c r="E38" i="12"/>
  <c r="F38" i="12" s="1"/>
  <c r="E91" i="12"/>
  <c r="F91" i="12" s="1"/>
  <c r="E76" i="12"/>
  <c r="F76" i="12" s="1"/>
  <c r="E135" i="12"/>
  <c r="F135" i="12" s="1"/>
  <c r="E29" i="12"/>
  <c r="F29" i="12" s="1"/>
  <c r="E61" i="12"/>
  <c r="F61" i="12" s="1"/>
  <c r="E46" i="12"/>
  <c r="F46" i="12" s="1"/>
  <c r="E84" i="12"/>
  <c r="F84" i="12" s="1"/>
  <c r="E137" i="12"/>
  <c r="F137" i="12" s="1"/>
  <c r="E22" i="12"/>
  <c r="F22" i="12" s="1"/>
  <c r="E66" i="12"/>
  <c r="F66" i="12" s="1"/>
  <c r="E147" i="12"/>
  <c r="F147" i="12" s="1"/>
  <c r="E113" i="12"/>
  <c r="F113" i="12" s="1"/>
  <c r="E17" i="12"/>
  <c r="F17" i="12" s="1"/>
  <c r="E99" i="12"/>
  <c r="F99" i="12" s="1"/>
  <c r="E32" i="12"/>
  <c r="F32" i="12" s="1"/>
  <c r="E106" i="12"/>
  <c r="F106" i="12" s="1"/>
  <c r="E149" i="12"/>
  <c r="F149" i="12" s="1"/>
  <c r="E18" i="12"/>
  <c r="F18" i="12" s="1"/>
  <c r="E74" i="12"/>
  <c r="F74" i="12" s="1"/>
  <c r="E126" i="12"/>
  <c r="F126" i="12" s="1"/>
  <c r="E67" i="12"/>
  <c r="F67" i="12" s="1"/>
  <c r="E37" i="12"/>
  <c r="F37" i="12" s="1"/>
  <c r="E69" i="12"/>
  <c r="F69" i="12" s="1"/>
  <c r="E107" i="12"/>
  <c r="F107" i="12" s="1"/>
  <c r="E145" i="12"/>
  <c r="F145" i="12" s="1"/>
  <c r="E54" i="12"/>
  <c r="F54" i="12" s="1"/>
  <c r="E146" i="12"/>
  <c r="F146" i="12" s="1"/>
  <c r="E115" i="12"/>
  <c r="F115" i="12" s="1"/>
  <c r="E89" i="12"/>
  <c r="F89" i="12" s="1"/>
  <c r="E125" i="12"/>
  <c r="F125" i="12" s="1"/>
  <c r="E136" i="12"/>
  <c r="F136" i="12" s="1"/>
  <c r="E25" i="12"/>
  <c r="F25" i="12" s="1"/>
  <c r="E97" i="12"/>
  <c r="F97" i="12" s="1"/>
  <c r="E94" i="12"/>
  <c r="F94" i="12" s="1"/>
  <c r="E109" i="12"/>
  <c r="F109" i="12" s="1"/>
  <c r="F122" i="12"/>
  <c r="F68" i="12"/>
  <c r="F6" i="12"/>
  <c r="F53" i="12"/>
  <c r="F41" i="12"/>
  <c r="F48" i="12"/>
  <c r="E134" i="12"/>
  <c r="F134" i="12" s="1"/>
  <c r="F116" i="12"/>
  <c r="F98" i="12"/>
  <c r="F83" i="12"/>
  <c r="F142" i="12"/>
  <c r="F51" i="12"/>
  <c r="E3" i="12"/>
  <c r="F3" i="12" s="1"/>
  <c r="E140" i="12"/>
  <c r="F140" i="12" s="1"/>
  <c r="E130" i="12"/>
  <c r="F130" i="12" s="1"/>
  <c r="E120" i="12"/>
  <c r="F120" i="12" s="1"/>
  <c r="E111" i="12"/>
  <c r="F111" i="12" s="1"/>
  <c r="E143" i="12"/>
  <c r="F143" i="12" s="1"/>
  <c r="E133" i="12"/>
  <c r="F133" i="12" s="1"/>
  <c r="E123" i="12"/>
  <c r="F123" i="12" s="1"/>
  <c r="E110" i="12"/>
  <c r="F110" i="12" s="1"/>
  <c r="E102" i="12"/>
  <c r="F102" i="12" s="1"/>
  <c r="E92" i="12"/>
  <c r="F92" i="12" s="1"/>
  <c r="E82" i="12"/>
  <c r="F82" i="12" s="1"/>
  <c r="E72" i="12"/>
  <c r="F72" i="12" s="1"/>
  <c r="E103" i="12"/>
  <c r="F103" i="12" s="1"/>
  <c r="E95" i="12"/>
  <c r="F95" i="12" s="1"/>
  <c r="E87" i="12"/>
  <c r="F87" i="12" s="1"/>
  <c r="E79" i="12"/>
  <c r="F79" i="12" s="1"/>
  <c r="E62" i="12"/>
  <c r="F62" i="12" s="1"/>
  <c r="E52" i="12"/>
  <c r="F52" i="12" s="1"/>
  <c r="E44" i="12"/>
  <c r="F44" i="12" s="1"/>
  <c r="E30" i="12"/>
  <c r="F30" i="12" s="1"/>
  <c r="E14" i="12"/>
  <c r="F14" i="12" s="1"/>
  <c r="E65" i="12"/>
  <c r="F65" i="12" s="1"/>
  <c r="E57" i="12"/>
  <c r="F57" i="12" s="1"/>
  <c r="E49" i="12"/>
  <c r="F49" i="12" s="1"/>
  <c r="E35" i="12"/>
  <c r="F35" i="12" s="1"/>
  <c r="E23" i="12"/>
  <c r="F23" i="12" s="1"/>
  <c r="E9" i="12"/>
  <c r="F9" i="12" s="1"/>
  <c r="E8" i="12"/>
  <c r="F8" i="12" s="1"/>
  <c r="E27" i="12"/>
  <c r="F27" i="12" s="1"/>
  <c r="E148" i="12"/>
  <c r="F148" i="12" s="1"/>
  <c r="E138" i="12"/>
  <c r="F138" i="12" s="1"/>
  <c r="E128" i="12"/>
  <c r="F128" i="12" s="1"/>
  <c r="E118" i="12"/>
  <c r="F118" i="12" s="1"/>
  <c r="E4" i="12"/>
  <c r="F4" i="12" s="1"/>
  <c r="E139" i="12"/>
  <c r="F139" i="12" s="1"/>
  <c r="E129" i="12"/>
  <c r="F129" i="12" s="1"/>
  <c r="E117" i="12"/>
  <c r="F117" i="12" s="1"/>
  <c r="E108" i="12"/>
  <c r="F108" i="12" s="1"/>
  <c r="E100" i="12"/>
  <c r="F100" i="12" s="1"/>
  <c r="E90" i="12"/>
  <c r="F90" i="12" s="1"/>
  <c r="E78" i="12"/>
  <c r="F78" i="12" s="1"/>
  <c r="E70" i="12"/>
  <c r="F70" i="12" s="1"/>
  <c r="E101" i="12"/>
  <c r="F101" i="12" s="1"/>
  <c r="E93" i="12"/>
  <c r="F93" i="12" s="1"/>
  <c r="E85" i="12"/>
  <c r="F85" i="12" s="1"/>
  <c r="E77" i="12"/>
  <c r="F77" i="12" s="1"/>
  <c r="E60" i="12"/>
  <c r="F60" i="12" s="1"/>
  <c r="E50" i="12"/>
  <c r="F50" i="12" s="1"/>
  <c r="E42" i="12"/>
  <c r="F42" i="12" s="1"/>
  <c r="E24" i="12"/>
  <c r="F24" i="12" s="1"/>
  <c r="E63" i="12"/>
  <c r="F63" i="12" s="1"/>
  <c r="E55" i="12"/>
  <c r="F55" i="12" s="1"/>
  <c r="E47" i="12"/>
  <c r="F47" i="12" s="1"/>
  <c r="E31" i="12"/>
  <c r="F31" i="12" s="1"/>
  <c r="E21" i="12"/>
  <c r="F21" i="12" s="1"/>
  <c r="E5" i="12"/>
  <c r="F5" i="12" s="1"/>
  <c r="E11" i="12"/>
  <c r="F11" i="12" s="1"/>
  <c r="E43" i="12"/>
  <c r="F43" i="12" s="1"/>
  <c r="E56" i="12"/>
  <c r="F56" i="12" s="1"/>
  <c r="E75" i="12"/>
  <c r="F75" i="12" s="1"/>
  <c r="E28" i="12"/>
  <c r="F28" i="12" s="1"/>
  <c r="E80" i="12"/>
  <c r="F80" i="12" s="1"/>
  <c r="E119" i="12"/>
  <c r="F119" i="12" s="1"/>
  <c r="E112" i="12"/>
  <c r="F112" i="12" s="1"/>
  <c r="E144" i="12"/>
  <c r="F144" i="12" s="1"/>
  <c r="E13" i="12"/>
  <c r="F13" i="12" s="1"/>
  <c r="E45" i="12"/>
  <c r="F45" i="12" s="1"/>
  <c r="E64" i="12"/>
  <c r="F64" i="12" s="1"/>
  <c r="E36" i="12"/>
  <c r="F36" i="12" s="1"/>
  <c r="E96" i="12"/>
  <c r="F96" i="12" s="1"/>
  <c r="E121" i="12"/>
  <c r="F121" i="12" s="1"/>
  <c r="E34" i="12"/>
  <c r="F34" i="12" s="1"/>
  <c r="E7" i="12"/>
  <c r="F7" i="12" s="1"/>
  <c r="E39" i="12"/>
  <c r="F39" i="12" s="1"/>
  <c r="E40" i="12"/>
  <c r="F40" i="12" s="1"/>
  <c r="E71" i="12"/>
  <c r="F71" i="12" s="1"/>
  <c r="E12" i="12"/>
  <c r="F12" i="12" s="1"/>
  <c r="E86" i="12"/>
  <c r="F86" i="12" s="1"/>
  <c r="E10" i="12"/>
  <c r="F10" i="12" s="1"/>
  <c r="E131" i="12"/>
  <c r="F131" i="12" s="1"/>
  <c r="E105" i="12"/>
  <c r="F105" i="12" s="1"/>
  <c r="E124" i="12"/>
  <c r="F124" i="12" s="1"/>
  <c r="E33" i="12"/>
  <c r="F33" i="12" s="1"/>
  <c r="E16" i="12"/>
  <c r="F16" i="12" s="1"/>
  <c r="E73" i="12"/>
  <c r="F73" i="12" s="1"/>
  <c r="E20" i="12"/>
  <c r="F20" i="12" s="1"/>
  <c r="E114" i="12"/>
  <c r="F114" i="12" s="1"/>
  <c r="E141" i="12"/>
  <c r="F141" i="12" s="1"/>
  <c r="F19" i="12"/>
  <c r="F81" i="12"/>
  <c r="E26" i="12"/>
  <c r="F26" i="12" s="1"/>
  <c r="E132" i="12"/>
  <c r="F132" i="12" s="1"/>
  <c r="E50" i="10"/>
  <c r="I51" i="10"/>
  <c r="M52" i="10"/>
  <c r="L49" i="10"/>
  <c r="H52" i="10"/>
  <c r="J49" i="10"/>
  <c r="N50" i="10"/>
  <c r="F52" i="10"/>
  <c r="J53" i="10"/>
  <c r="O49" i="10"/>
  <c r="G51" i="10"/>
  <c r="K52" i="10"/>
  <c r="O53" i="10"/>
  <c r="H51" i="10"/>
  <c r="P53" i="10"/>
  <c r="E49" i="10"/>
  <c r="I50" i="10"/>
  <c r="M51" i="10"/>
  <c r="E53" i="10"/>
  <c r="H50" i="10"/>
  <c r="P52" i="10"/>
  <c r="N49" i="10"/>
  <c r="F51" i="10"/>
  <c r="J52" i="10"/>
  <c r="N53" i="10"/>
  <c r="G50" i="10"/>
  <c r="K51" i="10"/>
  <c r="O52" i="10"/>
  <c r="H49" i="10"/>
  <c r="P51" i="10"/>
  <c r="I49" i="10"/>
  <c r="M50" i="10"/>
  <c r="E52" i="10"/>
  <c r="I53" i="10"/>
  <c r="P50" i="10"/>
  <c r="L53" i="10"/>
  <c r="F50" i="10"/>
  <c r="J51" i="10"/>
  <c r="N52" i="10"/>
  <c r="G49" i="10"/>
  <c r="K50" i="10"/>
  <c r="O51" i="10"/>
  <c r="G53" i="10"/>
  <c r="P49" i="10"/>
  <c r="L52" i="10"/>
  <c r="M49" i="10"/>
  <c r="E51" i="10"/>
  <c r="I52" i="10"/>
  <c r="M53" i="10"/>
  <c r="L51" i="10"/>
  <c r="F49" i="10"/>
  <c r="J50" i="10"/>
  <c r="N51" i="10"/>
  <c r="F53" i="10"/>
  <c r="K49" i="10"/>
  <c r="O50" i="10"/>
  <c r="G52" i="10"/>
  <c r="K53" i="10"/>
  <c r="L50" i="10"/>
  <c r="H53" i="10"/>
  <c r="B34" i="10"/>
  <c r="B32" i="10"/>
  <c r="B33" i="10"/>
  <c r="D1" i="10" a="1"/>
  <c r="G1" i="10" l="1"/>
  <c r="G2" i="10"/>
  <c r="G3" i="10"/>
  <c r="G5" i="10"/>
  <c r="D1" i="10"/>
  <c r="D2" i="10"/>
  <c r="D3" i="10"/>
  <c r="D4" i="10"/>
  <c r="D5" i="10"/>
  <c r="E1" i="10"/>
  <c r="E2" i="10"/>
  <c r="E3" i="10"/>
  <c r="E4" i="10"/>
  <c r="E5" i="10"/>
  <c r="F1" i="10"/>
  <c r="F2" i="10"/>
  <c r="F3" i="10"/>
  <c r="F4" i="10"/>
  <c r="F5" i="10"/>
  <c r="G4" i="10"/>
  <c r="I26" i="5" l="1"/>
  <c r="O360" i="7"/>
  <c r="G40" i="5"/>
  <c r="I23" i="5" l="1"/>
  <c r="U8" i="9"/>
  <c r="U6" i="9"/>
  <c r="T6" i="9"/>
  <c r="R6" i="9"/>
  <c r="P6" i="9"/>
  <c r="N6" i="9"/>
  <c r="M6" i="9"/>
  <c r="K6" i="9"/>
  <c r="J6" i="9"/>
  <c r="H6" i="9"/>
  <c r="G6" i="9"/>
  <c r="E6" i="9"/>
  <c r="D6" i="9"/>
  <c r="B6" i="9"/>
  <c r="O454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6" i="7"/>
  <c r="R198" i="7"/>
  <c r="R214" i="7"/>
  <c r="R216" i="7"/>
  <c r="R217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1" i="7"/>
  <c r="R312" i="7"/>
  <c r="R314" i="7"/>
  <c r="R315" i="7"/>
  <c r="R317" i="7"/>
  <c r="R318" i="7"/>
  <c r="R319" i="7"/>
  <c r="R320" i="7"/>
  <c r="R321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6" i="7"/>
  <c r="R457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2" i="7"/>
  <c r="P60" i="7"/>
  <c r="P6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6" i="7"/>
  <c r="Q198" i="7"/>
  <c r="Q214" i="7"/>
  <c r="Q216" i="7"/>
  <c r="Q217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1" i="7"/>
  <c r="Q312" i="7"/>
  <c r="Q314" i="7"/>
  <c r="Q315" i="7"/>
  <c r="Q317" i="7"/>
  <c r="Q318" i="7"/>
  <c r="Q319" i="7"/>
  <c r="Q320" i="7"/>
  <c r="Q321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6" i="7"/>
  <c r="Q457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3" i="7"/>
  <c r="Q2" i="7"/>
  <c r="O3" i="7"/>
  <c r="P3" i="7" s="1"/>
  <c r="O4" i="7"/>
  <c r="P4" i="7" s="1"/>
  <c r="O5" i="7"/>
  <c r="P5" i="7" s="1"/>
  <c r="O6" i="7"/>
  <c r="P6" i="7" s="1"/>
  <c r="O7" i="7"/>
  <c r="P7" i="7" s="1"/>
  <c r="O8" i="7"/>
  <c r="P8" i="7" s="1"/>
  <c r="O9" i="7"/>
  <c r="P9" i="7" s="1"/>
  <c r="O10" i="7"/>
  <c r="P10" i="7" s="1"/>
  <c r="O11" i="7"/>
  <c r="P11" i="7" s="1"/>
  <c r="O12" i="7"/>
  <c r="P12" i="7" s="1"/>
  <c r="O13" i="7"/>
  <c r="P13" i="7" s="1"/>
  <c r="O14" i="7"/>
  <c r="P14" i="7" s="1"/>
  <c r="O15" i="7"/>
  <c r="P15" i="7" s="1"/>
  <c r="O16" i="7"/>
  <c r="P16" i="7" s="1"/>
  <c r="O17" i="7"/>
  <c r="P17" i="7" s="1"/>
  <c r="O18" i="7"/>
  <c r="P18" i="7" s="1"/>
  <c r="O19" i="7"/>
  <c r="P19" i="7" s="1"/>
  <c r="O20" i="7"/>
  <c r="P20" i="7" s="1"/>
  <c r="O21" i="7"/>
  <c r="P21" i="7" s="1"/>
  <c r="O22" i="7"/>
  <c r="P22" i="7" s="1"/>
  <c r="O23" i="7"/>
  <c r="P23" i="7" s="1"/>
  <c r="O24" i="7"/>
  <c r="P24" i="7" s="1"/>
  <c r="O25" i="7"/>
  <c r="P25" i="7" s="1"/>
  <c r="O26" i="7"/>
  <c r="P26" i="7" s="1"/>
  <c r="O27" i="7"/>
  <c r="P27" i="7" s="1"/>
  <c r="O28" i="7"/>
  <c r="P28" i="7" s="1"/>
  <c r="O29" i="7"/>
  <c r="P29" i="7" s="1"/>
  <c r="O30" i="7"/>
  <c r="P30" i="7" s="1"/>
  <c r="O31" i="7"/>
  <c r="P31" i="7" s="1"/>
  <c r="O32" i="7"/>
  <c r="P32" i="7" s="1"/>
  <c r="O33" i="7"/>
  <c r="P33" i="7" s="1"/>
  <c r="O34" i="7"/>
  <c r="P34" i="7" s="1"/>
  <c r="O35" i="7"/>
  <c r="P35" i="7" s="1"/>
  <c r="O36" i="7"/>
  <c r="P36" i="7" s="1"/>
  <c r="O37" i="7"/>
  <c r="P37" i="7" s="1"/>
  <c r="O38" i="7"/>
  <c r="P38" i="7" s="1"/>
  <c r="O39" i="7"/>
  <c r="P39" i="7" s="1"/>
  <c r="O40" i="7"/>
  <c r="P40" i="7" s="1"/>
  <c r="O41" i="7"/>
  <c r="P41" i="7" s="1"/>
  <c r="O42" i="7"/>
  <c r="P42" i="7" s="1"/>
  <c r="O43" i="7"/>
  <c r="P43" i="7" s="1"/>
  <c r="O44" i="7"/>
  <c r="P44" i="7" s="1"/>
  <c r="O45" i="7"/>
  <c r="P45" i="7" s="1"/>
  <c r="O46" i="7"/>
  <c r="P46" i="7" s="1"/>
  <c r="O47" i="7"/>
  <c r="P47" i="7" s="1"/>
  <c r="O48" i="7"/>
  <c r="P48" i="7" s="1"/>
  <c r="O49" i="7"/>
  <c r="P49" i="7" s="1"/>
  <c r="O50" i="7"/>
  <c r="P50" i="7" s="1"/>
  <c r="O51" i="7"/>
  <c r="P51" i="7" s="1"/>
  <c r="O52" i="7"/>
  <c r="P52" i="7" s="1"/>
  <c r="O53" i="7"/>
  <c r="P53" i="7" s="1"/>
  <c r="O54" i="7"/>
  <c r="P54" i="7" s="1"/>
  <c r="O55" i="7"/>
  <c r="P55" i="7" s="1"/>
  <c r="O56" i="7"/>
  <c r="P56" i="7" s="1"/>
  <c r="O57" i="7"/>
  <c r="P57" i="7" s="1"/>
  <c r="O58" i="7"/>
  <c r="P58" i="7" s="1"/>
  <c r="O59" i="7"/>
  <c r="P59" i="7" s="1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P82" i="7" s="1"/>
  <c r="O83" i="7"/>
  <c r="P83" i="7" s="1"/>
  <c r="O84" i="7"/>
  <c r="P84" i="7" s="1"/>
  <c r="O85" i="7"/>
  <c r="P85" i="7" s="1"/>
  <c r="O86" i="7"/>
  <c r="P86" i="7" s="1"/>
  <c r="O87" i="7"/>
  <c r="P87" i="7" s="1"/>
  <c r="O88" i="7"/>
  <c r="P88" i="7" s="1"/>
  <c r="O89" i="7"/>
  <c r="P89" i="7" s="1"/>
  <c r="O90" i="7"/>
  <c r="P90" i="7" s="1"/>
  <c r="O91" i="7"/>
  <c r="P91" i="7" s="1"/>
  <c r="O92" i="7"/>
  <c r="P92" i="7" s="1"/>
  <c r="O93" i="7"/>
  <c r="P93" i="7" s="1"/>
  <c r="O94" i="7"/>
  <c r="P94" i="7" s="1"/>
  <c r="O95" i="7"/>
  <c r="P95" i="7" s="1"/>
  <c r="O96" i="7"/>
  <c r="P96" i="7" s="1"/>
  <c r="O97" i="7"/>
  <c r="P97" i="7" s="1"/>
  <c r="O98" i="7"/>
  <c r="P98" i="7" s="1"/>
  <c r="O99" i="7"/>
  <c r="P99" i="7" s="1"/>
  <c r="O100" i="7"/>
  <c r="P100" i="7" s="1"/>
  <c r="O101" i="7"/>
  <c r="P101" i="7" s="1"/>
  <c r="O102" i="7"/>
  <c r="P102" i="7" s="1"/>
  <c r="O103" i="7"/>
  <c r="P103" i="7" s="1"/>
  <c r="O104" i="7"/>
  <c r="P104" i="7" s="1"/>
  <c r="O105" i="7"/>
  <c r="P105" i="7" s="1"/>
  <c r="O106" i="7"/>
  <c r="P106" i="7" s="1"/>
  <c r="O107" i="7"/>
  <c r="P107" i="7" s="1"/>
  <c r="O108" i="7"/>
  <c r="P108" i="7" s="1"/>
  <c r="O109" i="7"/>
  <c r="P109" i="7" s="1"/>
  <c r="O110" i="7"/>
  <c r="P110" i="7" s="1"/>
  <c r="O111" i="7"/>
  <c r="P111" i="7" s="1"/>
  <c r="O112" i="7"/>
  <c r="P112" i="7" s="1"/>
  <c r="O113" i="7"/>
  <c r="P113" i="7" s="1"/>
  <c r="O114" i="7"/>
  <c r="P114" i="7" s="1"/>
  <c r="O115" i="7"/>
  <c r="P115" i="7" s="1"/>
  <c r="O116" i="7"/>
  <c r="P116" i="7" s="1"/>
  <c r="O117" i="7"/>
  <c r="P117" i="7" s="1"/>
  <c r="O118" i="7"/>
  <c r="P118" i="7" s="1"/>
  <c r="O119" i="7"/>
  <c r="P119" i="7" s="1"/>
  <c r="O120" i="7"/>
  <c r="P120" i="7" s="1"/>
  <c r="O121" i="7"/>
  <c r="P121" i="7" s="1"/>
  <c r="O122" i="7"/>
  <c r="P122" i="7" s="1"/>
  <c r="O123" i="7"/>
  <c r="P123" i="7" s="1"/>
  <c r="O124" i="7"/>
  <c r="P124" i="7" s="1"/>
  <c r="O125" i="7"/>
  <c r="P125" i="7" s="1"/>
  <c r="O126" i="7"/>
  <c r="P126" i="7" s="1"/>
  <c r="O127" i="7"/>
  <c r="P127" i="7" s="1"/>
  <c r="O128" i="7"/>
  <c r="P128" i="7" s="1"/>
  <c r="O129" i="7"/>
  <c r="P129" i="7" s="1"/>
  <c r="O130" i="7"/>
  <c r="P130" i="7" s="1"/>
  <c r="O131" i="7"/>
  <c r="P131" i="7" s="1"/>
  <c r="O132" i="7"/>
  <c r="P132" i="7" s="1"/>
  <c r="O133" i="7"/>
  <c r="P133" i="7" s="1"/>
  <c r="O134" i="7"/>
  <c r="P134" i="7" s="1"/>
  <c r="O135" i="7"/>
  <c r="P135" i="7" s="1"/>
  <c r="O136" i="7"/>
  <c r="P136" i="7" s="1"/>
  <c r="O137" i="7"/>
  <c r="P137" i="7" s="1"/>
  <c r="O138" i="7"/>
  <c r="P138" i="7" s="1"/>
  <c r="O139" i="7"/>
  <c r="P139" i="7" s="1"/>
  <c r="O140" i="7"/>
  <c r="P140" i="7" s="1"/>
  <c r="O141" i="7"/>
  <c r="P141" i="7" s="1"/>
  <c r="O142" i="7"/>
  <c r="P142" i="7" s="1"/>
  <c r="O143" i="7"/>
  <c r="P143" i="7" s="1"/>
  <c r="O144" i="7"/>
  <c r="P144" i="7" s="1"/>
  <c r="O145" i="7"/>
  <c r="P145" i="7" s="1"/>
  <c r="O146" i="7"/>
  <c r="P146" i="7" s="1"/>
  <c r="O147" i="7"/>
  <c r="P147" i="7" s="1"/>
  <c r="O148" i="7"/>
  <c r="P148" i="7" s="1"/>
  <c r="O149" i="7"/>
  <c r="P149" i="7" s="1"/>
  <c r="O150" i="7"/>
  <c r="P150" i="7" s="1"/>
  <c r="O151" i="7"/>
  <c r="P151" i="7" s="1"/>
  <c r="O152" i="7"/>
  <c r="P152" i="7" s="1"/>
  <c r="O153" i="7"/>
  <c r="P153" i="7" s="1"/>
  <c r="O154" i="7"/>
  <c r="P154" i="7" s="1"/>
  <c r="O155" i="7"/>
  <c r="P155" i="7" s="1"/>
  <c r="O156" i="7"/>
  <c r="P156" i="7" s="1"/>
  <c r="O157" i="7"/>
  <c r="P157" i="7" s="1"/>
  <c r="O158" i="7"/>
  <c r="P158" i="7" s="1"/>
  <c r="O159" i="7"/>
  <c r="P159" i="7" s="1"/>
  <c r="O160" i="7"/>
  <c r="P160" i="7" s="1"/>
  <c r="O161" i="7"/>
  <c r="P161" i="7" s="1"/>
  <c r="O162" i="7"/>
  <c r="P162" i="7" s="1"/>
  <c r="O163" i="7"/>
  <c r="P163" i="7" s="1"/>
  <c r="O164" i="7"/>
  <c r="P164" i="7" s="1"/>
  <c r="O165" i="7"/>
  <c r="P165" i="7" s="1"/>
  <c r="O166" i="7"/>
  <c r="P166" i="7" s="1"/>
  <c r="O167" i="7"/>
  <c r="P167" i="7" s="1"/>
  <c r="O168" i="7"/>
  <c r="P168" i="7" s="1"/>
  <c r="O169" i="7"/>
  <c r="P169" i="7" s="1"/>
  <c r="O170" i="7"/>
  <c r="P170" i="7" s="1"/>
  <c r="O171" i="7"/>
  <c r="P171" i="7" s="1"/>
  <c r="O172" i="7"/>
  <c r="P172" i="7" s="1"/>
  <c r="O173" i="7"/>
  <c r="P173" i="7" s="1"/>
  <c r="O174" i="7"/>
  <c r="P174" i="7" s="1"/>
  <c r="O175" i="7"/>
  <c r="P175" i="7" s="1"/>
  <c r="O176" i="7"/>
  <c r="P176" i="7" s="1"/>
  <c r="O177" i="7"/>
  <c r="P177" i="7" s="1"/>
  <c r="O178" i="7"/>
  <c r="P178" i="7" s="1"/>
  <c r="O179" i="7"/>
  <c r="P179" i="7" s="1"/>
  <c r="O180" i="7"/>
  <c r="P180" i="7" s="1"/>
  <c r="O181" i="7"/>
  <c r="P181" i="7" s="1"/>
  <c r="O182" i="7"/>
  <c r="P182" i="7" s="1"/>
  <c r="O183" i="7"/>
  <c r="P183" i="7" s="1"/>
  <c r="O184" i="7"/>
  <c r="P184" i="7" s="1"/>
  <c r="O185" i="7"/>
  <c r="P185" i="7" s="1"/>
  <c r="O186" i="7"/>
  <c r="P186" i="7" s="1"/>
  <c r="O187" i="7"/>
  <c r="P187" i="7" s="1"/>
  <c r="O188" i="7"/>
  <c r="P188" i="7" s="1"/>
  <c r="O189" i="7"/>
  <c r="P189" i="7" s="1"/>
  <c r="O190" i="7"/>
  <c r="P190" i="7" s="1"/>
  <c r="O191" i="7"/>
  <c r="P191" i="7" s="1"/>
  <c r="O192" i="7"/>
  <c r="P192" i="7" s="1"/>
  <c r="O193" i="7"/>
  <c r="P193" i="7" s="1"/>
  <c r="O194" i="7"/>
  <c r="P194" i="7" s="1"/>
  <c r="O195" i="7"/>
  <c r="O196" i="7"/>
  <c r="P196" i="7" s="1"/>
  <c r="O197" i="7"/>
  <c r="O198" i="7"/>
  <c r="P198" i="7" s="1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P214" i="7" s="1"/>
  <c r="O215" i="7"/>
  <c r="O216" i="7"/>
  <c r="P216" i="7" s="1"/>
  <c r="O217" i="7"/>
  <c r="P217" i="7" s="1"/>
  <c r="O218" i="7"/>
  <c r="O219" i="7"/>
  <c r="P219" i="7" s="1"/>
  <c r="O220" i="7"/>
  <c r="P220" i="7" s="1"/>
  <c r="O221" i="7"/>
  <c r="P221" i="7" s="1"/>
  <c r="O222" i="7"/>
  <c r="P222" i="7" s="1"/>
  <c r="O223" i="7"/>
  <c r="P223" i="7" s="1"/>
  <c r="O224" i="7"/>
  <c r="P224" i="7" s="1"/>
  <c r="O225" i="7"/>
  <c r="P225" i="7" s="1"/>
  <c r="O226" i="7"/>
  <c r="P226" i="7" s="1"/>
  <c r="O227" i="7"/>
  <c r="P227" i="7" s="1"/>
  <c r="O228" i="7"/>
  <c r="P228" i="7" s="1"/>
  <c r="O229" i="7"/>
  <c r="P229" i="7" s="1"/>
  <c r="O230" i="7"/>
  <c r="P230" i="7" s="1"/>
  <c r="O231" i="7"/>
  <c r="P231" i="7" s="1"/>
  <c r="O232" i="7"/>
  <c r="P232" i="7" s="1"/>
  <c r="O233" i="7"/>
  <c r="P233" i="7" s="1"/>
  <c r="O234" i="7"/>
  <c r="P234" i="7" s="1"/>
  <c r="O235" i="7"/>
  <c r="P235" i="7" s="1"/>
  <c r="O236" i="7"/>
  <c r="P236" i="7" s="1"/>
  <c r="O237" i="7"/>
  <c r="P237" i="7" s="1"/>
  <c r="O238" i="7"/>
  <c r="P238" i="7" s="1"/>
  <c r="O239" i="7"/>
  <c r="P239" i="7" s="1"/>
  <c r="O240" i="7"/>
  <c r="P240" i="7" s="1"/>
  <c r="O241" i="7"/>
  <c r="P241" i="7" s="1"/>
  <c r="O242" i="7"/>
  <c r="P242" i="7" s="1"/>
  <c r="O243" i="7"/>
  <c r="P243" i="7" s="1"/>
  <c r="O244" i="7"/>
  <c r="P244" i="7" s="1"/>
  <c r="O245" i="7"/>
  <c r="P245" i="7" s="1"/>
  <c r="O246" i="7"/>
  <c r="P246" i="7" s="1"/>
  <c r="O247" i="7"/>
  <c r="P247" i="7" s="1"/>
  <c r="O248" i="7"/>
  <c r="P248" i="7" s="1"/>
  <c r="O249" i="7"/>
  <c r="P249" i="7" s="1"/>
  <c r="O250" i="7"/>
  <c r="P250" i="7" s="1"/>
  <c r="O251" i="7"/>
  <c r="P251" i="7" s="1"/>
  <c r="O252" i="7"/>
  <c r="P252" i="7" s="1"/>
  <c r="O253" i="7"/>
  <c r="P253" i="7" s="1"/>
  <c r="O254" i="7"/>
  <c r="P254" i="7" s="1"/>
  <c r="O255" i="7"/>
  <c r="P255" i="7" s="1"/>
  <c r="O256" i="7"/>
  <c r="P256" i="7" s="1"/>
  <c r="O257" i="7"/>
  <c r="P257" i="7" s="1"/>
  <c r="O258" i="7"/>
  <c r="P258" i="7" s="1"/>
  <c r="O259" i="7"/>
  <c r="P259" i="7" s="1"/>
  <c r="O260" i="7"/>
  <c r="P260" i="7" s="1"/>
  <c r="O261" i="7"/>
  <c r="P261" i="7" s="1"/>
  <c r="O262" i="7"/>
  <c r="P262" i="7" s="1"/>
  <c r="O263" i="7"/>
  <c r="P263" i="7" s="1"/>
  <c r="O264" i="7"/>
  <c r="P264" i="7" s="1"/>
  <c r="O265" i="7"/>
  <c r="P265" i="7" s="1"/>
  <c r="O266" i="7"/>
  <c r="P266" i="7" s="1"/>
  <c r="O267" i="7"/>
  <c r="P267" i="7" s="1"/>
  <c r="O268" i="7"/>
  <c r="P268" i="7" s="1"/>
  <c r="O269" i="7"/>
  <c r="P269" i="7" s="1"/>
  <c r="O270" i="7"/>
  <c r="P270" i="7" s="1"/>
  <c r="O271" i="7"/>
  <c r="P271" i="7" s="1"/>
  <c r="O272" i="7"/>
  <c r="P272" i="7" s="1"/>
  <c r="O273" i="7"/>
  <c r="P273" i="7" s="1"/>
  <c r="O274" i="7"/>
  <c r="P274" i="7" s="1"/>
  <c r="O275" i="7"/>
  <c r="P275" i="7" s="1"/>
  <c r="O276" i="7"/>
  <c r="P276" i="7" s="1"/>
  <c r="O277" i="7"/>
  <c r="P277" i="7" s="1"/>
  <c r="O278" i="7"/>
  <c r="P278" i="7" s="1"/>
  <c r="O279" i="7"/>
  <c r="P279" i="7" s="1"/>
  <c r="O280" i="7"/>
  <c r="P280" i="7" s="1"/>
  <c r="O281" i="7"/>
  <c r="P281" i="7" s="1"/>
  <c r="O282" i="7"/>
  <c r="P282" i="7" s="1"/>
  <c r="O283" i="7"/>
  <c r="P283" i="7" s="1"/>
  <c r="O284" i="7"/>
  <c r="P284" i="7" s="1"/>
  <c r="O285" i="7"/>
  <c r="P285" i="7" s="1"/>
  <c r="O286" i="7"/>
  <c r="P286" i="7" s="1"/>
  <c r="O287" i="7"/>
  <c r="P287" i="7" s="1"/>
  <c r="O288" i="7"/>
  <c r="P288" i="7" s="1"/>
  <c r="O289" i="7"/>
  <c r="P289" i="7" s="1"/>
  <c r="O290" i="7"/>
  <c r="P290" i="7" s="1"/>
  <c r="O291" i="7"/>
  <c r="P291" i="7" s="1"/>
  <c r="O292" i="7"/>
  <c r="P292" i="7" s="1"/>
  <c r="O293" i="7"/>
  <c r="P293" i="7" s="1"/>
  <c r="O294" i="7"/>
  <c r="P294" i="7" s="1"/>
  <c r="O295" i="7"/>
  <c r="P295" i="7" s="1"/>
  <c r="O296" i="7"/>
  <c r="P296" i="7" s="1"/>
  <c r="O297" i="7"/>
  <c r="P297" i="7" s="1"/>
  <c r="O298" i="7"/>
  <c r="P298" i="7" s="1"/>
  <c r="O299" i="7"/>
  <c r="P299" i="7" s="1"/>
  <c r="O300" i="7"/>
  <c r="P300" i="7" s="1"/>
  <c r="O301" i="7"/>
  <c r="P301" i="7" s="1"/>
  <c r="O302" i="7"/>
  <c r="P302" i="7" s="1"/>
  <c r="O303" i="7"/>
  <c r="P303" i="7" s="1"/>
  <c r="O304" i="7"/>
  <c r="P304" i="7" s="1"/>
  <c r="O305" i="7"/>
  <c r="P305" i="7" s="1"/>
  <c r="O306" i="7"/>
  <c r="P306" i="7" s="1"/>
  <c r="O307" i="7"/>
  <c r="P307" i="7" s="1"/>
  <c r="O308" i="7"/>
  <c r="P308" i="7" s="1"/>
  <c r="O309" i="7"/>
  <c r="P309" i="7" s="1"/>
  <c r="O311" i="7"/>
  <c r="P311" i="7" s="1"/>
  <c r="O312" i="7"/>
  <c r="P312" i="7" s="1"/>
  <c r="O314" i="7"/>
  <c r="P314" i="7" s="1"/>
  <c r="O315" i="7"/>
  <c r="P315" i="7" s="1"/>
  <c r="O317" i="7"/>
  <c r="P317" i="7" s="1"/>
  <c r="O318" i="7"/>
  <c r="P318" i="7" s="1"/>
  <c r="O319" i="7"/>
  <c r="P319" i="7" s="1"/>
  <c r="O320" i="7"/>
  <c r="P320" i="7" s="1"/>
  <c r="O321" i="7"/>
  <c r="P321" i="7" s="1"/>
  <c r="O323" i="7"/>
  <c r="P323" i="7" s="1"/>
  <c r="O324" i="7"/>
  <c r="P324" i="7" s="1"/>
  <c r="O325" i="7"/>
  <c r="P325" i="7" s="1"/>
  <c r="O326" i="7"/>
  <c r="P326" i="7" s="1"/>
  <c r="O327" i="7"/>
  <c r="P327" i="7" s="1"/>
  <c r="O328" i="7"/>
  <c r="P328" i="7" s="1"/>
  <c r="O329" i="7"/>
  <c r="P329" i="7" s="1"/>
  <c r="O330" i="7"/>
  <c r="P330" i="7" s="1"/>
  <c r="O331" i="7"/>
  <c r="P331" i="7" s="1"/>
  <c r="O332" i="7"/>
  <c r="P332" i="7" s="1"/>
  <c r="O333" i="7"/>
  <c r="P333" i="7" s="1"/>
  <c r="O334" i="7"/>
  <c r="P334" i="7" s="1"/>
  <c r="O335" i="7"/>
  <c r="P335" i="7" s="1"/>
  <c r="O336" i="7"/>
  <c r="P336" i="7" s="1"/>
  <c r="O337" i="7"/>
  <c r="P337" i="7" s="1"/>
  <c r="O338" i="7"/>
  <c r="P338" i="7" s="1"/>
  <c r="O339" i="7"/>
  <c r="P339" i="7" s="1"/>
  <c r="O340" i="7"/>
  <c r="P340" i="7" s="1"/>
  <c r="O341" i="7"/>
  <c r="P341" i="7" s="1"/>
  <c r="O342" i="7"/>
  <c r="P342" i="7" s="1"/>
  <c r="O343" i="7"/>
  <c r="P343" i="7" s="1"/>
  <c r="O344" i="7"/>
  <c r="P344" i="7" s="1"/>
  <c r="O345" i="7"/>
  <c r="P345" i="7" s="1"/>
  <c r="O346" i="7"/>
  <c r="P346" i="7" s="1"/>
  <c r="O347" i="7"/>
  <c r="P347" i="7" s="1"/>
  <c r="O348" i="7"/>
  <c r="P348" i="7" s="1"/>
  <c r="O349" i="7"/>
  <c r="P349" i="7" s="1"/>
  <c r="O350" i="7"/>
  <c r="P350" i="7" s="1"/>
  <c r="O351" i="7"/>
  <c r="P351" i="7" s="1"/>
  <c r="O352" i="7"/>
  <c r="P352" i="7" s="1"/>
  <c r="O353" i="7"/>
  <c r="P353" i="7" s="1"/>
  <c r="O354" i="7"/>
  <c r="P354" i="7" s="1"/>
  <c r="O355" i="7"/>
  <c r="P355" i="7" s="1"/>
  <c r="O356" i="7"/>
  <c r="P356" i="7" s="1"/>
  <c r="O357" i="7"/>
  <c r="P357" i="7" s="1"/>
  <c r="O358" i="7"/>
  <c r="P358" i="7" s="1"/>
  <c r="O359" i="7"/>
  <c r="P359" i="7" s="1"/>
  <c r="O361" i="7"/>
  <c r="P361" i="7" s="1"/>
  <c r="O362" i="7"/>
  <c r="P362" i="7" s="1"/>
  <c r="O363" i="7"/>
  <c r="P363" i="7" s="1"/>
  <c r="O364" i="7"/>
  <c r="P364" i="7" s="1"/>
  <c r="O365" i="7"/>
  <c r="P365" i="7" s="1"/>
  <c r="O366" i="7"/>
  <c r="P366" i="7" s="1"/>
  <c r="O367" i="7"/>
  <c r="P367" i="7" s="1"/>
  <c r="O368" i="7"/>
  <c r="P368" i="7" s="1"/>
  <c r="O369" i="7"/>
  <c r="P369" i="7" s="1"/>
  <c r="O370" i="7"/>
  <c r="P370" i="7" s="1"/>
  <c r="O371" i="7"/>
  <c r="P371" i="7" s="1"/>
  <c r="O372" i="7"/>
  <c r="P372" i="7" s="1"/>
  <c r="O373" i="7"/>
  <c r="P373" i="7" s="1"/>
  <c r="O374" i="7"/>
  <c r="P374" i="7" s="1"/>
  <c r="O375" i="7"/>
  <c r="P375" i="7" s="1"/>
  <c r="O376" i="7"/>
  <c r="P376" i="7" s="1"/>
  <c r="O377" i="7"/>
  <c r="P377" i="7" s="1"/>
  <c r="O378" i="7"/>
  <c r="P378" i="7" s="1"/>
  <c r="O379" i="7"/>
  <c r="P379" i="7" s="1"/>
  <c r="O380" i="7"/>
  <c r="P380" i="7" s="1"/>
  <c r="O381" i="7"/>
  <c r="P381" i="7" s="1"/>
  <c r="O382" i="7"/>
  <c r="P382" i="7" s="1"/>
  <c r="O383" i="7"/>
  <c r="P383" i="7" s="1"/>
  <c r="O384" i="7"/>
  <c r="P384" i="7" s="1"/>
  <c r="O385" i="7"/>
  <c r="P385" i="7" s="1"/>
  <c r="O386" i="7"/>
  <c r="P386" i="7" s="1"/>
  <c r="O387" i="7"/>
  <c r="P387" i="7" s="1"/>
  <c r="O388" i="7"/>
  <c r="P388" i="7" s="1"/>
  <c r="O389" i="7"/>
  <c r="P389" i="7" s="1"/>
  <c r="O390" i="7"/>
  <c r="P390" i="7" s="1"/>
  <c r="O391" i="7"/>
  <c r="P391" i="7" s="1"/>
  <c r="O392" i="7"/>
  <c r="P392" i="7" s="1"/>
  <c r="O393" i="7"/>
  <c r="P393" i="7" s="1"/>
  <c r="O394" i="7"/>
  <c r="P394" i="7" s="1"/>
  <c r="O395" i="7"/>
  <c r="P395" i="7" s="1"/>
  <c r="O396" i="7"/>
  <c r="P396" i="7" s="1"/>
  <c r="O397" i="7"/>
  <c r="P397" i="7" s="1"/>
  <c r="O401" i="7"/>
  <c r="P401" i="7" s="1"/>
  <c r="O402" i="7"/>
  <c r="P402" i="7" s="1"/>
  <c r="O403" i="7"/>
  <c r="P403" i="7" s="1"/>
  <c r="O404" i="7"/>
  <c r="P404" i="7" s="1"/>
  <c r="O405" i="7"/>
  <c r="P405" i="7" s="1"/>
  <c r="O406" i="7"/>
  <c r="P406" i="7" s="1"/>
  <c r="O407" i="7"/>
  <c r="P407" i="7" s="1"/>
  <c r="O408" i="7"/>
  <c r="P408" i="7" s="1"/>
  <c r="O409" i="7"/>
  <c r="P409" i="7" s="1"/>
  <c r="O410" i="7"/>
  <c r="P410" i="7" s="1"/>
  <c r="O411" i="7"/>
  <c r="P411" i="7" s="1"/>
  <c r="O412" i="7"/>
  <c r="P412" i="7" s="1"/>
  <c r="O413" i="7"/>
  <c r="P413" i="7" s="1"/>
  <c r="O414" i="7"/>
  <c r="P414" i="7" s="1"/>
  <c r="O415" i="7"/>
  <c r="P415" i="7" s="1"/>
  <c r="O416" i="7"/>
  <c r="P416" i="7" s="1"/>
  <c r="O417" i="7"/>
  <c r="P417" i="7" s="1"/>
  <c r="O418" i="7"/>
  <c r="P418" i="7" s="1"/>
  <c r="O419" i="7"/>
  <c r="P419" i="7" s="1"/>
  <c r="O420" i="7"/>
  <c r="P420" i="7" s="1"/>
  <c r="O421" i="7"/>
  <c r="P421" i="7" s="1"/>
  <c r="O422" i="7"/>
  <c r="P422" i="7" s="1"/>
  <c r="O423" i="7"/>
  <c r="P423" i="7" s="1"/>
  <c r="O424" i="7"/>
  <c r="P424" i="7" s="1"/>
  <c r="O425" i="7"/>
  <c r="P425" i="7" s="1"/>
  <c r="O426" i="7"/>
  <c r="P426" i="7" s="1"/>
  <c r="O427" i="7"/>
  <c r="P427" i="7" s="1"/>
  <c r="O428" i="7"/>
  <c r="P428" i="7" s="1"/>
  <c r="O429" i="7"/>
  <c r="P429" i="7" s="1"/>
  <c r="O430" i="7"/>
  <c r="P430" i="7" s="1"/>
  <c r="O431" i="7"/>
  <c r="P431" i="7" s="1"/>
  <c r="O432" i="7"/>
  <c r="P432" i="7" s="1"/>
  <c r="O433" i="7"/>
  <c r="P433" i="7" s="1"/>
  <c r="O434" i="7"/>
  <c r="P434" i="7" s="1"/>
  <c r="O435" i="7"/>
  <c r="P435" i="7" s="1"/>
  <c r="O436" i="7"/>
  <c r="P436" i="7" s="1"/>
  <c r="O437" i="7"/>
  <c r="P437" i="7" s="1"/>
  <c r="O438" i="7"/>
  <c r="P438" i="7" s="1"/>
  <c r="O439" i="7"/>
  <c r="P439" i="7" s="1"/>
  <c r="O440" i="7"/>
  <c r="P440" i="7" s="1"/>
  <c r="O441" i="7"/>
  <c r="P441" i="7" s="1"/>
  <c r="O442" i="7"/>
  <c r="P442" i="7" s="1"/>
  <c r="O443" i="7"/>
  <c r="P443" i="7" s="1"/>
  <c r="O444" i="7"/>
  <c r="P444" i="7" s="1"/>
  <c r="O445" i="7"/>
  <c r="P445" i="7" s="1"/>
  <c r="O446" i="7"/>
  <c r="P446" i="7" s="1"/>
  <c r="O447" i="7"/>
  <c r="P447" i="7" s="1"/>
  <c r="O448" i="7"/>
  <c r="P448" i="7" s="1"/>
  <c r="O449" i="7"/>
  <c r="P449" i="7" s="1"/>
  <c r="O450" i="7"/>
  <c r="P450" i="7" s="1"/>
  <c r="O451" i="7"/>
  <c r="P451" i="7" s="1"/>
  <c r="O452" i="7"/>
  <c r="P452" i="7" s="1"/>
  <c r="O453" i="7"/>
  <c r="P453" i="7" s="1"/>
  <c r="O455" i="7"/>
  <c r="O456" i="7"/>
  <c r="P456" i="7" s="1"/>
  <c r="O457" i="7"/>
  <c r="P457" i="7" s="1"/>
  <c r="O458" i="7"/>
  <c r="O459" i="7"/>
  <c r="P459" i="7" s="1"/>
  <c r="O460" i="7"/>
  <c r="P460" i="7" s="1"/>
  <c r="O461" i="7"/>
  <c r="P461" i="7" s="1"/>
  <c r="O462" i="7"/>
  <c r="P462" i="7" s="1"/>
  <c r="O463" i="7"/>
  <c r="P463" i="7" s="1"/>
  <c r="O464" i="7"/>
  <c r="P464" i="7" s="1"/>
  <c r="O465" i="7"/>
  <c r="P465" i="7" s="1"/>
  <c r="O466" i="7"/>
  <c r="P466" i="7" s="1"/>
  <c r="O467" i="7"/>
  <c r="P467" i="7" s="1"/>
  <c r="O468" i="7"/>
  <c r="P468" i="7" s="1"/>
  <c r="O469" i="7"/>
  <c r="P469" i="7" s="1"/>
  <c r="O470" i="7"/>
  <c r="P470" i="7" s="1"/>
  <c r="O471" i="7"/>
  <c r="P471" i="7" s="1"/>
  <c r="O472" i="7"/>
  <c r="P472" i="7" s="1"/>
  <c r="O473" i="7"/>
  <c r="P473" i="7" s="1"/>
  <c r="O474" i="7"/>
  <c r="P474" i="7" s="1"/>
  <c r="O475" i="7"/>
  <c r="P475" i="7" s="1"/>
  <c r="O476" i="7"/>
  <c r="P476" i="7" s="1"/>
  <c r="O477" i="7"/>
  <c r="P477" i="7" s="1"/>
  <c r="O478" i="7"/>
  <c r="P478" i="7" s="1"/>
  <c r="O479" i="7"/>
  <c r="P479" i="7" s="1"/>
  <c r="O480" i="7"/>
  <c r="P480" i="7" s="1"/>
  <c r="O481" i="7"/>
  <c r="P481" i="7" s="1"/>
  <c r="O482" i="7"/>
  <c r="P482" i="7" s="1"/>
  <c r="O483" i="7"/>
  <c r="P483" i="7" s="1"/>
  <c r="O484" i="7"/>
  <c r="P484" i="7" s="1"/>
  <c r="O485" i="7"/>
  <c r="P485" i="7" s="1"/>
  <c r="O486" i="7"/>
  <c r="P486" i="7" s="1"/>
  <c r="O487" i="7"/>
  <c r="P487" i="7" s="1"/>
  <c r="O488" i="7"/>
  <c r="P488" i="7" s="1"/>
  <c r="O489" i="7"/>
  <c r="P489" i="7" s="1"/>
  <c r="O490" i="7"/>
  <c r="P490" i="7" s="1"/>
  <c r="O491" i="7"/>
  <c r="P491" i="7" s="1"/>
  <c r="O492" i="7"/>
  <c r="P492" i="7" s="1"/>
  <c r="O493" i="7"/>
  <c r="P493" i="7" s="1"/>
  <c r="O494" i="7"/>
  <c r="P494" i="7" s="1"/>
  <c r="O495" i="7"/>
  <c r="P495" i="7" s="1"/>
  <c r="O496" i="7"/>
  <c r="P496" i="7" s="1"/>
  <c r="O497" i="7"/>
  <c r="P497" i="7" s="1"/>
  <c r="O498" i="7"/>
  <c r="P498" i="7" s="1"/>
  <c r="O499" i="7"/>
  <c r="P499" i="7" s="1"/>
  <c r="O500" i="7"/>
  <c r="P500" i="7" s="1"/>
  <c r="O501" i="7"/>
  <c r="P501" i="7" s="1"/>
  <c r="O502" i="7"/>
  <c r="P502" i="7" s="1"/>
  <c r="O503" i="7"/>
  <c r="P503" i="7" s="1"/>
  <c r="O504" i="7"/>
  <c r="P504" i="7" s="1"/>
  <c r="O505" i="7"/>
  <c r="P505" i="7" s="1"/>
  <c r="O506" i="7"/>
  <c r="P506" i="7" s="1"/>
  <c r="O507" i="7"/>
  <c r="P507" i="7" s="1"/>
  <c r="O508" i="7"/>
  <c r="P508" i="7" s="1"/>
  <c r="O509" i="7"/>
  <c r="P509" i="7" s="1"/>
  <c r="O510" i="7"/>
  <c r="P510" i="7" s="1"/>
  <c r="O511" i="7"/>
  <c r="P511" i="7" s="1"/>
  <c r="O512" i="7"/>
  <c r="P512" i="7" s="1"/>
  <c r="O513" i="7"/>
  <c r="P513" i="7" s="1"/>
  <c r="O514" i="7"/>
  <c r="P514" i="7" s="1"/>
  <c r="O515" i="7"/>
  <c r="P515" i="7" s="1"/>
  <c r="O516" i="7"/>
  <c r="P516" i="7" s="1"/>
  <c r="O517" i="7"/>
  <c r="P517" i="7" s="1"/>
  <c r="O518" i="7"/>
  <c r="P518" i="7" s="1"/>
  <c r="O519" i="7"/>
  <c r="P519" i="7" s="1"/>
  <c r="O520" i="7"/>
  <c r="P520" i="7" s="1"/>
  <c r="O521" i="7"/>
  <c r="P521" i="7" s="1"/>
  <c r="O522" i="7"/>
  <c r="P522" i="7" s="1"/>
  <c r="O523" i="7"/>
  <c r="P523" i="7" s="1"/>
  <c r="O524" i="7"/>
  <c r="P524" i="7" s="1"/>
  <c r="O525" i="7"/>
  <c r="P525" i="7" s="1"/>
  <c r="O526" i="7"/>
  <c r="P526" i="7" s="1"/>
  <c r="O527" i="7"/>
  <c r="P527" i="7" s="1"/>
  <c r="O528" i="7"/>
  <c r="P528" i="7" s="1"/>
  <c r="O529" i="7"/>
  <c r="P529" i="7" s="1"/>
  <c r="O530" i="7"/>
  <c r="P530" i="7" s="1"/>
  <c r="O531" i="7"/>
  <c r="P531" i="7" s="1"/>
  <c r="O532" i="7"/>
  <c r="P532" i="7" s="1"/>
  <c r="O533" i="7"/>
  <c r="P533" i="7" s="1"/>
  <c r="O534" i="7"/>
  <c r="P534" i="7" s="1"/>
  <c r="O535" i="7"/>
  <c r="P535" i="7" s="1"/>
  <c r="O536" i="7"/>
  <c r="P536" i="7" s="1"/>
  <c r="O537" i="7"/>
  <c r="P537" i="7" s="1"/>
  <c r="O538" i="7"/>
  <c r="P538" i="7" s="1"/>
  <c r="O539" i="7"/>
  <c r="P539" i="7" s="1"/>
  <c r="O540" i="7"/>
  <c r="P540" i="7" s="1"/>
  <c r="O541" i="7"/>
  <c r="P541" i="7" s="1"/>
  <c r="O542" i="7"/>
  <c r="P542" i="7" s="1"/>
  <c r="O543" i="7"/>
  <c r="P543" i="7" s="1"/>
  <c r="O544" i="7"/>
  <c r="P544" i="7" s="1"/>
  <c r="O545" i="7"/>
  <c r="P545" i="7" s="1"/>
  <c r="O546" i="7"/>
  <c r="P546" i="7" s="1"/>
  <c r="O547" i="7"/>
  <c r="P547" i="7" s="1"/>
  <c r="O548" i="7"/>
  <c r="P548" i="7" s="1"/>
  <c r="O549" i="7"/>
  <c r="P549" i="7" s="1"/>
  <c r="O550" i="7"/>
  <c r="P550" i="7" s="1"/>
  <c r="O551" i="7"/>
  <c r="P551" i="7" s="1"/>
  <c r="O552" i="7"/>
  <c r="P552" i="7" s="1"/>
  <c r="O553" i="7"/>
  <c r="P553" i="7" s="1"/>
  <c r="O554" i="7"/>
  <c r="P554" i="7" s="1"/>
  <c r="O555" i="7"/>
  <c r="P555" i="7" s="1"/>
  <c r="O556" i="7"/>
  <c r="P556" i="7" s="1"/>
  <c r="O557" i="7"/>
  <c r="P557" i="7" s="1"/>
  <c r="O558" i="7"/>
  <c r="P558" i="7" s="1"/>
  <c r="O559" i="7"/>
  <c r="P559" i="7" s="1"/>
  <c r="O560" i="7"/>
  <c r="P560" i="7" s="1"/>
  <c r="O561" i="7"/>
  <c r="P561" i="7" s="1"/>
  <c r="O562" i="7"/>
  <c r="P562" i="7" s="1"/>
  <c r="O563" i="7"/>
  <c r="P563" i="7" s="1"/>
  <c r="O564" i="7"/>
  <c r="P564" i="7" s="1"/>
  <c r="O565" i="7"/>
  <c r="P565" i="7" s="1"/>
  <c r="O566" i="7"/>
  <c r="P566" i="7" s="1"/>
  <c r="O567" i="7"/>
  <c r="P567" i="7" s="1"/>
  <c r="O568" i="7"/>
  <c r="P568" i="7" s="1"/>
  <c r="O569" i="7"/>
  <c r="P569" i="7" s="1"/>
  <c r="O570" i="7"/>
  <c r="P570" i="7" s="1"/>
  <c r="O571" i="7"/>
  <c r="P571" i="7" s="1"/>
  <c r="O572" i="7"/>
  <c r="P572" i="7" s="1"/>
  <c r="O573" i="7"/>
  <c r="P573" i="7" s="1"/>
  <c r="O574" i="7"/>
  <c r="P574" i="7" s="1"/>
  <c r="O575" i="7"/>
  <c r="P575" i="7" s="1"/>
  <c r="O576" i="7"/>
  <c r="P576" i="7" s="1"/>
  <c r="O577" i="7"/>
  <c r="P577" i="7" s="1"/>
  <c r="O578" i="7"/>
  <c r="P578" i="7" s="1"/>
  <c r="O579" i="7"/>
  <c r="P579" i="7" s="1"/>
  <c r="O580" i="7"/>
  <c r="P580" i="7" s="1"/>
  <c r="O581" i="7"/>
  <c r="P581" i="7" s="1"/>
  <c r="O582" i="7"/>
  <c r="P582" i="7" s="1"/>
  <c r="O583" i="7"/>
  <c r="P583" i="7" s="1"/>
  <c r="O584" i="7"/>
  <c r="P584" i="7" s="1"/>
  <c r="O585" i="7"/>
  <c r="P585" i="7" s="1"/>
  <c r="O586" i="7"/>
  <c r="P586" i="7" s="1"/>
  <c r="O587" i="7"/>
  <c r="P587" i="7" s="1"/>
  <c r="O588" i="7"/>
  <c r="P588" i="7" s="1"/>
  <c r="O589" i="7"/>
  <c r="P589" i="7" s="1"/>
  <c r="O590" i="7"/>
  <c r="P590" i="7" s="1"/>
  <c r="O591" i="7"/>
  <c r="P591" i="7" s="1"/>
  <c r="O592" i="7"/>
  <c r="P592" i="7" s="1"/>
  <c r="O593" i="7"/>
  <c r="P593" i="7" s="1"/>
  <c r="O594" i="7"/>
  <c r="P594" i="7" s="1"/>
  <c r="O595" i="7"/>
  <c r="P595" i="7" s="1"/>
  <c r="O596" i="7"/>
  <c r="P596" i="7" s="1"/>
  <c r="O597" i="7"/>
  <c r="P597" i="7" s="1"/>
  <c r="O598" i="7"/>
  <c r="P598" i="7" s="1"/>
  <c r="O599" i="7"/>
  <c r="P599" i="7" s="1"/>
  <c r="O600" i="7"/>
  <c r="P600" i="7" s="1"/>
  <c r="O601" i="7"/>
  <c r="P601" i="7" s="1"/>
  <c r="O602" i="7"/>
  <c r="P602" i="7" s="1"/>
  <c r="O603" i="7"/>
  <c r="P603" i="7" s="1"/>
  <c r="O604" i="7"/>
  <c r="P604" i="7" s="1"/>
  <c r="O605" i="7"/>
  <c r="P605" i="7" s="1"/>
  <c r="O606" i="7"/>
  <c r="P606" i="7" s="1"/>
  <c r="O607" i="7"/>
  <c r="P607" i="7" s="1"/>
  <c r="O608" i="7"/>
  <c r="P608" i="7" s="1"/>
  <c r="O609" i="7"/>
  <c r="P609" i="7" s="1"/>
  <c r="O610" i="7"/>
  <c r="P610" i="7" s="1"/>
  <c r="O611" i="7"/>
  <c r="P611" i="7" s="1"/>
  <c r="O612" i="7"/>
  <c r="P612" i="7" s="1"/>
  <c r="O613" i="7"/>
  <c r="P613" i="7" s="1"/>
  <c r="O614" i="7"/>
  <c r="P614" i="7" s="1"/>
  <c r="O615" i="7"/>
  <c r="P615" i="7" s="1"/>
  <c r="O616" i="7"/>
  <c r="P616" i="7" s="1"/>
  <c r="O617" i="7"/>
  <c r="P617" i="7" s="1"/>
  <c r="O618" i="7"/>
  <c r="P618" i="7" s="1"/>
  <c r="O619" i="7"/>
  <c r="P619" i="7" s="1"/>
  <c r="O620" i="7"/>
  <c r="P620" i="7" s="1"/>
  <c r="O621" i="7"/>
  <c r="P621" i="7" s="1"/>
  <c r="O622" i="7"/>
  <c r="P622" i="7" s="1"/>
  <c r="O623" i="7"/>
  <c r="P623" i="7" s="1"/>
  <c r="O624" i="7"/>
  <c r="P624" i="7" s="1"/>
  <c r="O625" i="7"/>
  <c r="P625" i="7" s="1"/>
  <c r="O626" i="7"/>
  <c r="P626" i="7" s="1"/>
  <c r="O627" i="7"/>
  <c r="P627" i="7" s="1"/>
  <c r="O628" i="7"/>
  <c r="P628" i="7" s="1"/>
  <c r="O629" i="7"/>
  <c r="P629" i="7" s="1"/>
  <c r="O630" i="7"/>
  <c r="P630" i="7" s="1"/>
  <c r="O631" i="7"/>
  <c r="P631" i="7" s="1"/>
  <c r="O632" i="7"/>
  <c r="P632" i="7" s="1"/>
  <c r="O633" i="7"/>
  <c r="P633" i="7" s="1"/>
  <c r="O634" i="7"/>
  <c r="P634" i="7" s="1"/>
  <c r="O635" i="7"/>
  <c r="P635" i="7" s="1"/>
  <c r="O636" i="7"/>
  <c r="P636" i="7" s="1"/>
  <c r="O637" i="7"/>
  <c r="P637" i="7" s="1"/>
  <c r="O638" i="7"/>
  <c r="P638" i="7" s="1"/>
  <c r="O639" i="7"/>
  <c r="P639" i="7" s="1"/>
  <c r="O640" i="7"/>
  <c r="P640" i="7" s="1"/>
  <c r="O641" i="7"/>
  <c r="P641" i="7" s="1"/>
  <c r="O642" i="7"/>
  <c r="P642" i="7" s="1"/>
  <c r="O643" i="7"/>
  <c r="P643" i="7" s="1"/>
  <c r="O644" i="7"/>
  <c r="P644" i="7" s="1"/>
  <c r="O645" i="7"/>
  <c r="P645" i="7" s="1"/>
  <c r="O646" i="7"/>
  <c r="P646" i="7" s="1"/>
  <c r="O647" i="7"/>
  <c r="P647" i="7" s="1"/>
  <c r="O648" i="7"/>
  <c r="P648" i="7" s="1"/>
  <c r="O649" i="7"/>
  <c r="P649" i="7" s="1"/>
  <c r="O650" i="7"/>
  <c r="P650" i="7" s="1"/>
  <c r="O651" i="7"/>
  <c r="P651" i="7" s="1"/>
  <c r="O652" i="7"/>
  <c r="P652" i="7" s="1"/>
  <c r="O653" i="7"/>
  <c r="P653" i="7" s="1"/>
  <c r="O654" i="7"/>
  <c r="P654" i="7" s="1"/>
  <c r="O655" i="7"/>
  <c r="P655" i="7" s="1"/>
  <c r="O656" i="7"/>
  <c r="P656" i="7" s="1"/>
  <c r="O657" i="7"/>
  <c r="P657" i="7" s="1"/>
  <c r="O658" i="7"/>
  <c r="P658" i="7" s="1"/>
  <c r="O659" i="7"/>
  <c r="P659" i="7" s="1"/>
  <c r="O660" i="7"/>
  <c r="P660" i="7" s="1"/>
  <c r="O661" i="7"/>
  <c r="P661" i="7" s="1"/>
  <c r="O662" i="7"/>
  <c r="P662" i="7" s="1"/>
  <c r="O663" i="7"/>
  <c r="P663" i="7" s="1"/>
  <c r="O664" i="7"/>
  <c r="P664" i="7" s="1"/>
  <c r="O665" i="7"/>
  <c r="P665" i="7" s="1"/>
  <c r="O666" i="7"/>
  <c r="P666" i="7" s="1"/>
  <c r="O667" i="7"/>
  <c r="P667" i="7" s="1"/>
  <c r="O668" i="7"/>
  <c r="P668" i="7" s="1"/>
  <c r="O669" i="7"/>
  <c r="P669" i="7" s="1"/>
  <c r="O670" i="7"/>
  <c r="P670" i="7" s="1"/>
  <c r="O671" i="7"/>
  <c r="P671" i="7" s="1"/>
  <c r="O672" i="7"/>
  <c r="P672" i="7" s="1"/>
  <c r="O673" i="7"/>
  <c r="P673" i="7" s="1"/>
  <c r="O674" i="7"/>
  <c r="P674" i="7" s="1"/>
  <c r="O675" i="7"/>
  <c r="P675" i="7" s="1"/>
  <c r="O676" i="7"/>
  <c r="P676" i="7" s="1"/>
  <c r="O677" i="7"/>
  <c r="P677" i="7" s="1"/>
  <c r="O678" i="7"/>
  <c r="P678" i="7" s="1"/>
  <c r="O679" i="7"/>
  <c r="P679" i="7" s="1"/>
  <c r="O680" i="7"/>
  <c r="O681" i="7"/>
  <c r="P681" i="7" s="1"/>
  <c r="O682" i="7"/>
  <c r="P682" i="7" s="1"/>
  <c r="O683" i="7"/>
  <c r="P683" i="7" s="1"/>
  <c r="O684" i="7"/>
  <c r="P684" i="7" s="1"/>
  <c r="O685" i="7"/>
  <c r="P685" i="7" s="1"/>
  <c r="O686" i="7"/>
  <c r="P686" i="7" s="1"/>
  <c r="O687" i="7"/>
  <c r="P687" i="7" s="1"/>
  <c r="O688" i="7"/>
  <c r="P688" i="7" s="1"/>
  <c r="O689" i="7"/>
  <c r="P689" i="7" s="1"/>
  <c r="O690" i="7"/>
  <c r="P690" i="7" s="1"/>
  <c r="O691" i="7"/>
  <c r="P691" i="7" s="1"/>
  <c r="O692" i="7"/>
  <c r="P692" i="7" s="1"/>
  <c r="O693" i="7"/>
  <c r="P693" i="7" s="1"/>
  <c r="O694" i="7"/>
  <c r="P694" i="7" s="1"/>
  <c r="O695" i="7"/>
  <c r="P695" i="7" s="1"/>
  <c r="O696" i="7"/>
  <c r="P696" i="7" s="1"/>
  <c r="O697" i="7"/>
  <c r="P697" i="7" s="1"/>
  <c r="O698" i="7"/>
  <c r="P698" i="7" s="1"/>
  <c r="O699" i="7"/>
  <c r="P699" i="7" s="1"/>
  <c r="O700" i="7"/>
  <c r="P700" i="7" s="1"/>
  <c r="O701" i="7"/>
  <c r="P701" i="7" s="1"/>
  <c r="O702" i="7"/>
  <c r="P702" i="7" s="1"/>
  <c r="O703" i="7"/>
  <c r="P703" i="7" s="1"/>
  <c r="O704" i="7"/>
  <c r="P704" i="7" s="1"/>
  <c r="O705" i="7"/>
  <c r="P705" i="7" s="1"/>
  <c r="O706" i="7"/>
  <c r="P706" i="7" s="1"/>
  <c r="O707" i="7"/>
  <c r="P707" i="7" s="1"/>
  <c r="O708" i="7"/>
  <c r="P708" i="7" s="1"/>
  <c r="O709" i="7"/>
  <c r="P709" i="7" s="1"/>
  <c r="O710" i="7"/>
  <c r="P710" i="7" s="1"/>
  <c r="O711" i="7"/>
  <c r="P711" i="7" s="1"/>
  <c r="O712" i="7"/>
  <c r="P712" i="7" s="1"/>
  <c r="O713" i="7"/>
  <c r="P713" i="7" s="1"/>
  <c r="O714" i="7"/>
  <c r="P714" i="7" s="1"/>
  <c r="O715" i="7"/>
  <c r="P715" i="7" s="1"/>
  <c r="O716" i="7"/>
  <c r="P716" i="7" s="1"/>
  <c r="O717" i="7"/>
  <c r="P717" i="7" s="1"/>
  <c r="O718" i="7"/>
  <c r="P718" i="7" s="1"/>
  <c r="O719" i="7"/>
  <c r="P719" i="7" s="1"/>
  <c r="O720" i="7"/>
  <c r="P720" i="7" s="1"/>
  <c r="O721" i="7"/>
  <c r="P721" i="7" s="1"/>
  <c r="O722" i="7"/>
  <c r="P722" i="7" s="1"/>
  <c r="O723" i="7"/>
  <c r="P723" i="7" s="1"/>
  <c r="O724" i="7"/>
  <c r="P724" i="7" s="1"/>
  <c r="O725" i="7"/>
  <c r="P725" i="7" s="1"/>
  <c r="O726" i="7"/>
  <c r="P726" i="7" s="1"/>
  <c r="O727" i="7"/>
  <c r="P727" i="7" s="1"/>
  <c r="O728" i="7"/>
  <c r="P728" i="7" s="1"/>
  <c r="O729" i="7"/>
  <c r="P729" i="7" s="1"/>
  <c r="O730" i="7"/>
  <c r="P730" i="7" s="1"/>
  <c r="O731" i="7"/>
  <c r="P731" i="7" s="1"/>
  <c r="O732" i="7"/>
  <c r="P732" i="7" s="1"/>
  <c r="O733" i="7"/>
  <c r="P733" i="7" s="1"/>
  <c r="O734" i="7"/>
  <c r="P734" i="7" s="1"/>
  <c r="O735" i="7"/>
  <c r="P735" i="7" s="1"/>
  <c r="O736" i="7"/>
  <c r="P736" i="7" s="1"/>
  <c r="O737" i="7"/>
  <c r="P737" i="7" s="1"/>
  <c r="O738" i="7"/>
  <c r="P738" i="7" s="1"/>
  <c r="O739" i="7"/>
  <c r="P739" i="7" s="1"/>
  <c r="O740" i="7"/>
  <c r="P740" i="7" s="1"/>
  <c r="O741" i="7"/>
  <c r="P741" i="7" s="1"/>
  <c r="O742" i="7"/>
  <c r="P742" i="7" s="1"/>
  <c r="O743" i="7"/>
  <c r="P743" i="7" s="1"/>
  <c r="O744" i="7"/>
  <c r="P744" i="7" s="1"/>
  <c r="O745" i="7"/>
  <c r="P745" i="7" s="1"/>
  <c r="O746" i="7"/>
  <c r="P746" i="7" s="1"/>
  <c r="O747" i="7"/>
  <c r="P747" i="7" s="1"/>
  <c r="O748" i="7"/>
  <c r="P748" i="7" s="1"/>
  <c r="O749" i="7"/>
  <c r="P749" i="7" s="1"/>
  <c r="O750" i="7"/>
  <c r="P750" i="7" s="1"/>
  <c r="O751" i="7"/>
  <c r="P751" i="7" s="1"/>
  <c r="O2" i="7"/>
  <c r="P2" i="7" s="1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2" i="7"/>
  <c r="P360" i="7"/>
  <c r="J5" i="9"/>
  <c r="P209" i="7"/>
  <c r="P215" i="7"/>
  <c r="P208" i="7"/>
  <c r="P202" i="7"/>
  <c r="P73" i="7"/>
  <c r="P80" i="7"/>
  <c r="P454" i="7"/>
  <c r="P680" i="7"/>
  <c r="P5" i="9"/>
  <c r="P77" i="7"/>
  <c r="P398" i="7"/>
  <c r="P69" i="7"/>
  <c r="P64" i="7"/>
  <c r="M5" i="9"/>
  <c r="P75" i="7"/>
  <c r="P63" i="7"/>
  <c r="P201" i="7"/>
  <c r="P72" i="7"/>
  <c r="P67" i="7"/>
  <c r="P76" i="7"/>
  <c r="P218" i="7"/>
  <c r="P195" i="7"/>
  <c r="P207" i="7"/>
  <c r="P200" i="7"/>
  <c r="P204" i="7"/>
  <c r="P66" i="7"/>
  <c r="R5" i="9"/>
  <c r="P65" i="7"/>
  <c r="P197" i="7"/>
  <c r="P310" i="7"/>
  <c r="D5" i="9"/>
  <c r="P70" i="7"/>
  <c r="P211" i="7"/>
  <c r="P79" i="7"/>
  <c r="P199" i="7"/>
  <c r="P213" i="7"/>
  <c r="P400" i="7"/>
  <c r="P203" i="7"/>
  <c r="P313" i="7"/>
  <c r="P78" i="7"/>
  <c r="P206" i="7"/>
  <c r="P68" i="7"/>
  <c r="P212" i="7"/>
  <c r="P81" i="7"/>
  <c r="P322" i="7"/>
  <c r="T5" i="9"/>
  <c r="P71" i="7"/>
  <c r="P74" i="7"/>
  <c r="P210" i="7"/>
  <c r="P205" i="7"/>
  <c r="P316" i="7"/>
  <c r="P62" i="7"/>
  <c r="P458" i="7"/>
  <c r="P455" i="7"/>
  <c r="G5" i="9"/>
  <c r="P399" i="7"/>
  <c r="B5" i="9"/>
  <c r="D74" i="5" l="1"/>
  <c r="I30" i="5" a="1"/>
  <c r="I33" i="5" l="1"/>
  <c r="I31" i="5"/>
  <c r="I34" i="5"/>
  <c r="I32" i="5"/>
  <c r="I30" i="5"/>
  <c r="G55" i="5" s="1"/>
  <c r="D75" i="5" a="1"/>
  <c r="G64" i="5" a="1"/>
  <c r="G64" i="5" l="1"/>
  <c r="G66" i="5"/>
  <c r="G68" i="5"/>
  <c r="G67" i="5"/>
  <c r="G65" i="5"/>
  <c r="D79" i="5"/>
  <c r="D75" i="5"/>
  <c r="B45" i="5" s="1"/>
  <c r="D76" i="5"/>
  <c r="D78" i="5"/>
  <c r="D77" i="5"/>
  <c r="B13" i="8" a="1"/>
  <c r="B13" i="8" l="1"/>
  <c r="F13" i="8"/>
  <c r="J13" i="8"/>
  <c r="N13" i="8"/>
  <c r="R13" i="8"/>
  <c r="V13" i="8"/>
  <c r="Z13" i="8"/>
  <c r="AD13" i="8"/>
  <c r="AH13" i="8"/>
  <c r="AL13" i="8"/>
  <c r="B14" i="8"/>
  <c r="F14" i="8"/>
  <c r="J14" i="8"/>
  <c r="N14" i="8"/>
  <c r="R14" i="8"/>
  <c r="V14" i="8"/>
  <c r="Z14" i="8"/>
  <c r="AD14" i="8"/>
  <c r="AH14" i="8"/>
  <c r="AL14" i="8"/>
  <c r="B15" i="8"/>
  <c r="F15" i="8"/>
  <c r="J15" i="8"/>
  <c r="K18" i="10" s="1"/>
  <c r="N15" i="8"/>
  <c r="R15" i="8"/>
  <c r="V15" i="8"/>
  <c r="Z15" i="8"/>
  <c r="AD15" i="8"/>
  <c r="AH15" i="8"/>
  <c r="AL15" i="8"/>
  <c r="B16" i="8"/>
  <c r="F16" i="8"/>
  <c r="J16" i="8"/>
  <c r="N16" i="8"/>
  <c r="R16" i="8"/>
  <c r="V16" i="8"/>
  <c r="Z16" i="8"/>
  <c r="AD16" i="8"/>
  <c r="AH16" i="8"/>
  <c r="AL16" i="8"/>
  <c r="B17" i="8"/>
  <c r="F17" i="8"/>
  <c r="J17" i="8"/>
  <c r="N17" i="8"/>
  <c r="R17" i="8"/>
  <c r="V17" i="8"/>
  <c r="Z17" i="8"/>
  <c r="AD17" i="8"/>
  <c r="AH17" i="8"/>
  <c r="AL17" i="8"/>
  <c r="B18" i="8"/>
  <c r="F18" i="8"/>
  <c r="J18" i="8"/>
  <c r="N18" i="8"/>
  <c r="R18" i="8"/>
  <c r="V18" i="8"/>
  <c r="Z18" i="8"/>
  <c r="AD18" i="8"/>
  <c r="AH18" i="8"/>
  <c r="AL18" i="8"/>
  <c r="D15" i="8"/>
  <c r="T15" i="8"/>
  <c r="AB15" i="8"/>
  <c r="AJ15" i="8"/>
  <c r="D16" i="8"/>
  <c r="C13" i="8"/>
  <c r="G13" i="8"/>
  <c r="K13" i="8"/>
  <c r="O13" i="8"/>
  <c r="S13" i="8"/>
  <c r="W13" i="8"/>
  <c r="AA13" i="8"/>
  <c r="AE13" i="8"/>
  <c r="AI13" i="8"/>
  <c r="AM13" i="8"/>
  <c r="C14" i="8"/>
  <c r="G14" i="8"/>
  <c r="K14" i="8"/>
  <c r="O14" i="8"/>
  <c r="S14" i="8"/>
  <c r="W14" i="8"/>
  <c r="AA14" i="8"/>
  <c r="AE14" i="8"/>
  <c r="AI14" i="8"/>
  <c r="AM14" i="8"/>
  <c r="C15" i="8"/>
  <c r="G15" i="8"/>
  <c r="K15" i="8"/>
  <c r="O15" i="8"/>
  <c r="S15" i="8"/>
  <c r="W15" i="8"/>
  <c r="AA15" i="8"/>
  <c r="AE15" i="8"/>
  <c r="AI15" i="8"/>
  <c r="AM15" i="8"/>
  <c r="C16" i="8"/>
  <c r="G16" i="8"/>
  <c r="K16" i="8"/>
  <c r="O16" i="8"/>
  <c r="S16" i="8"/>
  <c r="W16" i="8"/>
  <c r="AA16" i="8"/>
  <c r="AE16" i="8"/>
  <c r="AI16" i="8"/>
  <c r="AM16" i="8"/>
  <c r="C17" i="8"/>
  <c r="G17" i="8"/>
  <c r="K17" i="8"/>
  <c r="O17" i="8"/>
  <c r="S17" i="8"/>
  <c r="W17" i="8"/>
  <c r="AA17" i="8"/>
  <c r="AE17" i="8"/>
  <c r="AI17" i="8"/>
  <c r="AM17" i="8"/>
  <c r="C18" i="8"/>
  <c r="G18" i="8"/>
  <c r="K18" i="8"/>
  <c r="O18" i="8"/>
  <c r="S18" i="8"/>
  <c r="W18" i="8"/>
  <c r="AA18" i="8"/>
  <c r="AE18" i="8"/>
  <c r="AI18" i="8"/>
  <c r="AM18" i="8"/>
  <c r="D13" i="8"/>
  <c r="H13" i="8"/>
  <c r="L13" i="8"/>
  <c r="P13" i="8"/>
  <c r="T13" i="8"/>
  <c r="X13" i="8"/>
  <c r="AB13" i="8"/>
  <c r="AF13" i="8"/>
  <c r="AJ13" i="8"/>
  <c r="AN13" i="8"/>
  <c r="D14" i="8"/>
  <c r="H14" i="8"/>
  <c r="L14" i="8"/>
  <c r="P14" i="8"/>
  <c r="T14" i="8"/>
  <c r="X14" i="8"/>
  <c r="AB14" i="8"/>
  <c r="AF14" i="8"/>
  <c r="AJ14" i="8"/>
  <c r="AN14" i="8"/>
  <c r="H15" i="8"/>
  <c r="L15" i="8"/>
  <c r="P15" i="8"/>
  <c r="X15" i="8"/>
  <c r="AF15" i="8"/>
  <c r="Q13" i="8"/>
  <c r="AG13" i="8"/>
  <c r="I14" i="8"/>
  <c r="Y14" i="8"/>
  <c r="AO14" i="8"/>
  <c r="Q15" i="8"/>
  <c r="L18" i="10" s="1"/>
  <c r="AG15" i="8"/>
  <c r="E16" i="8"/>
  <c r="M16" i="8"/>
  <c r="U16" i="8"/>
  <c r="AC16" i="8"/>
  <c r="AK16" i="8"/>
  <c r="E17" i="8"/>
  <c r="M17" i="8"/>
  <c r="U17" i="8"/>
  <c r="AC17" i="8"/>
  <c r="AK17" i="8"/>
  <c r="E18" i="8"/>
  <c r="M18" i="8"/>
  <c r="U18" i="8"/>
  <c r="AC18" i="8"/>
  <c r="AK18" i="8"/>
  <c r="AG16" i="8"/>
  <c r="I17" i="8"/>
  <c r="Q17" i="8"/>
  <c r="AG17" i="8"/>
  <c r="I18" i="8"/>
  <c r="Y18" i="8"/>
  <c r="M13" i="8"/>
  <c r="E14" i="8"/>
  <c r="AK14" i="8"/>
  <c r="AC15" i="8"/>
  <c r="L16" i="8"/>
  <c r="AJ16" i="8"/>
  <c r="D17" i="8"/>
  <c r="T17" i="8"/>
  <c r="AJ17" i="8"/>
  <c r="L18" i="8"/>
  <c r="AB18" i="8"/>
  <c r="E13" i="8"/>
  <c r="U13" i="8"/>
  <c r="AK13" i="8"/>
  <c r="M14" i="8"/>
  <c r="AC14" i="8"/>
  <c r="E15" i="8"/>
  <c r="U15" i="8"/>
  <c r="AK15" i="8"/>
  <c r="H16" i="8"/>
  <c r="P16" i="8"/>
  <c r="X16" i="8"/>
  <c r="AF16" i="8"/>
  <c r="AN16" i="8"/>
  <c r="H17" i="8"/>
  <c r="P17" i="8"/>
  <c r="X17" i="8"/>
  <c r="AF17" i="8"/>
  <c r="AN17" i="8"/>
  <c r="H18" i="8"/>
  <c r="P18" i="8"/>
  <c r="X18" i="8"/>
  <c r="AF18" i="8"/>
  <c r="AN18" i="8"/>
  <c r="I13" i="8"/>
  <c r="Y13" i="8"/>
  <c r="AO13" i="8"/>
  <c r="Q14" i="8"/>
  <c r="AG14" i="8"/>
  <c r="I15" i="8"/>
  <c r="Y15" i="8"/>
  <c r="M18" i="10" s="1"/>
  <c r="AN15" i="8"/>
  <c r="I16" i="8"/>
  <c r="Q16" i="8"/>
  <c r="Y16" i="8"/>
  <c r="AO16" i="8"/>
  <c r="Y17" i="8"/>
  <c r="AO17" i="8"/>
  <c r="Q18" i="8"/>
  <c r="AG18" i="8"/>
  <c r="AC13" i="8"/>
  <c r="U14" i="8"/>
  <c r="M15" i="8"/>
  <c r="AO15" i="8"/>
  <c r="T16" i="8"/>
  <c r="AB16" i="8"/>
  <c r="L17" i="8"/>
  <c r="AB17" i="8"/>
  <c r="D18" i="8"/>
  <c r="T18" i="8"/>
  <c r="AJ18" i="8"/>
  <c r="AO18" i="8"/>
  <c r="G12" i="5" a="1"/>
  <c r="G12" i="5" s="1"/>
  <c r="G9" i="5" a="1"/>
  <c r="G9" i="5" s="1"/>
  <c r="R9" i="5"/>
  <c r="R1" i="5" s="1"/>
  <c r="K30" i="10" a="1"/>
  <c r="L30" i="10" a="1"/>
  <c r="M30" i="10" a="1"/>
  <c r="J30" i="10" a="1"/>
  <c r="M30" i="10" l="1"/>
  <c r="M31" i="10"/>
  <c r="M32" i="10"/>
  <c r="L30" i="10"/>
  <c r="L31" i="10"/>
  <c r="L32" i="10"/>
  <c r="K30" i="10"/>
  <c r="K31" i="10"/>
  <c r="K32" i="10"/>
  <c r="J32" i="10"/>
  <c r="J31" i="10"/>
  <c r="J30" i="10"/>
  <c r="R12" i="5"/>
  <c r="N12" i="5"/>
  <c r="J12" i="5"/>
  <c r="Q12" i="5"/>
  <c r="M12" i="5"/>
  <c r="I12" i="5"/>
  <c r="P12" i="5"/>
  <c r="L12" i="5"/>
  <c r="H12" i="5"/>
  <c r="O12" i="5"/>
  <c r="K12" i="5"/>
  <c r="J9" i="5"/>
  <c r="Q9" i="5"/>
  <c r="Q1" i="5" s="1"/>
  <c r="M9" i="5"/>
  <c r="I9" i="5"/>
  <c r="P9" i="5"/>
  <c r="L9" i="5"/>
  <c r="H9" i="5"/>
  <c r="N9" i="5"/>
  <c r="O9" i="5"/>
  <c r="K9" i="5"/>
  <c r="G1" i="5"/>
  <c r="F1" i="5"/>
  <c r="F12" i="5"/>
  <c r="F13" i="5" a="1"/>
  <c r="B23" i="5" a="1"/>
  <c r="R13" i="5" a="1"/>
  <c r="G13" i="5" a="1"/>
  <c r="Q13" i="5" a="1"/>
  <c r="R14" i="5" l="1"/>
  <c r="R15" i="5"/>
  <c r="R13" i="5"/>
  <c r="Q13" i="5"/>
  <c r="Q15" i="5"/>
  <c r="Q14" i="5"/>
  <c r="N1" i="5"/>
  <c r="J1" i="5"/>
  <c r="M1" i="5"/>
  <c r="I1" i="5"/>
  <c r="P1" i="5"/>
  <c r="L1" i="5"/>
  <c r="H1" i="5"/>
  <c r="O1" i="5"/>
  <c r="K1" i="5"/>
  <c r="G14" i="5"/>
  <c r="G15" i="5"/>
  <c r="G13" i="5"/>
  <c r="F13" i="5"/>
  <c r="F14" i="5"/>
  <c r="F15" i="5"/>
  <c r="B23" i="5"/>
  <c r="B25" i="5"/>
  <c r="B24" i="5"/>
  <c r="Q360" i="7"/>
  <c r="R360" i="7" s="1"/>
  <c r="Q203" i="7"/>
  <c r="Q209" i="7"/>
  <c r="Q208" i="7"/>
  <c r="Q74" i="7"/>
  <c r="Q76" i="7"/>
  <c r="Q398" i="7"/>
  <c r="Q195" i="7"/>
  <c r="Q199" i="7"/>
  <c r="Q207" i="7"/>
  <c r="Q202" i="7"/>
  <c r="Q81" i="7"/>
  <c r="N13" i="5" a="1"/>
  <c r="Q73" i="7"/>
  <c r="I13" i="5" a="1"/>
  <c r="Q78" i="7"/>
  <c r="O13" i="5" a="1"/>
  <c r="M13" i="5" a="1"/>
  <c r="Q213" i="7"/>
  <c r="Q212" i="7"/>
  <c r="A81" i="5" a="1"/>
  <c r="Q454" i="7"/>
  <c r="Q63" i="7"/>
  <c r="Q313" i="7"/>
  <c r="Q201" i="7"/>
  <c r="P13" i="5" a="1"/>
  <c r="Q455" i="7"/>
  <c r="Q72" i="7"/>
  <c r="Q400" i="7"/>
  <c r="Q80" i="7"/>
  <c r="Q322" i="7"/>
  <c r="Q197" i="7"/>
  <c r="Q310" i="7"/>
  <c r="Q200" i="7"/>
  <c r="Q70" i="7"/>
  <c r="Q67" i="7"/>
  <c r="Q211" i="7"/>
  <c r="Q62" i="7"/>
  <c r="Q64" i="7"/>
  <c r="Q316" i="7"/>
  <c r="Q210" i="7"/>
  <c r="Q77" i="7"/>
  <c r="Q458" i="7"/>
  <c r="Q680" i="7"/>
  <c r="Q215" i="7"/>
  <c r="H13" i="5" a="1"/>
  <c r="L13" i="5" a="1"/>
  <c r="Q205" i="7"/>
  <c r="Q69" i="7"/>
  <c r="Q65" i="7"/>
  <c r="Q71" i="7"/>
  <c r="Q79" i="7"/>
  <c r="J13" i="5" a="1"/>
  <c r="K13" i="5" a="1"/>
  <c r="Q399" i="7"/>
  <c r="Q66" i="7"/>
  <c r="Q218" i="7"/>
  <c r="Q75" i="7"/>
  <c r="Q204" i="7"/>
  <c r="Q206" i="7"/>
  <c r="Q68" i="7"/>
  <c r="D81" i="5" l="1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B81" i="5"/>
  <c r="B84" i="5"/>
  <c r="B86" i="5"/>
  <c r="B88" i="5"/>
  <c r="B90" i="5"/>
  <c r="B92" i="5"/>
  <c r="B94" i="5"/>
  <c r="B96" i="5"/>
  <c r="B98" i="5"/>
  <c r="B100" i="5"/>
  <c r="B102" i="5"/>
  <c r="B104" i="5"/>
  <c r="B106" i="5"/>
  <c r="C81" i="5"/>
  <c r="C83" i="5"/>
  <c r="C85" i="5"/>
  <c r="C87" i="5"/>
  <c r="C89" i="5"/>
  <c r="C91" i="5"/>
  <c r="C93" i="5"/>
  <c r="C95" i="5"/>
  <c r="C97" i="5"/>
  <c r="C99" i="5"/>
  <c r="C101" i="5"/>
  <c r="C103" i="5"/>
  <c r="C105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B82" i="5"/>
  <c r="B83" i="5"/>
  <c r="B85" i="5"/>
  <c r="B87" i="5"/>
  <c r="B89" i="5"/>
  <c r="B91" i="5"/>
  <c r="B93" i="5"/>
  <c r="B95" i="5"/>
  <c r="B97" i="5"/>
  <c r="B99" i="5"/>
  <c r="B101" i="5"/>
  <c r="B103" i="5"/>
  <c r="B105" i="5"/>
  <c r="C82" i="5"/>
  <c r="C84" i="5"/>
  <c r="C86" i="5"/>
  <c r="C88" i="5"/>
  <c r="C90" i="5"/>
  <c r="C92" i="5"/>
  <c r="C94" i="5"/>
  <c r="C96" i="5"/>
  <c r="C98" i="5"/>
  <c r="C100" i="5"/>
  <c r="C102" i="5"/>
  <c r="C104" i="5"/>
  <c r="C106" i="5"/>
  <c r="O14" i="5"/>
  <c r="O15" i="5"/>
  <c r="O13" i="5"/>
  <c r="I14" i="5"/>
  <c r="I13" i="5"/>
  <c r="I15" i="5"/>
  <c r="H15" i="5"/>
  <c r="H13" i="5"/>
  <c r="H14" i="5"/>
  <c r="M15" i="5"/>
  <c r="M13" i="5"/>
  <c r="M14" i="5"/>
  <c r="L14" i="5"/>
  <c r="L13" i="5"/>
  <c r="L15" i="5"/>
  <c r="J14" i="5"/>
  <c r="J15" i="5"/>
  <c r="J13" i="5"/>
  <c r="K13" i="5"/>
  <c r="K14" i="5"/>
  <c r="K15" i="5"/>
  <c r="P14" i="5"/>
  <c r="P15" i="5"/>
  <c r="P13" i="5"/>
  <c r="N14" i="5"/>
  <c r="N15" i="5"/>
  <c r="N13" i="5"/>
  <c r="R310" i="7"/>
  <c r="R80" i="7"/>
  <c r="R71" i="7"/>
  <c r="R76" i="7"/>
  <c r="R62" i="7"/>
  <c r="R205" i="7"/>
  <c r="R81" i="7"/>
  <c r="R65" i="7"/>
  <c r="R66" i="7"/>
  <c r="R316" i="7"/>
  <c r="R72" i="7"/>
  <c r="R218" i="7"/>
  <c r="R77" i="7"/>
  <c r="R64" i="7"/>
  <c r="R63" i="7"/>
  <c r="R75" i="7"/>
  <c r="R201" i="7"/>
  <c r="R195" i="7"/>
  <c r="R313" i="7"/>
  <c r="R68" i="7"/>
  <c r="R209" i="7"/>
  <c r="R215" i="7"/>
  <c r="R454" i="7"/>
  <c r="R212" i="7"/>
  <c r="R455" i="7"/>
  <c r="R203" i="7"/>
  <c r="R204" i="7"/>
  <c r="R79" i="7"/>
  <c r="R213" i="7"/>
  <c r="R78" i="7"/>
  <c r="R206" i="7"/>
  <c r="R211" i="7"/>
  <c r="F25" i="5" a="1"/>
  <c r="R458" i="7"/>
  <c r="R210" i="7"/>
  <c r="R67" i="7"/>
  <c r="R322" i="7"/>
  <c r="R208" i="7"/>
  <c r="R399" i="7"/>
  <c r="R70" i="7"/>
  <c r="R207" i="7"/>
  <c r="R197" i="7"/>
  <c r="R400" i="7"/>
  <c r="R69" i="7"/>
  <c r="R680" i="7"/>
  <c r="R398" i="7"/>
  <c r="R200" i="7"/>
  <c r="R199" i="7"/>
  <c r="R73" i="7"/>
  <c r="R202" i="7"/>
  <c r="R74" i="7"/>
  <c r="K7" i="8" l="1" a="1"/>
  <c r="V7" i="8" s="1"/>
  <c r="S8" i="8" a="1"/>
  <c r="AD8" i="8" s="1"/>
  <c r="F25" i="5"/>
  <c r="F29" i="5" a="1"/>
  <c r="P7" i="8" l="1"/>
  <c r="Q7" i="8"/>
  <c r="AB7" i="8"/>
  <c r="S7" i="8"/>
  <c r="N7" i="8"/>
  <c r="X7" i="8"/>
  <c r="O7" i="8"/>
  <c r="Z7" i="8"/>
  <c r="AC8" i="8"/>
  <c r="M7" i="8"/>
  <c r="W7" i="8"/>
  <c r="R7" i="8"/>
  <c r="L7" i="8"/>
  <c r="AD7" i="8"/>
  <c r="AC7" i="8"/>
  <c r="U7" i="8"/>
  <c r="Y7" i="8"/>
  <c r="T7" i="8"/>
  <c r="AA7" i="8"/>
  <c r="K7" i="8"/>
  <c r="AE8" i="8"/>
  <c r="AG8" i="8"/>
  <c r="AB8" i="8"/>
  <c r="S8" i="8"/>
  <c r="Z8" i="8"/>
  <c r="AF8" i="8"/>
  <c r="V8" i="8"/>
  <c r="Y8" i="8"/>
  <c r="AA8" i="8"/>
  <c r="T8" i="8"/>
  <c r="X8" i="8"/>
  <c r="U8" i="8"/>
  <c r="W8" i="8"/>
  <c r="F30" i="5"/>
  <c r="F31" i="5"/>
  <c r="F29" i="5"/>
  <c r="B6" i="8"/>
  <c r="C75" i="5" a="1"/>
  <c r="C78" i="5" l="1"/>
  <c r="C77" i="5"/>
  <c r="C75" i="5"/>
  <c r="B44" i="5" s="1"/>
  <c r="C79" i="5"/>
  <c r="C76" i="5"/>
  <c r="E14" i="10" l="1"/>
  <c r="B75" i="5" a="1"/>
  <c r="E18" i="10" a="1"/>
  <c r="E20" i="10" l="1"/>
  <c r="E18" i="10"/>
  <c r="E19" i="10"/>
  <c r="B75" i="5"/>
  <c r="B77" i="5"/>
  <c r="B79" i="5"/>
  <c r="B76" i="5"/>
  <c r="B7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<sst xmlns="http://schemas.openxmlformats.org/spreadsheetml/2006/main" count="5261" uniqueCount="1898">
  <si>
    <t>Tenor</t>
  </si>
  <si>
    <t>Cusip</t>
  </si>
  <si>
    <t>I173 Mid YTM KRW Korea Sovereign Curve 04/30/24 Description</t>
  </si>
  <si>
    <t>I173 Mid YTM KRW Korea Sovereign Curve 04/30/24 Price</t>
  </si>
  <si>
    <t>I173 Mid YTM KRW Korea Sovereign Curve 04/30/24 Yield</t>
  </si>
  <si>
    <t>S57 Mid YTM Onshore KRW/KRW IRS Curve 04/30/24 Description</t>
  </si>
  <si>
    <t>S57 Mid YTM Onshore KRW/KRW IRS Curve 04/30/24 Yield</t>
  </si>
  <si>
    <t>S57 Mid YTM - I173 Mid YTM  (Spread) 04/30/24 Yield</t>
  </si>
  <si>
    <t>3M</t>
  </si>
  <si>
    <t>BW203361@LCPR Corp</t>
  </si>
  <si>
    <t>KTB 2  7/8  06/10/24 Corp</t>
  </si>
  <si>
    <t>KWCDC CMPN Curncy</t>
  </si>
  <si>
    <t>6M</t>
  </si>
  <si>
    <t>BY025586@BGN  Corp</t>
  </si>
  <si>
    <t>KTB 3  1/8  09/10/24 Corp</t>
  </si>
  <si>
    <t>KWSWOF BGN Curncy</t>
  </si>
  <si>
    <t>9M</t>
  </si>
  <si>
    <t>KWSWOI BGN Curncy</t>
  </si>
  <si>
    <t>1Y</t>
  </si>
  <si>
    <t>ZM819354@LCPR Corp</t>
  </si>
  <si>
    <t>KTB 3  3/8  03/10/25 Corp</t>
  </si>
  <si>
    <t>KWSWO1 BGN Curncy</t>
  </si>
  <si>
    <t>2Y</t>
  </si>
  <si>
    <t>ZF585437@BGN  Corp</t>
  </si>
  <si>
    <t>KTB 3  1/4  03/10/26 Corp</t>
  </si>
  <si>
    <t>KWSWO2 BGN Curncy</t>
  </si>
  <si>
    <t>3Y</t>
  </si>
  <si>
    <t>ZH044161@BGN  Corp</t>
  </si>
  <si>
    <t>KTB 3  7/8  12/10/26 Corp</t>
  </si>
  <si>
    <t>KWSWO3 BGN Curncy</t>
  </si>
  <si>
    <t>4Y</t>
  </si>
  <si>
    <t>KWSWO4 BGN Curncy</t>
  </si>
  <si>
    <t>5Y</t>
  </si>
  <si>
    <t>ZF024215@BGN  Corp</t>
  </si>
  <si>
    <t>KTB 3  1/4  03/10/29 Corp</t>
  </si>
  <si>
    <t>KWSWO5 BGN Curncy</t>
  </si>
  <si>
    <t>7Y</t>
  </si>
  <si>
    <t>KWSWO7 BGN Curncy</t>
  </si>
  <si>
    <t>10Y</t>
  </si>
  <si>
    <t>ZH044400@BGN  Corp</t>
  </si>
  <si>
    <t>KTB 4  1/8  12/10/33 Corp</t>
  </si>
  <si>
    <t>KWSWO10 BGN Curncy</t>
  </si>
  <si>
    <t>12Y</t>
  </si>
  <si>
    <t>KWSWO12 BGN Curncy</t>
  </si>
  <si>
    <t>15Y</t>
  </si>
  <si>
    <t>KWSWO15 BGN Curncy</t>
  </si>
  <si>
    <t>20Y</t>
  </si>
  <si>
    <t>ZJ936462@BGN  Corp</t>
  </si>
  <si>
    <t>KTB 3  7/8  09/10/43 Corp</t>
  </si>
  <si>
    <t>KWSWO20 BGN Curncy</t>
  </si>
  <si>
    <t>30Y</t>
  </si>
  <si>
    <t>ZF585433@BGN  Corp</t>
  </si>
  <si>
    <t>KTB 3  1/4  03/10/54 Corp</t>
  </si>
  <si>
    <t>50Y</t>
  </si>
  <si>
    <t>BY660142@BGN  Corp</t>
  </si>
  <si>
    <t>KTB 3  1/2  09/10/2072 Corp</t>
  </si>
  <si>
    <t>ID</t>
  </si>
  <si>
    <t>OBJECT</t>
  </si>
  <si>
    <t>MARKET DATA</t>
  </si>
  <si>
    <t>TYPE</t>
  </si>
  <si>
    <t>YIELD</t>
  </si>
  <si>
    <t>COMMENT</t>
  </si>
  <si>
    <t>Comments here</t>
  </si>
  <si>
    <t>SKIP</t>
  </si>
  <si>
    <t>INTERP METHOD</t>
  </si>
  <si>
    <t>INTERP VARIABLE</t>
  </si>
  <si>
    <t>NOWDATE</t>
  </si>
  <si>
    <t>CURRENCY</t>
  </si>
  <si>
    <t>INSTRUMENTS</t>
  </si>
  <si>
    <t>BASIS</t>
  </si>
  <si>
    <t>SOLVER</t>
  </si>
  <si>
    <t>CONTAINER</t>
  </si>
  <si>
    <t>EXTRAPOLATION METHOD</t>
  </si>
  <si>
    <t>TURNS CURVE</t>
  </si>
  <si>
    <t>EXTRAPOLATION PARAMETERS</t>
  </si>
  <si>
    <t>EXTRAPOLATION VARIABLE</t>
  </si>
  <si>
    <t>BAD INSTRUMENTS FAILOVER</t>
  </si>
  <si>
    <t>PROHIBIT NEGATIVE RATES</t>
  </si>
  <si>
    <t>SENSITIVITIES</t>
  </si>
  <si>
    <t>FD Epsilon</t>
  </si>
  <si>
    <t>Updated</t>
  </si>
  <si>
    <t>Timer</t>
  </si>
  <si>
    <t>INSTRUMENT</t>
  </si>
  <si>
    <t>SWAP</t>
  </si>
  <si>
    <t>ROUNDING</t>
  </si>
  <si>
    <t>FIXED FREQUENCY</t>
  </si>
  <si>
    <t>MATURITY</t>
  </si>
  <si>
    <t>FIXED ACCRUAL BASIS</t>
  </si>
  <si>
    <t>FLOAT ACCRUAL FREQ</t>
  </si>
  <si>
    <t>FIXED RATE</t>
  </si>
  <si>
    <t>3m</t>
  </si>
  <si>
    <t>act/365</t>
  </si>
  <si>
    <t>KRW</t>
  </si>
  <si>
    <t>INSTRUMENT COLLECTION</t>
  </si>
  <si>
    <t>COMPONENTS</t>
  </si>
  <si>
    <t>FOREIGN 1 CURRENCY</t>
  </si>
  <si>
    <t>instColl</t>
  </si>
  <si>
    <t>StrippedCurve</t>
  </si>
  <si>
    <t>instcoll</t>
  </si>
  <si>
    <t>df</t>
  </si>
  <si>
    <t>linear</t>
  </si>
  <si>
    <t>종목코드</t>
  </si>
  <si>
    <t>종목명</t>
  </si>
  <si>
    <t>종가</t>
  </si>
  <si>
    <t>대비</t>
  </si>
  <si>
    <t>시가</t>
  </si>
  <si>
    <t>고가</t>
  </si>
  <si>
    <t>저가</t>
  </si>
  <si>
    <t>내재변동성</t>
  </si>
  <si>
    <t>익일정산가</t>
  </si>
  <si>
    <t>거래량</t>
  </si>
  <si>
    <t>거래대금</t>
  </si>
  <si>
    <t>미결제약정</t>
  </si>
  <si>
    <t>Strike</t>
  </si>
  <si>
    <t>Maturity</t>
  </si>
  <si>
    <t>Skip?</t>
  </si>
  <si>
    <t>Instrument</t>
  </si>
  <si>
    <t>Pricer</t>
  </si>
  <si>
    <t>Implied Vol</t>
  </si>
  <si>
    <t>201V5205</t>
  </si>
  <si>
    <t>코스피200 C 202405 205.0</t>
  </si>
  <si>
    <t>201V5207</t>
  </si>
  <si>
    <t>코스피200 C 202405 207.5</t>
  </si>
  <si>
    <t>-</t>
  </si>
  <si>
    <t>201V5210</t>
  </si>
  <si>
    <t>코스피200 C 202405 210.0</t>
  </si>
  <si>
    <t>201V5212</t>
  </si>
  <si>
    <t>코스피200 C 202405 212.5</t>
  </si>
  <si>
    <t>201V5215</t>
  </si>
  <si>
    <t>코스피200 C 202405 215.0</t>
  </si>
  <si>
    <t>201V5217</t>
  </si>
  <si>
    <t>코스피200 C 202405 217.5</t>
  </si>
  <si>
    <t>201V5220</t>
  </si>
  <si>
    <t>코스피200 C 202405 220.0</t>
  </si>
  <si>
    <t>201V5222</t>
  </si>
  <si>
    <t>코스피200 C 202405 222.5</t>
  </si>
  <si>
    <t>201V5225</t>
  </si>
  <si>
    <t>코스피200 C 202405 225.0</t>
  </si>
  <si>
    <t>201V5227</t>
  </si>
  <si>
    <t>코스피200 C 202405 227.5</t>
  </si>
  <si>
    <t>201V5230</t>
  </si>
  <si>
    <t>코스피200 C 202405 230.0</t>
  </si>
  <si>
    <t>201V5232</t>
  </si>
  <si>
    <t>코스피200 C 202405 232.5</t>
  </si>
  <si>
    <t>201V5235</t>
  </si>
  <si>
    <t>코스피200 C 202405 235.0</t>
  </si>
  <si>
    <t>201V5237</t>
  </si>
  <si>
    <t>코스피200 C 202405 237.5</t>
  </si>
  <si>
    <t>201V5240</t>
  </si>
  <si>
    <t>코스피200 C 202405 240.0</t>
  </si>
  <si>
    <t>201V5242</t>
  </si>
  <si>
    <t>코스피200 C 202405 242.5</t>
  </si>
  <si>
    <t>201V5245</t>
  </si>
  <si>
    <t>코스피200 C 202405 245.0</t>
  </si>
  <si>
    <t>201V5247</t>
  </si>
  <si>
    <t>코스피200 C 202405 247.5</t>
  </si>
  <si>
    <t>201V5250</t>
  </si>
  <si>
    <t>코스피200 C 202405 250.0</t>
  </si>
  <si>
    <t>201V5252</t>
  </si>
  <si>
    <t>코스피200 C 202405 252.5</t>
  </si>
  <si>
    <t>201V5255</t>
  </si>
  <si>
    <t>코스피200 C 202405 255.0</t>
  </si>
  <si>
    <t>201V5257</t>
  </si>
  <si>
    <t>코스피200 C 202405 257.5</t>
  </si>
  <si>
    <t>201V5260</t>
  </si>
  <si>
    <t>코스피200 C 202405 260.0</t>
  </si>
  <si>
    <t>201V5262</t>
  </si>
  <si>
    <t>코스피200 C 202405 262.5</t>
  </si>
  <si>
    <t>201V5265</t>
  </si>
  <si>
    <t>코스피200 C 202405 265.0</t>
  </si>
  <si>
    <t>201V5267</t>
  </si>
  <si>
    <t>코스피200 C 202405 267.5</t>
  </si>
  <si>
    <t>201V5270</t>
  </si>
  <si>
    <t>코스피200 C 202405 270.0</t>
  </si>
  <si>
    <t>201V5272</t>
  </si>
  <si>
    <t>코스피200 C 202405 272.5</t>
  </si>
  <si>
    <t>201V5275</t>
  </si>
  <si>
    <t>코스피200 C 202405 275.0</t>
  </si>
  <si>
    <t>201V5277</t>
  </si>
  <si>
    <t>코스피200 C 202405 277.5</t>
  </si>
  <si>
    <t>201V5280</t>
  </si>
  <si>
    <t>코스피200 C 202405 280.0</t>
  </si>
  <si>
    <t>201V5282</t>
  </si>
  <si>
    <t>코스피200 C 202405 282.5</t>
  </si>
  <si>
    <t>201V5285</t>
  </si>
  <si>
    <t>코스피200 C 202405 285.0</t>
  </si>
  <si>
    <t>201V5287</t>
  </si>
  <si>
    <t>코스피200 C 202405 287.5</t>
  </si>
  <si>
    <t>201V5290</t>
  </si>
  <si>
    <t>코스피200 C 202405 290.0</t>
  </si>
  <si>
    <t>201V5292</t>
  </si>
  <si>
    <t>코스피200 C 202405 292.5</t>
  </si>
  <si>
    <t>201V5295</t>
  </si>
  <si>
    <t>코스피200 C 202405 295.0</t>
  </si>
  <si>
    <t>201V5297</t>
  </si>
  <si>
    <t>코스피200 C 202405 297.5</t>
  </si>
  <si>
    <t>201V5300</t>
  </si>
  <si>
    <t>코스피200 C 202405 300.0</t>
  </si>
  <si>
    <t>201V5302</t>
  </si>
  <si>
    <t>코스피200 C 202405 302.5</t>
  </si>
  <si>
    <t>201V5305</t>
  </si>
  <si>
    <t>코스피200 C 202405 305.0</t>
  </si>
  <si>
    <t>201V5307</t>
  </si>
  <si>
    <t>코스피200 C 202405 307.5</t>
  </si>
  <si>
    <t>201V5310</t>
  </si>
  <si>
    <t>코스피200 C 202405 310.0</t>
  </si>
  <si>
    <t>201V5312</t>
  </si>
  <si>
    <t>코스피200 C 202405 312.5</t>
  </si>
  <si>
    <t>201V5315</t>
  </si>
  <si>
    <t>코스피200 C 202405 315.0</t>
  </si>
  <si>
    <t>201V5317</t>
  </si>
  <si>
    <t>코스피200 C 202405 317.5</t>
  </si>
  <si>
    <t>201V5320</t>
  </si>
  <si>
    <t>코스피200 C 202405 320.0</t>
  </si>
  <si>
    <t>201V5322</t>
  </si>
  <si>
    <t>코스피200 C 202405 322.5</t>
  </si>
  <si>
    <t>201V5325</t>
  </si>
  <si>
    <t>코스피200 C 202405 325.0</t>
  </si>
  <si>
    <t>201V5327</t>
  </si>
  <si>
    <t>코스피200 C 202405 327.5</t>
  </si>
  <si>
    <t>201V5330</t>
  </si>
  <si>
    <t>코스피200 C 202405 330.0</t>
  </si>
  <si>
    <t>201V5332</t>
  </si>
  <si>
    <t>코스피200 C 202405 332.5</t>
  </si>
  <si>
    <t>201V5335</t>
  </si>
  <si>
    <t>코스피200 C 202405 335.0</t>
  </si>
  <si>
    <t>201V5337</t>
  </si>
  <si>
    <t>코스피200 C 202405 337.5</t>
  </si>
  <si>
    <t>201V5340</t>
  </si>
  <si>
    <t>코스피200 C 202405 340.0</t>
  </si>
  <si>
    <t>201V5342</t>
  </si>
  <si>
    <t>코스피200 C 202405 342.5</t>
  </si>
  <si>
    <t>201V5345</t>
  </si>
  <si>
    <t>코스피200 C 202405 345.0</t>
  </si>
  <si>
    <t>201V5347</t>
  </si>
  <si>
    <t>코스피200 C 202405 347.5</t>
  </si>
  <si>
    <t>201V5350</t>
  </si>
  <si>
    <t>코스피200 C 202405 350.0</t>
  </si>
  <si>
    <t>201V5352</t>
  </si>
  <si>
    <t>코스피200 C 202405 352.5</t>
  </si>
  <si>
    <t>201V5355</t>
  </si>
  <si>
    <t>코스피200 C 202405 355.0</t>
  </si>
  <si>
    <t>201V5357</t>
  </si>
  <si>
    <t>코스피200 C 202405 357.5</t>
  </si>
  <si>
    <t>201V5360</t>
  </si>
  <si>
    <t>코스피200 C 202405 360.0</t>
  </si>
  <si>
    <t>201V5362</t>
  </si>
  <si>
    <t>코스피200 C 202405 362.5</t>
  </si>
  <si>
    <t>201V5365</t>
  </si>
  <si>
    <t>코스피200 C 202405 365.0</t>
  </si>
  <si>
    <t>201V5367</t>
  </si>
  <si>
    <t>코스피200 C 202405 367.5</t>
  </si>
  <si>
    <t>201V5370</t>
  </si>
  <si>
    <t>코스피200 C 202405 370.0</t>
  </si>
  <si>
    <t>201V5372</t>
  </si>
  <si>
    <t>코스피200 C 202405 372.5</t>
  </si>
  <si>
    <t>201V5375</t>
  </si>
  <si>
    <t>코스피200 C 202405 375.0</t>
  </si>
  <si>
    <t>201V5377</t>
  </si>
  <si>
    <t>코스피200 C 202405 377.5</t>
  </si>
  <si>
    <t>201V5380</t>
  </si>
  <si>
    <t>코스피200 C 202405 380.0</t>
  </si>
  <si>
    <t>201V5382</t>
  </si>
  <si>
    <t>코스피200 C 202405 382.5</t>
  </si>
  <si>
    <t>201V5385</t>
  </si>
  <si>
    <t>코스피200 C 202405 385.0</t>
  </si>
  <si>
    <t>201V5387</t>
  </si>
  <si>
    <t>코스피200 C 202405 387.5</t>
  </si>
  <si>
    <t>201V5390</t>
  </si>
  <si>
    <t>코스피200 C 202405 390.0</t>
  </si>
  <si>
    <t>201V5392</t>
  </si>
  <si>
    <t>코스피200 C 202405 392.5</t>
  </si>
  <si>
    <t>201V5395</t>
  </si>
  <si>
    <t>코스피200 C 202405 395.0</t>
  </si>
  <si>
    <t>201V5397</t>
  </si>
  <si>
    <t>코스피200 C 202405 397.5</t>
  </si>
  <si>
    <t>201V5400</t>
  </si>
  <si>
    <t>코스피200 C 202405 400.0</t>
  </si>
  <si>
    <t>201V5402</t>
  </si>
  <si>
    <t>코스피200 C 202405 402.5</t>
  </si>
  <si>
    <t>201V5405</t>
  </si>
  <si>
    <t>코스피200 C 202405 405.0</t>
  </si>
  <si>
    <t>201V5407</t>
  </si>
  <si>
    <t>코스피200 C 202405 407.5</t>
  </si>
  <si>
    <t>201V5410</t>
  </si>
  <si>
    <t>코스피200 C 202405 410.0</t>
  </si>
  <si>
    <t>201V5412</t>
  </si>
  <si>
    <t>코스피200 C 202405 412.5</t>
  </si>
  <si>
    <t>201V5415</t>
  </si>
  <si>
    <t>코스피200 C 202405 415.0</t>
  </si>
  <si>
    <t>201V5417</t>
  </si>
  <si>
    <t>코스피200 C 202405 417.5</t>
  </si>
  <si>
    <t>201V5420</t>
  </si>
  <si>
    <t>코스피200 C 202405 420.0</t>
  </si>
  <si>
    <t>201V5422</t>
  </si>
  <si>
    <t>코스피200 C 202405 422.5</t>
  </si>
  <si>
    <t>201V5425</t>
  </si>
  <si>
    <t>코스피200 C 202405 425.0</t>
  </si>
  <si>
    <t>201V5427</t>
  </si>
  <si>
    <t>코스피200 C 202405 427.5</t>
  </si>
  <si>
    <t>201V5430</t>
  </si>
  <si>
    <t>코스피200 C 202405 430.0</t>
  </si>
  <si>
    <t>201V5432</t>
  </si>
  <si>
    <t>코스피200 C 202405 432.5</t>
  </si>
  <si>
    <t>201V5435</t>
  </si>
  <si>
    <t>코스피200 C 202405 435.0</t>
  </si>
  <si>
    <t>201V5437</t>
  </si>
  <si>
    <t>코스피200 C 202405 437.5</t>
  </si>
  <si>
    <t>201V5440</t>
  </si>
  <si>
    <t>코스피200 C 202405 440.0</t>
  </si>
  <si>
    <t>201V5442</t>
  </si>
  <si>
    <t>코스피200 C 202405 442.5</t>
  </si>
  <si>
    <t>201V5445</t>
  </si>
  <si>
    <t>코스피200 C 202405 445.0</t>
  </si>
  <si>
    <t>201V5447</t>
  </si>
  <si>
    <t>코스피200 C 202405 447.5</t>
  </si>
  <si>
    <t>201V5450</t>
  </si>
  <si>
    <t>코스피200 C 202405 450.0</t>
  </si>
  <si>
    <t>201V5452</t>
  </si>
  <si>
    <t>코스피200 C 202405 452.5</t>
  </si>
  <si>
    <t>201V5455</t>
  </si>
  <si>
    <t>코스피200 C 202405 455.0</t>
  </si>
  <si>
    <t>201V5457</t>
  </si>
  <si>
    <t>코스피200 C 202405 457.5</t>
  </si>
  <si>
    <t>201V5460</t>
  </si>
  <si>
    <t>코스피200 C 202405 460.0</t>
  </si>
  <si>
    <t>201V5462</t>
  </si>
  <si>
    <t>코스피200 C 202405 462.5</t>
  </si>
  <si>
    <t>201V5465</t>
  </si>
  <si>
    <t>코스피200 C 202405 465.0</t>
  </si>
  <si>
    <t>201V5467</t>
  </si>
  <si>
    <t>코스피200 C 202405 467.5</t>
  </si>
  <si>
    <t>201V5470</t>
  </si>
  <si>
    <t>코스피200 C 202405 470.0</t>
  </si>
  <si>
    <t>201V5472</t>
  </si>
  <si>
    <t>코스피200 C 202405 472.5</t>
  </si>
  <si>
    <t>201V5475</t>
  </si>
  <si>
    <t>코스피200 C 202405 475.0</t>
  </si>
  <si>
    <t>201V5477</t>
  </si>
  <si>
    <t>코스피200 C 202405 477.5</t>
  </si>
  <si>
    <t>201V5480</t>
  </si>
  <si>
    <t>코스피200 C 202405 480.0</t>
  </si>
  <si>
    <t>201V6160</t>
  </si>
  <si>
    <t>코스피200 C 202406 160.0</t>
  </si>
  <si>
    <t>201V6162</t>
  </si>
  <si>
    <t>코스피200 C 202406 162.5</t>
  </si>
  <si>
    <t>201V6165</t>
  </si>
  <si>
    <t>코스피200 C 202406 165.0</t>
  </si>
  <si>
    <t>201V6167</t>
  </si>
  <si>
    <t>코스피200 C 202406 167.5</t>
  </si>
  <si>
    <t>201V6170</t>
  </si>
  <si>
    <t>코스피200 C 202406 170.0</t>
  </si>
  <si>
    <t>201V6172</t>
  </si>
  <si>
    <t>코스피200 C 202406 172.5</t>
  </si>
  <si>
    <t>201V6175</t>
  </si>
  <si>
    <t>코스피200 C 202406 175.0</t>
  </si>
  <si>
    <t>201V6177</t>
  </si>
  <si>
    <t>코스피200 C 202406 177.5</t>
  </si>
  <si>
    <t>201V6180</t>
  </si>
  <si>
    <t>코스피200 C 202406 180.0</t>
  </si>
  <si>
    <t>201V6182</t>
  </si>
  <si>
    <t>코스피200 C 202406 182.5</t>
  </si>
  <si>
    <t>201V6185</t>
  </si>
  <si>
    <t>코스피200 C 202406 185.0</t>
  </si>
  <si>
    <t>201V6187</t>
  </si>
  <si>
    <t>코스피200 C 202406 187.5</t>
  </si>
  <si>
    <t>201V6190</t>
  </si>
  <si>
    <t>코스피200 C 202406 190.0</t>
  </si>
  <si>
    <t>201V6192</t>
  </si>
  <si>
    <t>코스피200 C 202406 192.5</t>
  </si>
  <si>
    <t>201V6195</t>
  </si>
  <si>
    <t>코스피200 C 202406 195.0</t>
  </si>
  <si>
    <t>201V6197</t>
  </si>
  <si>
    <t>코스피200 C 202406 197.5</t>
  </si>
  <si>
    <t>201V6200</t>
  </si>
  <si>
    <t>코스피200 C 202406 200.0</t>
  </si>
  <si>
    <t>201V6202</t>
  </si>
  <si>
    <t>코스피200 C 202406 202.5</t>
  </si>
  <si>
    <t>201V6205</t>
  </si>
  <si>
    <t>코스피200 C 202406 205.0</t>
  </si>
  <si>
    <t>201V6207</t>
  </si>
  <si>
    <t>코스피200 C 202406 207.5</t>
  </si>
  <si>
    <t>201V6210</t>
  </si>
  <si>
    <t>코스피200 C 202406 210.0</t>
  </si>
  <si>
    <t>201V6212</t>
  </si>
  <si>
    <t>코스피200 C 202406 212.5</t>
  </si>
  <si>
    <t>201V6215</t>
  </si>
  <si>
    <t>코스피200 C 202406 215.0</t>
  </si>
  <si>
    <t>201V6217</t>
  </si>
  <si>
    <t>코스피200 C 202406 217.5</t>
  </si>
  <si>
    <t>201V6220</t>
  </si>
  <si>
    <t>코스피200 C 202406 220.0</t>
  </si>
  <si>
    <t>201V6222</t>
  </si>
  <si>
    <t>코스피200 C 202406 222.5</t>
  </si>
  <si>
    <t>201V6225</t>
  </si>
  <si>
    <t>코스피200 C 202406 225.0</t>
  </si>
  <si>
    <t>201V6227</t>
  </si>
  <si>
    <t>코스피200 C 202406 227.5</t>
  </si>
  <si>
    <t>201V6230</t>
  </si>
  <si>
    <t>코스피200 C 202406 230.0</t>
  </si>
  <si>
    <t>201V6232</t>
  </si>
  <si>
    <t>코스피200 C 202406 232.5</t>
  </si>
  <si>
    <t>201V6235</t>
  </si>
  <si>
    <t>코스피200 C 202406 235.0</t>
  </si>
  <si>
    <t>201V6237</t>
  </si>
  <si>
    <t>코스피200 C 202406 237.5</t>
  </si>
  <si>
    <t>201V6240</t>
  </si>
  <si>
    <t>코스피200 C 202406 240.0</t>
  </si>
  <si>
    <t>201V6242</t>
  </si>
  <si>
    <t>코스피200 C 202406 242.5</t>
  </si>
  <si>
    <t>201V6245</t>
  </si>
  <si>
    <t>코스피200 C 202406 245.0</t>
  </si>
  <si>
    <t>201V6247</t>
  </si>
  <si>
    <t>코스피200 C 202406 247.5</t>
  </si>
  <si>
    <t>201V6250</t>
  </si>
  <si>
    <t>코스피200 C 202406 250.0</t>
  </si>
  <si>
    <t>201V6252</t>
  </si>
  <si>
    <t>코스피200 C 202406 252.5</t>
  </si>
  <si>
    <t>201V6255</t>
  </si>
  <si>
    <t>코스피200 C 202406 255.0</t>
  </si>
  <si>
    <t>201V6257</t>
  </si>
  <si>
    <t>코스피200 C 202406 257.5</t>
  </si>
  <si>
    <t>201V6260</t>
  </si>
  <si>
    <t>코스피200 C 202406 260.0</t>
  </si>
  <si>
    <t>201V6262</t>
  </si>
  <si>
    <t>코스피200 C 202406 262.5</t>
  </si>
  <si>
    <t>201V6265</t>
  </si>
  <si>
    <t>코스피200 C 202406 265.0</t>
  </si>
  <si>
    <t>201V6267</t>
  </si>
  <si>
    <t>코스피200 C 202406 267.5</t>
  </si>
  <si>
    <t>201V6270</t>
  </si>
  <si>
    <t>코스피200 C 202406 270.0</t>
  </si>
  <si>
    <t>201V6272</t>
  </si>
  <si>
    <t>코스피200 C 202406 272.5</t>
  </si>
  <si>
    <t>201V6275</t>
  </si>
  <si>
    <t>코스피200 C 202406 275.0</t>
  </si>
  <si>
    <t>201V6277</t>
  </si>
  <si>
    <t>코스피200 C 202406 277.5</t>
  </si>
  <si>
    <t>201V6280</t>
  </si>
  <si>
    <t>코스피200 C 202406 280.0</t>
  </si>
  <si>
    <t>201V6282</t>
  </si>
  <si>
    <t>코스피200 C 202406 282.5</t>
  </si>
  <si>
    <t>201V6285</t>
  </si>
  <si>
    <t>코스피200 C 202406 285.0</t>
  </si>
  <si>
    <t>201V6287</t>
  </si>
  <si>
    <t>코스피200 C 202406 287.5</t>
  </si>
  <si>
    <t>201V6290</t>
  </si>
  <si>
    <t>코스피200 C 202406 290.0</t>
  </si>
  <si>
    <t>201V6292</t>
  </si>
  <si>
    <t>코스피200 C 202406 292.5</t>
  </si>
  <si>
    <t>201V6295</t>
  </si>
  <si>
    <t>코스피200 C 202406 295.0</t>
  </si>
  <si>
    <t>201V6297</t>
  </si>
  <si>
    <t>코스피200 C 202406 297.5</t>
  </si>
  <si>
    <t>201V6300</t>
  </si>
  <si>
    <t>코스피200 C 202406 300.0</t>
  </si>
  <si>
    <t>201V6302</t>
  </si>
  <si>
    <t>코스피200 C 202406 302.5</t>
  </si>
  <si>
    <t>201V6305</t>
  </si>
  <si>
    <t>코스피200 C 202406 305.0</t>
  </si>
  <si>
    <t>201V6307</t>
  </si>
  <si>
    <t>코스피200 C 202406 307.5</t>
  </si>
  <si>
    <t>201V6310</t>
  </si>
  <si>
    <t>코스피200 C 202406 310.0</t>
  </si>
  <si>
    <t>201V6312</t>
  </si>
  <si>
    <t>코스피200 C 202406 312.5</t>
  </si>
  <si>
    <t>201V6315</t>
  </si>
  <si>
    <t>코스피200 C 202406 315.0</t>
  </si>
  <si>
    <t>201V6317</t>
  </si>
  <si>
    <t>코스피200 C 202406 317.5</t>
  </si>
  <si>
    <t>201V6320</t>
  </si>
  <si>
    <t>코스피200 C 202406 320.0</t>
  </si>
  <si>
    <t>201V6322</t>
  </si>
  <si>
    <t>코스피200 C 202406 322.5</t>
  </si>
  <si>
    <t>201V6325</t>
  </si>
  <si>
    <t>코스피200 C 202406 325.0</t>
  </si>
  <si>
    <t>201V6327</t>
  </si>
  <si>
    <t>코스피200 C 202406 327.5</t>
  </si>
  <si>
    <t>201V6330</t>
  </si>
  <si>
    <t>코스피200 C 202406 330.0</t>
  </si>
  <si>
    <t>201V6332</t>
  </si>
  <si>
    <t>코스피200 C 202406 332.5</t>
  </si>
  <si>
    <t>201V6335</t>
  </si>
  <si>
    <t>코스피200 C 202406 335.0</t>
  </si>
  <si>
    <t>201V6337</t>
  </si>
  <si>
    <t>코스피200 C 202406 337.5</t>
  </si>
  <si>
    <t>201V6340</t>
  </si>
  <si>
    <t>코스피200 C 202406 340.0</t>
  </si>
  <si>
    <t>201V6342</t>
  </si>
  <si>
    <t>코스피200 C 202406 342.5</t>
  </si>
  <si>
    <t>201V6345</t>
  </si>
  <si>
    <t>코스피200 C 202406 345.0</t>
  </si>
  <si>
    <t>201V6347</t>
  </si>
  <si>
    <t>코스피200 C 202406 347.5</t>
  </si>
  <si>
    <t>201V6350</t>
  </si>
  <si>
    <t>코스피200 C 202406 350.0</t>
  </si>
  <si>
    <t>201V6352</t>
  </si>
  <si>
    <t>코스피200 C 202406 352.5</t>
  </si>
  <si>
    <t>201V6355</t>
  </si>
  <si>
    <t>코스피200 C 202406 355.0</t>
  </si>
  <si>
    <t>201V6357</t>
  </si>
  <si>
    <t>코스피200 C 202406 357.5</t>
  </si>
  <si>
    <t>201V6360</t>
  </si>
  <si>
    <t>코스피200 C 202406 360.0</t>
  </si>
  <si>
    <t>201V6362</t>
  </si>
  <si>
    <t>코스피200 C 202406 362.5</t>
  </si>
  <si>
    <t>201V6365</t>
  </si>
  <si>
    <t>코스피200 C 202406 365.0</t>
  </si>
  <si>
    <t>201V6367</t>
  </si>
  <si>
    <t>코스피200 C 202406 367.5</t>
  </si>
  <si>
    <t>201V6370</t>
  </si>
  <si>
    <t>코스피200 C 202406 370.0</t>
  </si>
  <si>
    <t>201V6372</t>
  </si>
  <si>
    <t>코스피200 C 202406 372.5</t>
  </si>
  <si>
    <t>201V6375</t>
  </si>
  <si>
    <t>코스피200 C 202406 375.0</t>
  </si>
  <si>
    <t>201V6377</t>
  </si>
  <si>
    <t>코스피200 C 202406 377.5</t>
  </si>
  <si>
    <t>201V6380</t>
  </si>
  <si>
    <t>코스피200 C 202406 380.0</t>
  </si>
  <si>
    <t>201V6382</t>
  </si>
  <si>
    <t>코스피200 C 202406 382.5</t>
  </si>
  <si>
    <t>201V6385</t>
  </si>
  <si>
    <t>코스피200 C 202406 385.0</t>
  </si>
  <si>
    <t>201V6387</t>
  </si>
  <si>
    <t>코스피200 C 202406 387.5</t>
  </si>
  <si>
    <t>201V6390</t>
  </si>
  <si>
    <t>코스피200 C 202406 390.0</t>
  </si>
  <si>
    <t>201V6392</t>
  </si>
  <si>
    <t>코스피200 C 202406 392.5</t>
  </si>
  <si>
    <t>201V6395</t>
  </si>
  <si>
    <t>코스피200 C 202406 395.0</t>
  </si>
  <si>
    <t>201V6397</t>
  </si>
  <si>
    <t>코스피200 C 202406 397.5</t>
  </si>
  <si>
    <t>201V6400</t>
  </si>
  <si>
    <t>코스피200 C 202406 400.0</t>
  </si>
  <si>
    <t>201V6402</t>
  </si>
  <si>
    <t>코스피200 C 202406 402.5</t>
  </si>
  <si>
    <t>201V6405</t>
  </si>
  <si>
    <t>코스피200 C 202406 405.0</t>
  </si>
  <si>
    <t>201V6407</t>
  </si>
  <si>
    <t>코스피200 C 202406 407.5</t>
  </si>
  <si>
    <t>201V6410</t>
  </si>
  <si>
    <t>코스피200 C 202406 410.0</t>
  </si>
  <si>
    <t>201V6412</t>
  </si>
  <si>
    <t>코스피200 C 202406 412.5</t>
  </si>
  <si>
    <t>201V6415</t>
  </si>
  <si>
    <t>코스피200 C 202406 415.0</t>
  </si>
  <si>
    <t>201V6417</t>
  </si>
  <si>
    <t>코스피200 C 202406 417.5</t>
  </si>
  <si>
    <t>201V6420</t>
  </si>
  <si>
    <t>코스피200 C 202406 420.0</t>
  </si>
  <si>
    <t>201V6422</t>
  </si>
  <si>
    <t>코스피200 C 202406 422.5</t>
  </si>
  <si>
    <t>201V6425</t>
  </si>
  <si>
    <t>코스피200 C 202406 425.0</t>
  </si>
  <si>
    <t>201V6427</t>
  </si>
  <si>
    <t>코스피200 C 202406 427.5</t>
  </si>
  <si>
    <t>201V6430</t>
  </si>
  <si>
    <t>코스피200 C 202406 430.0</t>
  </si>
  <si>
    <t>201V6432</t>
  </si>
  <si>
    <t>코스피200 C 202406 432.5</t>
  </si>
  <si>
    <t>201V6435</t>
  </si>
  <si>
    <t>코스피200 C 202406 435.0</t>
  </si>
  <si>
    <t>201V6437</t>
  </si>
  <si>
    <t>코스피200 C 202406 437.5</t>
  </si>
  <si>
    <t>201V6440</t>
  </si>
  <si>
    <t>코스피200 C 202406 440.0</t>
  </si>
  <si>
    <t>201V6442</t>
  </si>
  <si>
    <t>코스피200 C 202406 442.5</t>
  </si>
  <si>
    <t>201V6445</t>
  </si>
  <si>
    <t>코스피200 C 202406 445.0</t>
  </si>
  <si>
    <t>201V6447</t>
  </si>
  <si>
    <t>코스피200 C 202406 447.5</t>
  </si>
  <si>
    <t>201V6450</t>
  </si>
  <si>
    <t>코스피200 C 202406 450.0</t>
  </si>
  <si>
    <t>201V6452</t>
  </si>
  <si>
    <t>코스피200 C 202406 452.5</t>
  </si>
  <si>
    <t>201V6455</t>
  </si>
  <si>
    <t>코스피200 C 202406 455.0</t>
  </si>
  <si>
    <t>201V6457</t>
  </si>
  <si>
    <t>코스피200 C 202406 457.5</t>
  </si>
  <si>
    <t>201V6460</t>
  </si>
  <si>
    <t>코스피200 C 202406 460.0</t>
  </si>
  <si>
    <t>201V6462</t>
  </si>
  <si>
    <t>코스피200 C 202406 462.5</t>
  </si>
  <si>
    <t>201V6465</t>
  </si>
  <si>
    <t>코스피200 C 202406 465.0</t>
  </si>
  <si>
    <t>201V6467</t>
  </si>
  <si>
    <t>코스피200 C 202406 467.5</t>
  </si>
  <si>
    <t>201V6470</t>
  </si>
  <si>
    <t>코스피200 C 202406 470.0</t>
  </si>
  <si>
    <t>201V6472</t>
  </si>
  <si>
    <t>코스피200 C 202406 472.5</t>
  </si>
  <si>
    <t>201V6475</t>
  </si>
  <si>
    <t>코스피200 C 202406 475.0</t>
  </si>
  <si>
    <t>201V6477</t>
  </si>
  <si>
    <t>코스피200 C 202406 477.5</t>
  </si>
  <si>
    <t>201V6480</t>
  </si>
  <si>
    <t>코스피200 C 202406 480.0</t>
  </si>
  <si>
    <t>201V6482</t>
  </si>
  <si>
    <t>코스피200 C 202406 482.5</t>
  </si>
  <si>
    <t>201V6485</t>
  </si>
  <si>
    <t>코스피200 C 202406 485.0</t>
  </si>
  <si>
    <t>201V7205</t>
  </si>
  <si>
    <t>코스피200 C 202407 205.0</t>
  </si>
  <si>
    <t>201V7207</t>
  </si>
  <si>
    <t>코스피200 C 202407 207.5</t>
  </si>
  <si>
    <t>201V7210</t>
  </si>
  <si>
    <t>코스피200 C 202407 210.0</t>
  </si>
  <si>
    <t>201V7212</t>
  </si>
  <si>
    <t>코스피200 C 202407 212.5</t>
  </si>
  <si>
    <t>201V7215</t>
  </si>
  <si>
    <t>코스피200 C 202407 215.0</t>
  </si>
  <si>
    <t>201V7217</t>
  </si>
  <si>
    <t>코스피200 C 202407 217.5</t>
  </si>
  <si>
    <t>201V7220</t>
  </si>
  <si>
    <t>코스피200 C 202407 220.0</t>
  </si>
  <si>
    <t>201V7222</t>
  </si>
  <si>
    <t>코스피200 C 202407 222.5</t>
  </si>
  <si>
    <t>201V7225</t>
  </si>
  <si>
    <t>코스피200 C 202407 225.0</t>
  </si>
  <si>
    <t>201V7227</t>
  </si>
  <si>
    <t>코스피200 C 202407 227.5</t>
  </si>
  <si>
    <t>201V7230</t>
  </si>
  <si>
    <t>코스피200 C 202407 230.0</t>
  </si>
  <si>
    <t>201V7232</t>
  </si>
  <si>
    <t>코스피200 C 202407 232.5</t>
  </si>
  <si>
    <t>201V7235</t>
  </si>
  <si>
    <t>코스피200 C 202407 235.0</t>
  </si>
  <si>
    <t>201V7237</t>
  </si>
  <si>
    <t>코스피200 C 202407 237.5</t>
  </si>
  <si>
    <t>201V7240</t>
  </si>
  <si>
    <t>코스피200 C 202407 240.0</t>
  </si>
  <si>
    <t>201V7242</t>
  </si>
  <si>
    <t>코스피200 C 202407 242.5</t>
  </si>
  <si>
    <t>201V7245</t>
  </si>
  <si>
    <t>코스피200 C 202407 245.0</t>
  </si>
  <si>
    <t>201V7247</t>
  </si>
  <si>
    <t>코스피200 C 202407 247.5</t>
  </si>
  <si>
    <t>201V7250</t>
  </si>
  <si>
    <t>코스피200 C 202407 250.0</t>
  </si>
  <si>
    <t>201V7252</t>
  </si>
  <si>
    <t>코스피200 C 202407 252.5</t>
  </si>
  <si>
    <t>201V7255</t>
  </si>
  <si>
    <t>코스피200 C 202407 255.0</t>
  </si>
  <si>
    <t>201V7257</t>
  </si>
  <si>
    <t>코스피200 C 202407 257.5</t>
  </si>
  <si>
    <t>201V7260</t>
  </si>
  <si>
    <t>코스피200 C 202407 260.0</t>
  </si>
  <si>
    <t>201V7262</t>
  </si>
  <si>
    <t>코스피200 C 202407 262.5</t>
  </si>
  <si>
    <t>201V7265</t>
  </si>
  <si>
    <t>코스피200 C 202407 265.0</t>
  </si>
  <si>
    <t>201V7267</t>
  </si>
  <si>
    <t>코스피200 C 202407 267.5</t>
  </si>
  <si>
    <t>201V7270</t>
  </si>
  <si>
    <t>코스피200 C 202407 270.0</t>
  </si>
  <si>
    <t>201V7272</t>
  </si>
  <si>
    <t>코스피200 C 202407 272.5</t>
  </si>
  <si>
    <t>201V7275</t>
  </si>
  <si>
    <t>코스피200 C 202407 275.0</t>
  </si>
  <si>
    <t>201V7277</t>
  </si>
  <si>
    <t>코스피200 C 202407 277.5</t>
  </si>
  <si>
    <t>201V7280</t>
  </si>
  <si>
    <t>코스피200 C 202407 280.0</t>
  </si>
  <si>
    <t>201V7282</t>
  </si>
  <si>
    <t>코스피200 C 202407 282.5</t>
  </si>
  <si>
    <t>201V7285</t>
  </si>
  <si>
    <t>코스피200 C 202407 285.0</t>
  </si>
  <si>
    <t>201V7287</t>
  </si>
  <si>
    <t>코스피200 C 202407 287.5</t>
  </si>
  <si>
    <t>201V7290</t>
  </si>
  <si>
    <t>코스피200 C 202407 290.0</t>
  </si>
  <si>
    <t>201V7292</t>
  </si>
  <si>
    <t>코스피200 C 202407 292.5</t>
  </si>
  <si>
    <t>201V7295</t>
  </si>
  <si>
    <t>코스피200 C 202407 295.0</t>
  </si>
  <si>
    <t>201V7297</t>
  </si>
  <si>
    <t>코스피200 C 202407 297.5</t>
  </si>
  <si>
    <t>201V7300</t>
  </si>
  <si>
    <t>코스피200 C 202407 300.0</t>
  </si>
  <si>
    <t>201V7302</t>
  </si>
  <si>
    <t>코스피200 C 202407 302.5</t>
  </si>
  <si>
    <t>201V7305</t>
  </si>
  <si>
    <t>코스피200 C 202407 305.0</t>
  </si>
  <si>
    <t>201V7307</t>
  </si>
  <si>
    <t>코스피200 C 202407 307.5</t>
  </si>
  <si>
    <t>201V7310</t>
  </si>
  <si>
    <t>코스피200 C 202407 310.0</t>
  </si>
  <si>
    <t>201V7312</t>
  </si>
  <si>
    <t>코스피200 C 202407 312.5</t>
  </si>
  <si>
    <t>201V7315</t>
  </si>
  <si>
    <t>코스피200 C 202407 315.0</t>
  </si>
  <si>
    <t>201V7317</t>
  </si>
  <si>
    <t>코스피200 C 202407 317.5</t>
  </si>
  <si>
    <t>201V7320</t>
  </si>
  <si>
    <t>코스피200 C 202407 320.0</t>
  </si>
  <si>
    <t>201V7322</t>
  </si>
  <si>
    <t>코스피200 C 202407 322.5</t>
  </si>
  <si>
    <t>201V7325</t>
  </si>
  <si>
    <t>코스피200 C 202407 325.0</t>
  </si>
  <si>
    <t>201V7327</t>
  </si>
  <si>
    <t>코스피200 C 202407 327.5</t>
  </si>
  <si>
    <t>201V7330</t>
  </si>
  <si>
    <t>코스피200 C 202407 330.0</t>
  </si>
  <si>
    <t>201V7332</t>
  </si>
  <si>
    <t>코스피200 C 202407 332.5</t>
  </si>
  <si>
    <t>201V7335</t>
  </si>
  <si>
    <t>코스피200 C 202407 335.0</t>
  </si>
  <si>
    <t>201V7337</t>
  </si>
  <si>
    <t>코스피200 C 202407 337.5</t>
  </si>
  <si>
    <t>201V7340</t>
  </si>
  <si>
    <t>코스피200 C 202407 340.0</t>
  </si>
  <si>
    <t>201V7342</t>
  </si>
  <si>
    <t>코스피200 C 202407 342.5</t>
  </si>
  <si>
    <t>201V7345</t>
  </si>
  <si>
    <t>코스피200 C 202407 345.0</t>
  </si>
  <si>
    <t>201V7347</t>
  </si>
  <si>
    <t>코스피200 C 202407 347.5</t>
  </si>
  <si>
    <t>201V7350</t>
  </si>
  <si>
    <t>코스피200 C 202407 350.0</t>
  </si>
  <si>
    <t>201V7352</t>
  </si>
  <si>
    <t>코스피200 C 202407 352.5</t>
  </si>
  <si>
    <t>201V7355</t>
  </si>
  <si>
    <t>코스피200 C 202407 355.0</t>
  </si>
  <si>
    <t>201V7357</t>
  </si>
  <si>
    <t>코스피200 C 202407 357.5</t>
  </si>
  <si>
    <t>201V7360</t>
  </si>
  <si>
    <t>코스피200 C 202407 360.0</t>
  </si>
  <si>
    <t>201V7362</t>
  </si>
  <si>
    <t>코스피200 C 202407 362.5</t>
  </si>
  <si>
    <t>201V7365</t>
  </si>
  <si>
    <t>코스피200 C 202407 365.0</t>
  </si>
  <si>
    <t>201V7367</t>
  </si>
  <si>
    <t>코스피200 C 202407 367.5</t>
  </si>
  <si>
    <t>201V7370</t>
  </si>
  <si>
    <t>코스피200 C 202407 370.0</t>
  </si>
  <si>
    <t>201V7372</t>
  </si>
  <si>
    <t>코스피200 C 202407 372.5</t>
  </si>
  <si>
    <t>201V7375</t>
  </si>
  <si>
    <t>코스피200 C 202407 375.0</t>
  </si>
  <si>
    <t>201V7377</t>
  </si>
  <si>
    <t>코스피200 C 202407 377.5</t>
  </si>
  <si>
    <t>201V7380</t>
  </si>
  <si>
    <t>코스피200 C 202407 380.0</t>
  </si>
  <si>
    <t>201V7382</t>
  </si>
  <si>
    <t>코스피200 C 202407 382.5</t>
  </si>
  <si>
    <t>201V7385</t>
  </si>
  <si>
    <t>코스피200 C 202407 385.0</t>
  </si>
  <si>
    <t>201V7387</t>
  </si>
  <si>
    <t>코스피200 C 202407 387.5</t>
  </si>
  <si>
    <t>201V7390</t>
  </si>
  <si>
    <t>코스피200 C 202407 390.0</t>
  </si>
  <si>
    <t>201V7392</t>
  </si>
  <si>
    <t>코스피200 C 202407 392.5</t>
  </si>
  <si>
    <t>201V7395</t>
  </si>
  <si>
    <t>코스피200 C 202407 395.0</t>
  </si>
  <si>
    <t>201V7397</t>
  </si>
  <si>
    <t>코스피200 C 202407 397.5</t>
  </si>
  <si>
    <t>201V7400</t>
  </si>
  <si>
    <t>코스피200 C 202407 400.0</t>
  </si>
  <si>
    <t>201V7402</t>
  </si>
  <si>
    <t>코스피200 C 202407 402.5</t>
  </si>
  <si>
    <t>201V7405</t>
  </si>
  <si>
    <t>코스피200 C 202407 405.0</t>
  </si>
  <si>
    <t>201V7407</t>
  </si>
  <si>
    <t>코스피200 C 202407 407.5</t>
  </si>
  <si>
    <t>201V7410</t>
  </si>
  <si>
    <t>코스피200 C 202407 410.0</t>
  </si>
  <si>
    <t>201V7412</t>
  </si>
  <si>
    <t>코스피200 C 202407 412.5</t>
  </si>
  <si>
    <t>201V7415</t>
  </si>
  <si>
    <t>코스피200 C 202407 415.0</t>
  </si>
  <si>
    <t>201V7417</t>
  </si>
  <si>
    <t>코스피200 C 202407 417.5</t>
  </si>
  <si>
    <t>201V7420</t>
  </si>
  <si>
    <t>코스피200 C 202407 420.0</t>
  </si>
  <si>
    <t>201V7422</t>
  </si>
  <si>
    <t>코스피200 C 202407 422.5</t>
  </si>
  <si>
    <t>201V7425</t>
  </si>
  <si>
    <t>코스피200 C 202407 425.0</t>
  </si>
  <si>
    <t>201V7427</t>
  </si>
  <si>
    <t>코스피200 C 202407 427.5</t>
  </si>
  <si>
    <t>201V7430</t>
  </si>
  <si>
    <t>코스피200 C 202407 430.0</t>
  </si>
  <si>
    <t>201V7432</t>
  </si>
  <si>
    <t>코스피200 C 202407 432.5</t>
  </si>
  <si>
    <t>201V7435</t>
  </si>
  <si>
    <t>코스피200 C 202407 435.0</t>
  </si>
  <si>
    <t>201V7437</t>
  </si>
  <si>
    <t>코스피200 C 202407 437.5</t>
  </si>
  <si>
    <t>201V7440</t>
  </si>
  <si>
    <t>코스피200 C 202407 440.0</t>
  </si>
  <si>
    <t>201V7442</t>
  </si>
  <si>
    <t>코스피200 C 202407 442.5</t>
  </si>
  <si>
    <t>201V7445</t>
  </si>
  <si>
    <t>코스피200 C 202407 445.0</t>
  </si>
  <si>
    <t>201V7447</t>
  </si>
  <si>
    <t>코스피200 C 202407 447.5</t>
  </si>
  <si>
    <t>201V7450</t>
  </si>
  <si>
    <t>코스피200 C 202407 450.0</t>
  </si>
  <si>
    <t>201V7452</t>
  </si>
  <si>
    <t>코스피200 C 202407 452.5</t>
  </si>
  <si>
    <t>201V7455</t>
  </si>
  <si>
    <t>코스피200 C 202407 455.0</t>
  </si>
  <si>
    <t>201V7457</t>
  </si>
  <si>
    <t>코스피200 C 202407 457.5</t>
  </si>
  <si>
    <t>201V7460</t>
  </si>
  <si>
    <t>코스피200 C 202407 460.0</t>
  </si>
  <si>
    <t>201V7462</t>
  </si>
  <si>
    <t>코스피200 C 202407 462.5</t>
  </si>
  <si>
    <t>201V7465</t>
  </si>
  <si>
    <t>코스피200 C 202407 465.0</t>
  </si>
  <si>
    <t>201V7467</t>
  </si>
  <si>
    <t>코스피200 C 202407 467.5</t>
  </si>
  <si>
    <t>201V7470</t>
  </si>
  <si>
    <t>코스피200 C 202407 470.0</t>
  </si>
  <si>
    <t>201V7472</t>
  </si>
  <si>
    <t>코스피200 C 202407 472.5</t>
  </si>
  <si>
    <t>201V7475</t>
  </si>
  <si>
    <t>코스피200 C 202407 475.0</t>
  </si>
  <si>
    <t>201V7477</t>
  </si>
  <si>
    <t>코스피200 C 202407 477.5</t>
  </si>
  <si>
    <t>201V7480</t>
  </si>
  <si>
    <t>코스피200 C 202407 480.0</t>
  </si>
  <si>
    <t>201V7482</t>
  </si>
  <si>
    <t>코스피200 C 202407 482.5</t>
  </si>
  <si>
    <t>201V7485</t>
  </si>
  <si>
    <t>코스피200 C 202407 485.0</t>
  </si>
  <si>
    <t>201V7487</t>
  </si>
  <si>
    <t>코스피200 C 202407 487.5</t>
  </si>
  <si>
    <t>201V7490</t>
  </si>
  <si>
    <t>코스피200 C 202407 490.0</t>
  </si>
  <si>
    <t>201V7492</t>
  </si>
  <si>
    <t>코스피200 C 202407 492.5</t>
  </si>
  <si>
    <t>201V7495</t>
  </si>
  <si>
    <t>코스피200 C 202407 495.0</t>
  </si>
  <si>
    <t>201V8230</t>
  </si>
  <si>
    <t>코스피200 C 202408 230.0</t>
  </si>
  <si>
    <t>201V8235</t>
  </si>
  <si>
    <t>코스피200 C 202408 235.0</t>
  </si>
  <si>
    <t>201V8240</t>
  </si>
  <si>
    <t>코스피200 C 202408 240.0</t>
  </si>
  <si>
    <t>201V8245</t>
  </si>
  <si>
    <t>코스피200 C 202408 245.0</t>
  </si>
  <si>
    <t>201V8250</t>
  </si>
  <si>
    <t>코스피200 C 202408 250.0</t>
  </si>
  <si>
    <t>201V8255</t>
  </si>
  <si>
    <t>코스피200 C 202408 255.0</t>
  </si>
  <si>
    <t>201V8260</t>
  </si>
  <si>
    <t>코스피200 C 202408 260.0</t>
  </si>
  <si>
    <t>201V8265</t>
  </si>
  <si>
    <t>코스피200 C 202408 265.0</t>
  </si>
  <si>
    <t>201V8270</t>
  </si>
  <si>
    <t>코스피200 C 202408 270.0</t>
  </si>
  <si>
    <t>201V8275</t>
  </si>
  <si>
    <t>코스피200 C 202408 275.0</t>
  </si>
  <si>
    <t>201V8280</t>
  </si>
  <si>
    <t>코스피200 C 202408 280.0</t>
  </si>
  <si>
    <t>201V8285</t>
  </si>
  <si>
    <t>코스피200 C 202408 285.0</t>
  </si>
  <si>
    <t>201V8290</t>
  </si>
  <si>
    <t>코스피200 C 202408 290.0</t>
  </si>
  <si>
    <t>201V8295</t>
  </si>
  <si>
    <t>코스피200 C 202408 295.0</t>
  </si>
  <si>
    <t>201V8300</t>
  </si>
  <si>
    <t>코스피200 C 202408 300.0</t>
  </si>
  <si>
    <t>201V8305</t>
  </si>
  <si>
    <t>코스피200 C 202408 305.0</t>
  </si>
  <si>
    <t>201V8310</t>
  </si>
  <si>
    <t>코스피200 C 202408 310.0</t>
  </si>
  <si>
    <t>201V8315</t>
  </si>
  <si>
    <t>코스피200 C 202408 315.0</t>
  </si>
  <si>
    <t>201V8320</t>
  </si>
  <si>
    <t>코스피200 C 202408 320.0</t>
  </si>
  <si>
    <t>201V8325</t>
  </si>
  <si>
    <t>코스피200 C 202408 325.0</t>
  </si>
  <si>
    <t>201V8330</t>
  </si>
  <si>
    <t>코스피200 C 202408 330.0</t>
  </si>
  <si>
    <t>201V8335</t>
  </si>
  <si>
    <t>코스피200 C 202408 335.0</t>
  </si>
  <si>
    <t>201V8340</t>
  </si>
  <si>
    <t>코스피200 C 202408 340.0</t>
  </si>
  <si>
    <t>201V8345</t>
  </si>
  <si>
    <t>코스피200 C 202408 345.0</t>
  </si>
  <si>
    <t>201V8350</t>
  </si>
  <si>
    <t>코스피200 C 202408 350.0</t>
  </si>
  <si>
    <t>201V8355</t>
  </si>
  <si>
    <t>코스피200 C 202408 355.0</t>
  </si>
  <si>
    <t>201V8360</t>
  </si>
  <si>
    <t>코스피200 C 202408 360.0</t>
  </si>
  <si>
    <t>201V8365</t>
  </si>
  <si>
    <t>코스피200 C 202408 365.0</t>
  </si>
  <si>
    <t>201V8370</t>
  </si>
  <si>
    <t>코스피200 C 202408 370.0</t>
  </si>
  <si>
    <t>201V8375</t>
  </si>
  <si>
    <t>코스피200 C 202408 375.0</t>
  </si>
  <si>
    <t>201V8380</t>
  </si>
  <si>
    <t>코스피200 C 202408 380.0</t>
  </si>
  <si>
    <t>201V8385</t>
  </si>
  <si>
    <t>코스피200 C 202408 385.0</t>
  </si>
  <si>
    <t>201V8390</t>
  </si>
  <si>
    <t>코스피200 C 202408 390.0</t>
  </si>
  <si>
    <t>201V8395</t>
  </si>
  <si>
    <t>코스피200 C 202408 395.0</t>
  </si>
  <si>
    <t>201V8400</t>
  </si>
  <si>
    <t>코스피200 C 202408 400.0</t>
  </si>
  <si>
    <t>201V8405</t>
  </si>
  <si>
    <t>코스피200 C 202408 405.0</t>
  </si>
  <si>
    <t>201V8410</t>
  </si>
  <si>
    <t>코스피200 C 202408 410.0</t>
  </si>
  <si>
    <t>201V8415</t>
  </si>
  <si>
    <t>코스피200 C 202408 415.0</t>
  </si>
  <si>
    <t>201V8420</t>
  </si>
  <si>
    <t>코스피200 C 202408 420.0</t>
  </si>
  <si>
    <t>201V8425</t>
  </si>
  <si>
    <t>코스피200 C 202408 425.0</t>
  </si>
  <si>
    <t>201V8430</t>
  </si>
  <si>
    <t>코스피200 C 202408 430.0</t>
  </si>
  <si>
    <t>201V8435</t>
  </si>
  <si>
    <t>코스피200 C 202408 435.0</t>
  </si>
  <si>
    <t>201V8440</t>
  </si>
  <si>
    <t>코스피200 C 202408 440.0</t>
  </si>
  <si>
    <t>201V8445</t>
  </si>
  <si>
    <t>코스피200 C 202408 445.0</t>
  </si>
  <si>
    <t>201V8450</t>
  </si>
  <si>
    <t>코스피200 C 202408 450.0</t>
  </si>
  <si>
    <t>201V8455</t>
  </si>
  <si>
    <t>코스피200 C 202408 455.0</t>
  </si>
  <si>
    <t>201V8460</t>
  </si>
  <si>
    <t>코스피200 C 202408 460.0</t>
  </si>
  <si>
    <t>201V8465</t>
  </si>
  <si>
    <t>코스피200 C 202408 465.0</t>
  </si>
  <si>
    <t>201V8470</t>
  </si>
  <si>
    <t>코스피200 C 202408 470.0</t>
  </si>
  <si>
    <t>201V8475</t>
  </si>
  <si>
    <t>코스피200 C 202408 475.0</t>
  </si>
  <si>
    <t>201V8480</t>
  </si>
  <si>
    <t>코스피200 C 202408 480.0</t>
  </si>
  <si>
    <t>201V8485</t>
  </si>
  <si>
    <t>코스피200 C 202408 485.0</t>
  </si>
  <si>
    <t>201V8490</t>
  </si>
  <si>
    <t>코스피200 C 202408 490.0</t>
  </si>
  <si>
    <t>201V8495</t>
  </si>
  <si>
    <t>코스피200 C 202408 495.0</t>
  </si>
  <si>
    <t>201V9185</t>
  </si>
  <si>
    <t>코스피200 C 202409 185.0</t>
  </si>
  <si>
    <t>201V9190</t>
  </si>
  <si>
    <t>코스피200 C 202409 190.0</t>
  </si>
  <si>
    <t>201V9195</t>
  </si>
  <si>
    <t>코스피200 C 202409 195.0</t>
  </si>
  <si>
    <t>201V9200</t>
  </si>
  <si>
    <t>코스피200 C 202409 200.0</t>
  </si>
  <si>
    <t>201V9205</t>
  </si>
  <si>
    <t>코스피200 C 202409 205.0</t>
  </si>
  <si>
    <t>201V9210</t>
  </si>
  <si>
    <t>코스피200 C 202409 210.0</t>
  </si>
  <si>
    <t>201V9215</t>
  </si>
  <si>
    <t>코스피200 C 202409 215.0</t>
  </si>
  <si>
    <t>201V9220</t>
  </si>
  <si>
    <t>코스피200 C 202409 220.0</t>
  </si>
  <si>
    <t>201V9225</t>
  </si>
  <si>
    <t>코스피200 C 202409 225.0</t>
  </si>
  <si>
    <t>201V9230</t>
  </si>
  <si>
    <t>코스피200 C 202409 230.0</t>
  </si>
  <si>
    <t>201V9235</t>
  </si>
  <si>
    <t>코스피200 C 202409 235.0</t>
  </si>
  <si>
    <t>201V9240</t>
  </si>
  <si>
    <t>코스피200 C 202409 240.0</t>
  </si>
  <si>
    <t>201V9245</t>
  </si>
  <si>
    <t>코스피200 C 202409 245.0</t>
  </si>
  <si>
    <t>201V9250</t>
  </si>
  <si>
    <t>코스피200 C 202409 250.0</t>
  </si>
  <si>
    <t>201V9255</t>
  </si>
  <si>
    <t>코스피200 C 202409 255.0</t>
  </si>
  <si>
    <t>201V9260</t>
  </si>
  <si>
    <t>코스피200 C 202409 260.0</t>
  </si>
  <si>
    <t>201V9265</t>
  </si>
  <si>
    <t>코스피200 C 202409 265.0</t>
  </si>
  <si>
    <t>201V9270</t>
  </si>
  <si>
    <t>코스피200 C 202409 270.0</t>
  </si>
  <si>
    <t>201V9275</t>
  </si>
  <si>
    <t>코스피200 C 202409 275.0</t>
  </si>
  <si>
    <t>201V9280</t>
  </si>
  <si>
    <t>코스피200 C 202409 280.0</t>
  </si>
  <si>
    <t>201V9285</t>
  </si>
  <si>
    <t>코스피200 C 202409 285.0</t>
  </si>
  <si>
    <t>201V9290</t>
  </si>
  <si>
    <t>코스피200 C 202409 290.0</t>
  </si>
  <si>
    <t>201V9295</t>
  </si>
  <si>
    <t>코스피200 C 202409 295.0</t>
  </si>
  <si>
    <t>201V9300</t>
  </si>
  <si>
    <t>코스피200 C 202409 300.0</t>
  </si>
  <si>
    <t>201V9305</t>
  </si>
  <si>
    <t>코스피200 C 202409 305.0</t>
  </si>
  <si>
    <t>201V9310</t>
  </si>
  <si>
    <t>코스피200 C 202409 310.0</t>
  </si>
  <si>
    <t>201V9315</t>
  </si>
  <si>
    <t>코스피200 C 202409 315.0</t>
  </si>
  <si>
    <t>201V9320</t>
  </si>
  <si>
    <t>코스피200 C 202409 320.0</t>
  </si>
  <si>
    <t>201V9325</t>
  </si>
  <si>
    <t>코스피200 C 202409 325.0</t>
  </si>
  <si>
    <t>201V9330</t>
  </si>
  <si>
    <t>코스피200 C 202409 330.0</t>
  </si>
  <si>
    <t>201V9335</t>
  </si>
  <si>
    <t>코스피200 C 202409 335.0</t>
  </si>
  <si>
    <t>201V9340</t>
  </si>
  <si>
    <t>코스피200 C 202409 340.0</t>
  </si>
  <si>
    <t>201V9345</t>
  </si>
  <si>
    <t>코스피200 C 202409 345.0</t>
  </si>
  <si>
    <t>201V9350</t>
  </si>
  <si>
    <t>코스피200 C 202409 350.0</t>
  </si>
  <si>
    <t>201V9355</t>
  </si>
  <si>
    <t>코스피200 C 202409 355.0</t>
  </si>
  <si>
    <t>201V9360</t>
  </si>
  <si>
    <t>코스피200 C 202409 360.0</t>
  </si>
  <si>
    <t>201V9365</t>
  </si>
  <si>
    <t>코스피200 C 202409 365.0</t>
  </si>
  <si>
    <t>201V9370</t>
  </si>
  <si>
    <t>코스피200 C 202409 370.0</t>
  </si>
  <si>
    <t>201V9375</t>
  </si>
  <si>
    <t>코스피200 C 202409 375.0</t>
  </si>
  <si>
    <t>201V9380</t>
  </si>
  <si>
    <t>코스피200 C 202409 380.0</t>
  </si>
  <si>
    <t>201V9385</t>
  </si>
  <si>
    <t>코스피200 C 202409 385.0</t>
  </si>
  <si>
    <t>201V9390</t>
  </si>
  <si>
    <t>코스피200 C 202409 390.0</t>
  </si>
  <si>
    <t>201V9395</t>
  </si>
  <si>
    <t>코스피200 C 202409 395.0</t>
  </si>
  <si>
    <t>201V9400</t>
  </si>
  <si>
    <t>코스피200 C 202409 400.0</t>
  </si>
  <si>
    <t>201V9405</t>
  </si>
  <si>
    <t>코스피200 C 202409 405.0</t>
  </si>
  <si>
    <t>201V9410</t>
  </si>
  <si>
    <t>코스피200 C 202409 410.0</t>
  </si>
  <si>
    <t>201V9415</t>
  </si>
  <si>
    <t>코스피200 C 202409 415.0</t>
  </si>
  <si>
    <t>201V9420</t>
  </si>
  <si>
    <t>코스피200 C 202409 420.0</t>
  </si>
  <si>
    <t>201V9425</t>
  </si>
  <si>
    <t>코스피200 C 202409 425.0</t>
  </si>
  <si>
    <t>201V9430</t>
  </si>
  <si>
    <t>코스피200 C 202409 430.0</t>
  </si>
  <si>
    <t>201V9435</t>
  </si>
  <si>
    <t>코스피200 C 202409 435.0</t>
  </si>
  <si>
    <t>201V9440</t>
  </si>
  <si>
    <t>코스피200 C 202409 440.0</t>
  </si>
  <si>
    <t>201V9445</t>
  </si>
  <si>
    <t>코스피200 C 202409 445.0</t>
  </si>
  <si>
    <t>201V9450</t>
  </si>
  <si>
    <t>코스피200 C 202409 450.0</t>
  </si>
  <si>
    <t>201V9455</t>
  </si>
  <si>
    <t>코스피200 C 202409 455.0</t>
  </si>
  <si>
    <t>201V9460</t>
  </si>
  <si>
    <t>코스피200 C 202409 460.0</t>
  </si>
  <si>
    <t>201V9465</t>
  </si>
  <si>
    <t>코스피200 C 202409 465.0</t>
  </si>
  <si>
    <t>201V9470</t>
  </si>
  <si>
    <t>코스피200 C 202409 470.0</t>
  </si>
  <si>
    <t>201V9475</t>
  </si>
  <si>
    <t>코스피200 C 202409 475.0</t>
  </si>
  <si>
    <t>201V9480</t>
  </si>
  <si>
    <t>코스피200 C 202409 480.0</t>
  </si>
  <si>
    <t>201V9485</t>
  </si>
  <si>
    <t>코스피200 C 202409 485.0</t>
  </si>
  <si>
    <t>201V9490</t>
  </si>
  <si>
    <t>코스피200 C 202409 490.0</t>
  </si>
  <si>
    <t>201V9495</t>
  </si>
  <si>
    <t>코스피200 C 202409 495.0</t>
  </si>
  <si>
    <t>201VA235</t>
  </si>
  <si>
    <t>코스피200 C 202410 235.0</t>
  </si>
  <si>
    <t>201VA240</t>
  </si>
  <si>
    <t>코스피200 C 202410 240.0</t>
  </si>
  <si>
    <t>201VA245</t>
  </si>
  <si>
    <t>코스피200 C 202410 245.0</t>
  </si>
  <si>
    <t>201VA250</t>
  </si>
  <si>
    <t>코스피200 C 202410 250.0</t>
  </si>
  <si>
    <t>201VA255</t>
  </si>
  <si>
    <t>코스피200 C 202410 255.0</t>
  </si>
  <si>
    <t>201VA260</t>
  </si>
  <si>
    <t>코스피200 C 202410 260.0</t>
  </si>
  <si>
    <t>201VA265</t>
  </si>
  <si>
    <t>코스피200 C 202410 265.0</t>
  </si>
  <si>
    <t>201VA270</t>
  </si>
  <si>
    <t>코스피200 C 202410 270.0</t>
  </si>
  <si>
    <t>201VA275</t>
  </si>
  <si>
    <t>코스피200 C 202410 275.0</t>
  </si>
  <si>
    <t>201VA280</t>
  </si>
  <si>
    <t>코스피200 C 202410 280.0</t>
  </si>
  <si>
    <t>201VA285</t>
  </si>
  <si>
    <t>코스피200 C 202410 285.0</t>
  </si>
  <si>
    <t>201VA290</t>
  </si>
  <si>
    <t>코스피200 C 202410 290.0</t>
  </si>
  <si>
    <t>201VA295</t>
  </si>
  <si>
    <t>코스피200 C 202410 295.0</t>
  </si>
  <si>
    <t>201VA300</t>
  </si>
  <si>
    <t>코스피200 C 202410 300.0</t>
  </si>
  <si>
    <t>201VA305</t>
  </si>
  <si>
    <t>코스피200 C 202410 305.0</t>
  </si>
  <si>
    <t>201VA310</t>
  </si>
  <si>
    <t>코스피200 C 202410 310.0</t>
  </si>
  <si>
    <t>201VA315</t>
  </si>
  <si>
    <t>코스피200 C 202410 315.0</t>
  </si>
  <si>
    <t>201VA320</t>
  </si>
  <si>
    <t>코스피200 C 202410 320.0</t>
  </si>
  <si>
    <t>201VA325</t>
  </si>
  <si>
    <t>코스피200 C 202410 325.0</t>
  </si>
  <si>
    <t>201VA330</t>
  </si>
  <si>
    <t>코스피200 C 202410 330.0</t>
  </si>
  <si>
    <t>201VA335</t>
  </si>
  <si>
    <t>코스피200 C 202410 335.0</t>
  </si>
  <si>
    <t>201VA340</t>
  </si>
  <si>
    <t>코스피200 C 202410 340.0</t>
  </si>
  <si>
    <t>201VA345</t>
  </si>
  <si>
    <t>코스피200 C 202410 345.0</t>
  </si>
  <si>
    <t>201VA350</t>
  </si>
  <si>
    <t>코스피200 C 202410 350.0</t>
  </si>
  <si>
    <t>201VA355</t>
  </si>
  <si>
    <t>코스피200 C 202410 355.0</t>
  </si>
  <si>
    <t>201VA360</t>
  </si>
  <si>
    <t>코스피200 C 202410 360.0</t>
  </si>
  <si>
    <t>201VA365</t>
  </si>
  <si>
    <t>코스피200 C 202410 365.0</t>
  </si>
  <si>
    <t>201VA370</t>
  </si>
  <si>
    <t>코스피200 C 202410 370.0</t>
  </si>
  <si>
    <t>201VA375</t>
  </si>
  <si>
    <t>코스피200 C 202410 375.0</t>
  </si>
  <si>
    <t>201VA380</t>
  </si>
  <si>
    <t>코스피200 C 202410 380.0</t>
  </si>
  <si>
    <t>201VA385</t>
  </si>
  <si>
    <t>코스피200 C 202410 385.0</t>
  </si>
  <si>
    <t>201VA390</t>
  </si>
  <si>
    <t>코스피200 C 202410 390.0</t>
  </si>
  <si>
    <t>201VA395</t>
  </si>
  <si>
    <t>코스피200 C 202410 395.0</t>
  </si>
  <si>
    <t>201VA400</t>
  </si>
  <si>
    <t>코스피200 C 202410 400.0</t>
  </si>
  <si>
    <t>201VA405</t>
  </si>
  <si>
    <t>코스피200 C 202410 405.0</t>
  </si>
  <si>
    <t>201VA410</t>
  </si>
  <si>
    <t>코스피200 C 202410 410.0</t>
  </si>
  <si>
    <t>201VA415</t>
  </si>
  <si>
    <t>코스피200 C 202410 415.0</t>
  </si>
  <si>
    <t>201VA420</t>
  </si>
  <si>
    <t>코스피200 C 202410 420.0</t>
  </si>
  <si>
    <t>201VA425</t>
  </si>
  <si>
    <t>코스피200 C 202410 425.0</t>
  </si>
  <si>
    <t>201VA430</t>
  </si>
  <si>
    <t>코스피200 C 202410 430.0</t>
  </si>
  <si>
    <t>201VA435</t>
  </si>
  <si>
    <t>코스피200 C 202410 435.0</t>
  </si>
  <si>
    <t>201VA440</t>
  </si>
  <si>
    <t>코스피200 C 202410 440.0</t>
  </si>
  <si>
    <t>201VA445</t>
  </si>
  <si>
    <t>코스피200 C 202410 445.0</t>
  </si>
  <si>
    <t>201VA450</t>
  </si>
  <si>
    <t>코스피200 C 202410 450.0</t>
  </si>
  <si>
    <t>201VA455</t>
  </si>
  <si>
    <t>코스피200 C 202410 455.0</t>
  </si>
  <si>
    <t>201VA460</t>
  </si>
  <si>
    <t>코스피200 C 202410 460.0</t>
  </si>
  <si>
    <t>201VA465</t>
  </si>
  <si>
    <t>코스피200 C 202410 465.0</t>
  </si>
  <si>
    <t>201VA470</t>
  </si>
  <si>
    <t>코스피200 C 202410 470.0</t>
  </si>
  <si>
    <t>201VA475</t>
  </si>
  <si>
    <t>코스피200 C 202410 475.0</t>
  </si>
  <si>
    <t>201VA480</t>
  </si>
  <si>
    <t>코스피200 C 202410 480.0</t>
  </si>
  <si>
    <t>201VA485</t>
  </si>
  <si>
    <t>코스피200 C 202410 485.0</t>
  </si>
  <si>
    <t>201VA490</t>
  </si>
  <si>
    <t>코스피200 C 202410 490.0</t>
  </si>
  <si>
    <t>201VC160</t>
  </si>
  <si>
    <t>코스피200 C 202412 160.0</t>
  </si>
  <si>
    <t>201VC165</t>
  </si>
  <si>
    <t>코스피200 C 202412 165.0</t>
  </si>
  <si>
    <t>201VC170</t>
  </si>
  <si>
    <t>코스피200 C 202412 170.0</t>
  </si>
  <si>
    <t>201VC175</t>
  </si>
  <si>
    <t>코스피200 C 202412 175.0</t>
  </si>
  <si>
    <t>201VC180</t>
  </si>
  <si>
    <t>코스피200 C 202412 180.0</t>
  </si>
  <si>
    <t>201VC185</t>
  </si>
  <si>
    <t>코스피200 C 202412 185.0</t>
  </si>
  <si>
    <t>201VC190</t>
  </si>
  <si>
    <t>코스피200 C 202412 190.0</t>
  </si>
  <si>
    <t>201VC195</t>
  </si>
  <si>
    <t>코스피200 C 202412 195.0</t>
  </si>
  <si>
    <t>201VC200</t>
  </si>
  <si>
    <t>코스피200 C 202412 200.0</t>
  </si>
  <si>
    <t>201VC205</t>
  </si>
  <si>
    <t>코스피200 C 202412 205.0</t>
  </si>
  <si>
    <t>201VC210</t>
  </si>
  <si>
    <t>코스피200 C 202412 210.0</t>
  </si>
  <si>
    <t>201VC215</t>
  </si>
  <si>
    <t>코스피200 C 202412 215.0</t>
  </si>
  <si>
    <t>201VC220</t>
  </si>
  <si>
    <t>코스피200 C 202412 220.0</t>
  </si>
  <si>
    <t>201VC225</t>
  </si>
  <si>
    <t>코스피200 C 202412 225.0</t>
  </si>
  <si>
    <t>201VC230</t>
  </si>
  <si>
    <t>코스피200 C 202412 230.0</t>
  </si>
  <si>
    <t>201VC235</t>
  </si>
  <si>
    <t>코스피200 C 202412 235.0</t>
  </si>
  <si>
    <t>201VC240</t>
  </si>
  <si>
    <t>코스피200 C 202412 240.0</t>
  </si>
  <si>
    <t>201VC245</t>
  </si>
  <si>
    <t>코스피200 C 202412 245.0</t>
  </si>
  <si>
    <t>201VC250</t>
  </si>
  <si>
    <t>코스피200 C 202412 250.0</t>
  </si>
  <si>
    <t>201VC255</t>
  </si>
  <si>
    <t>코스피200 C 202412 255.0</t>
  </si>
  <si>
    <t>201VC260</t>
  </si>
  <si>
    <t>코스피200 C 202412 260.0</t>
  </si>
  <si>
    <t>201VC265</t>
  </si>
  <si>
    <t>코스피200 C 202412 265.0</t>
  </si>
  <si>
    <t>201VC270</t>
  </si>
  <si>
    <t>코스피200 C 202412 270.0</t>
  </si>
  <si>
    <t>201VC275</t>
  </si>
  <si>
    <t>코스피200 C 202412 275.0</t>
  </si>
  <si>
    <t>201VC280</t>
  </si>
  <si>
    <t>코스피200 C 202412 280.0</t>
  </si>
  <si>
    <t>201VC285</t>
  </si>
  <si>
    <t>코스피200 C 202412 285.0</t>
  </si>
  <si>
    <t>201VC290</t>
  </si>
  <si>
    <t>코스피200 C 202412 290.0</t>
  </si>
  <si>
    <t>201VC295</t>
  </si>
  <si>
    <t>코스피200 C 202412 295.0</t>
  </si>
  <si>
    <t>201VC300</t>
  </si>
  <si>
    <t>코스피200 C 202412 300.0</t>
  </si>
  <si>
    <t>201VC305</t>
  </si>
  <si>
    <t>코스피200 C 202412 305.0</t>
  </si>
  <si>
    <t>201VC310</t>
  </si>
  <si>
    <t>코스피200 C 202412 310.0</t>
  </si>
  <si>
    <t>201VC315</t>
  </si>
  <si>
    <t>코스피200 C 202412 315.0</t>
  </si>
  <si>
    <t>201VC320</t>
  </si>
  <si>
    <t>코스피200 C 202412 320.0</t>
  </si>
  <si>
    <t>201VC325</t>
  </si>
  <si>
    <t>코스피200 C 202412 325.0</t>
  </si>
  <si>
    <t>201VC330</t>
  </si>
  <si>
    <t>코스피200 C 202412 330.0</t>
  </si>
  <si>
    <t>201VC335</t>
  </si>
  <si>
    <t>코스피200 C 202412 335.0</t>
  </si>
  <si>
    <t>201VC340</t>
  </si>
  <si>
    <t>코스피200 C 202412 340.0</t>
  </si>
  <si>
    <t>201VC345</t>
  </si>
  <si>
    <t>코스피200 C 202412 345.0</t>
  </si>
  <si>
    <t>201VC350</t>
  </si>
  <si>
    <t>코스피200 C 202412 350.0</t>
  </si>
  <si>
    <t>201VC355</t>
  </si>
  <si>
    <t>코스피200 C 202412 355.0</t>
  </si>
  <si>
    <t>201VC360</t>
  </si>
  <si>
    <t>코스피200 C 202412 360.0</t>
  </si>
  <si>
    <t>201VC365</t>
  </si>
  <si>
    <t>코스피200 C 202412 365.0</t>
  </si>
  <si>
    <t>201VC370</t>
  </si>
  <si>
    <t>코스피200 C 202412 370.0</t>
  </si>
  <si>
    <t>201VC375</t>
  </si>
  <si>
    <t>코스피200 C 202412 375.0</t>
  </si>
  <si>
    <t>201VC380</t>
  </si>
  <si>
    <t>코스피200 C 202412 380.0</t>
  </si>
  <si>
    <t>201VC385</t>
  </si>
  <si>
    <t>코스피200 C 202412 385.0</t>
  </si>
  <si>
    <t>201VC390</t>
  </si>
  <si>
    <t>코스피200 C 202412 390.0</t>
  </si>
  <si>
    <t>201VC395</t>
  </si>
  <si>
    <t>코스피200 C 202412 395.0</t>
  </si>
  <si>
    <t>201VC400</t>
  </si>
  <si>
    <t>코스피200 C 202412 400.0</t>
  </si>
  <si>
    <t>201VC405</t>
  </si>
  <si>
    <t>코스피200 C 202412 405.0</t>
  </si>
  <si>
    <t>201VC410</t>
  </si>
  <si>
    <t>코스피200 C 202412 410.0</t>
  </si>
  <si>
    <t>201VC415</t>
  </si>
  <si>
    <t>코스피200 C 202412 415.0</t>
  </si>
  <si>
    <t>201VC420</t>
  </si>
  <si>
    <t>코스피200 C 202412 420.0</t>
  </si>
  <si>
    <t>201VC425</t>
  </si>
  <si>
    <t>코스피200 C 202412 425.0</t>
  </si>
  <si>
    <t>201VC430</t>
  </si>
  <si>
    <t>코스피200 C 202412 430.0</t>
  </si>
  <si>
    <t>201VC435</t>
  </si>
  <si>
    <t>코스피200 C 202412 435.0</t>
  </si>
  <si>
    <t>201VC440</t>
  </si>
  <si>
    <t>코스피200 C 202412 440.0</t>
  </si>
  <si>
    <t>201VC445</t>
  </si>
  <si>
    <t>코스피200 C 202412 445.0</t>
  </si>
  <si>
    <t>201VC450</t>
  </si>
  <si>
    <t>코스피200 C 202412 450.0</t>
  </si>
  <si>
    <t>201VC455</t>
  </si>
  <si>
    <t>코스피200 C 202412 455.0</t>
  </si>
  <si>
    <t>201VC460</t>
  </si>
  <si>
    <t>코스피200 C 202412 460.0</t>
  </si>
  <si>
    <t>201VC465</t>
  </si>
  <si>
    <t>코스피200 C 202412 465.0</t>
  </si>
  <si>
    <t>201VC470</t>
  </si>
  <si>
    <t>코스피200 C 202412 470.0</t>
  </si>
  <si>
    <t>201VC475</t>
  </si>
  <si>
    <t>코스피200 C 202412 475.0</t>
  </si>
  <si>
    <t>201VC480</t>
  </si>
  <si>
    <t>코스피200 C 202412 480.0</t>
  </si>
  <si>
    <t>201VC485</t>
  </si>
  <si>
    <t>코스피200 C 202412 485.0</t>
  </si>
  <si>
    <t>201VC490</t>
  </si>
  <si>
    <t>코스피200 C 202412 490.0</t>
  </si>
  <si>
    <t>201VC495</t>
  </si>
  <si>
    <t>코스피200 C 202412 495.0</t>
  </si>
  <si>
    <t>201VC500</t>
  </si>
  <si>
    <t>코스피200 C 202412 500.0</t>
  </si>
  <si>
    <t>201VC505</t>
  </si>
  <si>
    <t>코스피200 C 202412 505.0</t>
  </si>
  <si>
    <t>201VC510</t>
  </si>
  <si>
    <t>코스피200 C 202412 510.0</t>
  </si>
  <si>
    <t>201VC515</t>
  </si>
  <si>
    <t>코스피200 C 202412 515.0</t>
  </si>
  <si>
    <t>201VC520</t>
  </si>
  <si>
    <t>코스피200 C 202412 520.0</t>
  </si>
  <si>
    <t>201W3235</t>
  </si>
  <si>
    <t>코스피200 C 202503 235.0</t>
  </si>
  <si>
    <t>201W3240</t>
  </si>
  <si>
    <t>코스피200 C 202503 240.0</t>
  </si>
  <si>
    <t>201W3245</t>
  </si>
  <si>
    <t>코스피200 C 202503 245.0</t>
  </si>
  <si>
    <t>201W3250</t>
  </si>
  <si>
    <t>코스피200 C 202503 250.0</t>
  </si>
  <si>
    <t>201W3255</t>
  </si>
  <si>
    <t>코스피200 C 202503 255.0</t>
  </si>
  <si>
    <t>201W3260</t>
  </si>
  <si>
    <t>코스피200 C 202503 260.0</t>
  </si>
  <si>
    <t>201W3265</t>
  </si>
  <si>
    <t>코스피200 C 202503 265.0</t>
  </si>
  <si>
    <t>201W3270</t>
  </si>
  <si>
    <t>코스피200 C 202503 270.0</t>
  </si>
  <si>
    <t>201W3275</t>
  </si>
  <si>
    <t>코스피200 C 202503 275.0</t>
  </si>
  <si>
    <t>201W3280</t>
  </si>
  <si>
    <t>코스피200 C 202503 280.0</t>
  </si>
  <si>
    <t>201W3285</t>
  </si>
  <si>
    <t>코스피200 C 202503 285.0</t>
  </si>
  <si>
    <t>201W3290</t>
  </si>
  <si>
    <t>코스피200 C 202503 290.0</t>
  </si>
  <si>
    <t>201W3295</t>
  </si>
  <si>
    <t>코스피200 C 202503 295.0</t>
  </si>
  <si>
    <t>201W3300</t>
  </si>
  <si>
    <t>코스피200 C 202503 300.0</t>
  </si>
  <si>
    <t>201W3305</t>
  </si>
  <si>
    <t>코스피200 C 202503 305.0</t>
  </si>
  <si>
    <t>201W3310</t>
  </si>
  <si>
    <t>코스피200 C 202503 310.0</t>
  </si>
  <si>
    <t>201W3315</t>
  </si>
  <si>
    <t>코스피200 C 202503 315.0</t>
  </si>
  <si>
    <t>201W3320</t>
  </si>
  <si>
    <t>코스피200 C 202503 320.0</t>
  </si>
  <si>
    <t>201W3325</t>
  </si>
  <si>
    <t>코스피200 C 202503 325.0</t>
  </si>
  <si>
    <t>201W3330</t>
  </si>
  <si>
    <t>코스피200 C 202503 330.0</t>
  </si>
  <si>
    <t>201W3335</t>
  </si>
  <si>
    <t>코스피200 C 202503 335.0</t>
  </si>
  <si>
    <t>201W3340</t>
  </si>
  <si>
    <t>코스피200 C 202503 340.0</t>
  </si>
  <si>
    <t>201W3345</t>
  </si>
  <si>
    <t>코스피200 C 202503 345.0</t>
  </si>
  <si>
    <t>201W3350</t>
  </si>
  <si>
    <t>코스피200 C 202503 350.0</t>
  </si>
  <si>
    <t>201W3355</t>
  </si>
  <si>
    <t>코스피200 C 202503 355.0</t>
  </si>
  <si>
    <t>201W3360</t>
  </si>
  <si>
    <t>코스피200 C 202503 360.0</t>
  </si>
  <si>
    <t>201W3365</t>
  </si>
  <si>
    <t>코스피200 C 202503 365.0</t>
  </si>
  <si>
    <t>201W3370</t>
  </si>
  <si>
    <t>코스피200 C 202503 370.0</t>
  </si>
  <si>
    <t>201W3375</t>
  </si>
  <si>
    <t>코스피200 C 202503 375.0</t>
  </si>
  <si>
    <t>201W3380</t>
  </si>
  <si>
    <t>코스피200 C 202503 380.0</t>
  </si>
  <si>
    <t>201W3385</t>
  </si>
  <si>
    <t>코스피200 C 202503 385.0</t>
  </si>
  <si>
    <t>201W3390</t>
  </si>
  <si>
    <t>코스피200 C 202503 390.0</t>
  </si>
  <si>
    <t>201W3395</t>
  </si>
  <si>
    <t>코스피200 C 202503 395.0</t>
  </si>
  <si>
    <t>201W3400</t>
  </si>
  <si>
    <t>코스피200 C 202503 400.0</t>
  </si>
  <si>
    <t>201W3405</t>
  </si>
  <si>
    <t>코스피200 C 202503 405.0</t>
  </si>
  <si>
    <t>201W3410</t>
  </si>
  <si>
    <t>코스피200 C 202503 410.0</t>
  </si>
  <si>
    <t>201W3415</t>
  </si>
  <si>
    <t>코스피200 C 202503 415.0</t>
  </si>
  <si>
    <t>201W3420</t>
  </si>
  <si>
    <t>코스피200 C 202503 420.0</t>
  </si>
  <si>
    <t>201W3425</t>
  </si>
  <si>
    <t>코스피200 C 202503 425.0</t>
  </si>
  <si>
    <t>201W3430</t>
  </si>
  <si>
    <t>코스피200 C 202503 430.0</t>
  </si>
  <si>
    <t>201W3435</t>
  </si>
  <si>
    <t>코스피200 C 202503 435.0</t>
  </si>
  <si>
    <t>201W3440</t>
  </si>
  <si>
    <t>코스피200 C 202503 440.0</t>
  </si>
  <si>
    <t>201W3445</t>
  </si>
  <si>
    <t>코스피200 C 202503 445.0</t>
  </si>
  <si>
    <t>201W3450</t>
  </si>
  <si>
    <t>코스피200 C 202503 450.0</t>
  </si>
  <si>
    <t>201W3455</t>
  </si>
  <si>
    <t>코스피200 C 202503 455.0</t>
  </si>
  <si>
    <t>201W3460</t>
  </si>
  <si>
    <t>코스피200 C 202503 460.0</t>
  </si>
  <si>
    <t>201W3465</t>
  </si>
  <si>
    <t>코스피200 C 202503 465.0</t>
  </si>
  <si>
    <t>201W3470</t>
  </si>
  <si>
    <t>코스피200 C 202503 470.0</t>
  </si>
  <si>
    <t>201W3475</t>
  </si>
  <si>
    <t>코스피200 C 202503 475.0</t>
  </si>
  <si>
    <t>201W3480</t>
  </si>
  <si>
    <t>코스피200 C 202503 480.0</t>
  </si>
  <si>
    <t>201W3485</t>
  </si>
  <si>
    <t>코스피200 C 202503 485.0</t>
  </si>
  <si>
    <t>201W3490</t>
  </si>
  <si>
    <t>코스피200 C 202503 490.0</t>
  </si>
  <si>
    <t>201W3495</t>
  </si>
  <si>
    <t>코스피200 C 202503 495.0</t>
  </si>
  <si>
    <t>201W6190</t>
  </si>
  <si>
    <t>코스피200 C 202506 190.0</t>
  </si>
  <si>
    <t>201W6200</t>
  </si>
  <si>
    <t>코스피200 C 202506 200.0</t>
  </si>
  <si>
    <t>201W6210</t>
  </si>
  <si>
    <t>코스피200 C 202506 210.0</t>
  </si>
  <si>
    <t>201W6220</t>
  </si>
  <si>
    <t>코스피200 C 202506 220.0</t>
  </si>
  <si>
    <t>201W6230</t>
  </si>
  <si>
    <t>코스피200 C 202506 230.0</t>
  </si>
  <si>
    <t>201W6240</t>
  </si>
  <si>
    <t>코스피200 C 202506 240.0</t>
  </si>
  <si>
    <t>201W6250</t>
  </si>
  <si>
    <t>코스피200 C 202506 250.0</t>
  </si>
  <si>
    <t>201W6260</t>
  </si>
  <si>
    <t>코스피200 C 202506 260.0</t>
  </si>
  <si>
    <t>201W6270</t>
  </si>
  <si>
    <t>코스피200 C 202506 270.0</t>
  </si>
  <si>
    <t>201W6280</t>
  </si>
  <si>
    <t>코스피200 C 202506 280.0</t>
  </si>
  <si>
    <t>201W6290</t>
  </si>
  <si>
    <t>코스피200 C 202506 290.0</t>
  </si>
  <si>
    <t>201W6300</t>
  </si>
  <si>
    <t>코스피200 C 202506 300.0</t>
  </si>
  <si>
    <t>201W6310</t>
  </si>
  <si>
    <t>코스피200 C 202506 310.0</t>
  </si>
  <si>
    <t>201W6320</t>
  </si>
  <si>
    <t>코스피200 C 202506 320.0</t>
  </si>
  <si>
    <t>201W6330</t>
  </si>
  <si>
    <t>코스피200 C 202506 330.0</t>
  </si>
  <si>
    <t>201W6340</t>
  </si>
  <si>
    <t>코스피200 C 202506 340.0</t>
  </si>
  <si>
    <t>201W6350</t>
  </si>
  <si>
    <t>코스피200 C 202506 350.0</t>
  </si>
  <si>
    <t>201W6360</t>
  </si>
  <si>
    <t>코스피200 C 202506 360.0</t>
  </si>
  <si>
    <t>201W6370</t>
  </si>
  <si>
    <t>코스피200 C 202506 370.0</t>
  </si>
  <si>
    <t>201W6380</t>
  </si>
  <si>
    <t>코스피200 C 202506 380.0</t>
  </si>
  <si>
    <t>201W6390</t>
  </si>
  <si>
    <t>코스피200 C 202506 390.0</t>
  </si>
  <si>
    <t>201W6400</t>
  </si>
  <si>
    <t>코스피200 C 202506 400.0</t>
  </si>
  <si>
    <t>201W6410</t>
  </si>
  <si>
    <t>코스피200 C 202506 410.0</t>
  </si>
  <si>
    <t>201W6420</t>
  </si>
  <si>
    <t>코스피200 C 202506 420.0</t>
  </si>
  <si>
    <t>201W6430</t>
  </si>
  <si>
    <t>코스피200 C 202506 430.0</t>
  </si>
  <si>
    <t>201W6440</t>
  </si>
  <si>
    <t>코스피200 C 202506 440.0</t>
  </si>
  <si>
    <t>201W6450</t>
  </si>
  <si>
    <t>코스피200 C 202506 450.0</t>
  </si>
  <si>
    <t>201W6460</t>
  </si>
  <si>
    <t>코스피200 C 202506 460.0</t>
  </si>
  <si>
    <t>201W6470</t>
  </si>
  <si>
    <t>코스피200 C 202506 470.0</t>
  </si>
  <si>
    <t>201W6480</t>
  </si>
  <si>
    <t>코스피200 C 202506 480.0</t>
  </si>
  <si>
    <t>201W6490</t>
  </si>
  <si>
    <t>코스피200 C 202506 490.0</t>
  </si>
  <si>
    <t>201W6500</t>
  </si>
  <si>
    <t>코스피200 C 202506 500.0</t>
  </si>
  <si>
    <t>201WC170</t>
  </si>
  <si>
    <t>코스피200 C 202512 170.0</t>
  </si>
  <si>
    <t>201WC180</t>
  </si>
  <si>
    <t>코스피200 C 202512 180.0</t>
  </si>
  <si>
    <t>201WC190</t>
  </si>
  <si>
    <t>코스피200 C 202512 190.0</t>
  </si>
  <si>
    <t>201WC200</t>
  </si>
  <si>
    <t>코스피200 C 202512 200.0</t>
  </si>
  <si>
    <t>201WC210</t>
  </si>
  <si>
    <t>코스피200 C 202512 210.0</t>
  </si>
  <si>
    <t>201WC220</t>
  </si>
  <si>
    <t>코스피200 C 202512 220.0</t>
  </si>
  <si>
    <t>201WC230</t>
  </si>
  <si>
    <t>코스피200 C 202512 230.0</t>
  </si>
  <si>
    <t>201WC240</t>
  </si>
  <si>
    <t>코스피200 C 202512 240.0</t>
  </si>
  <si>
    <t>201WC250</t>
  </si>
  <si>
    <t>코스피200 C 202512 250.0</t>
  </si>
  <si>
    <t>201WC260</t>
  </si>
  <si>
    <t>코스피200 C 202512 260.0</t>
  </si>
  <si>
    <t>201WC270</t>
  </si>
  <si>
    <t>코스피200 C 202512 270.0</t>
  </si>
  <si>
    <t>201WC280</t>
  </si>
  <si>
    <t>코스피200 C 202512 280.0</t>
  </si>
  <si>
    <t>201WC290</t>
  </si>
  <si>
    <t>코스피200 C 202512 290.0</t>
  </si>
  <si>
    <t>201WC300</t>
  </si>
  <si>
    <t>코스피200 C 202512 300.0</t>
  </si>
  <si>
    <t>201WC310</t>
  </si>
  <si>
    <t>코스피200 C 202512 310.0</t>
  </si>
  <si>
    <t>201WC320</t>
  </si>
  <si>
    <t>코스피200 C 202512 320.0</t>
  </si>
  <si>
    <t>201WC330</t>
  </si>
  <si>
    <t>코스피200 C 202512 330.0</t>
  </si>
  <si>
    <t>201WC340</t>
  </si>
  <si>
    <t>코스피200 C 202512 340.0</t>
  </si>
  <si>
    <t>201WC350</t>
  </si>
  <si>
    <t>코스피200 C 202512 350.0</t>
  </si>
  <si>
    <t>201WC360</t>
  </si>
  <si>
    <t>코스피200 C 202512 360.0</t>
  </si>
  <si>
    <t>201WC370</t>
  </si>
  <si>
    <t>코스피200 C 202512 370.0</t>
  </si>
  <si>
    <t>201WC380</t>
  </si>
  <si>
    <t>코스피200 C 202512 380.0</t>
  </si>
  <si>
    <t>201WC390</t>
  </si>
  <si>
    <t>코스피200 C 202512 390.0</t>
  </si>
  <si>
    <t>201WC400</t>
  </si>
  <si>
    <t>코스피200 C 202512 400.0</t>
  </si>
  <si>
    <t>201WC410</t>
  </si>
  <si>
    <t>코스피200 C 202512 410.0</t>
  </si>
  <si>
    <t>201WC420</t>
  </si>
  <si>
    <t>코스피200 C 202512 420.0</t>
  </si>
  <si>
    <t>201WC430</t>
  </si>
  <si>
    <t>코스피200 C 202512 430.0</t>
  </si>
  <si>
    <t>201WC440</t>
  </si>
  <si>
    <t>코스피200 C 202512 440.0</t>
  </si>
  <si>
    <t>201WC450</t>
  </si>
  <si>
    <t>코스피200 C 202512 450.0</t>
  </si>
  <si>
    <t>201WC460</t>
  </si>
  <si>
    <t>코스피200 C 202512 460.0</t>
  </si>
  <si>
    <t>201WC470</t>
  </si>
  <si>
    <t>코스피200 C 202512 470.0</t>
  </si>
  <si>
    <t>201WC480</t>
  </si>
  <si>
    <t>코스피200 C 202512 480.0</t>
  </si>
  <si>
    <t>201WC490</t>
  </si>
  <si>
    <t>코스피200 C 202512 490.0</t>
  </si>
  <si>
    <t>201WC500</t>
  </si>
  <si>
    <t>코스피200 C 202512 500.0</t>
  </si>
  <si>
    <t>B016C210</t>
  </si>
  <si>
    <t>코스피200 C 202612 210.0</t>
  </si>
  <si>
    <t>B016C220</t>
  </si>
  <si>
    <t>코스피200 C 202612 220.0</t>
  </si>
  <si>
    <t>B016C230</t>
  </si>
  <si>
    <t>코스피200 C 202612 230.0</t>
  </si>
  <si>
    <t>B016C240</t>
  </si>
  <si>
    <t>코스피200 C 202612 240.0</t>
  </si>
  <si>
    <t>B016C250</t>
  </si>
  <si>
    <t>코스피200 C 202612 250.0</t>
  </si>
  <si>
    <t>B016C260</t>
  </si>
  <si>
    <t>코스피200 C 202612 260.0</t>
  </si>
  <si>
    <t>B016C270</t>
  </si>
  <si>
    <t>코스피200 C 202612 270.0</t>
  </si>
  <si>
    <t>B016C280</t>
  </si>
  <si>
    <t>코스피200 C 202612 280.0</t>
  </si>
  <si>
    <t>B016C290</t>
  </si>
  <si>
    <t>코스피200 C 202612 290.0</t>
  </si>
  <si>
    <t>B016C300</t>
  </si>
  <si>
    <t>코스피200 C 202612 300.0</t>
  </si>
  <si>
    <t>B016C310</t>
  </si>
  <si>
    <t>코스피200 C 202612 310.0</t>
  </si>
  <si>
    <t>B016C320</t>
  </si>
  <si>
    <t>코스피200 C 202612 320.0</t>
  </si>
  <si>
    <t>B016C330</t>
  </si>
  <si>
    <t>코스피200 C 202612 330.0</t>
  </si>
  <si>
    <t>B016C340</t>
  </si>
  <si>
    <t>코스피200 C 202612 340.0</t>
  </si>
  <si>
    <t>B016C350</t>
  </si>
  <si>
    <t>코스피200 C 202612 350.0</t>
  </si>
  <si>
    <t>B016C360</t>
  </si>
  <si>
    <t>코스피200 C 202612 360.0</t>
  </si>
  <si>
    <t>B016C370</t>
  </si>
  <si>
    <t>코스피200 C 202612 370.0</t>
  </si>
  <si>
    <t>B016C380</t>
  </si>
  <si>
    <t>코스피200 C 202612 380.0</t>
  </si>
  <si>
    <t>B016C390</t>
  </si>
  <si>
    <t>코스피200 C 202612 390.0</t>
  </si>
  <si>
    <t>B016C400</t>
  </si>
  <si>
    <t>코스피200 C 202612 400.0</t>
  </si>
  <si>
    <t>B016C410</t>
  </si>
  <si>
    <t>코스피200 C 202612 410.0</t>
  </si>
  <si>
    <t>B016C420</t>
  </si>
  <si>
    <t>코스피200 C 202612 420.0</t>
  </si>
  <si>
    <t>B016C430</t>
  </si>
  <si>
    <t>코스피200 C 202612 430.0</t>
  </si>
  <si>
    <t>B016C440</t>
  </si>
  <si>
    <t>코스피200 C 202612 440.0</t>
  </si>
  <si>
    <t>B016C450</t>
  </si>
  <si>
    <t>코스피200 C 202612 450.0</t>
  </si>
  <si>
    <t>B016C460</t>
  </si>
  <si>
    <t>코스피200 C 202612 460.0</t>
  </si>
  <si>
    <t>B016C470</t>
  </si>
  <si>
    <t>코스피200 C 202612 470.0</t>
  </si>
  <si>
    <t>B016C480</t>
  </si>
  <si>
    <t>코스피200 C 202612 480.0</t>
  </si>
  <si>
    <t>B016C490</t>
  </si>
  <si>
    <t>코스피200 C 202612 490.0</t>
  </si>
  <si>
    <t>B016C500</t>
  </si>
  <si>
    <t>코스피200 C 202612 500.0</t>
  </si>
  <si>
    <t>spot</t>
  </si>
  <si>
    <t>today</t>
  </si>
  <si>
    <t>MARKET DATA::DIVIDEND</t>
  </si>
  <si>
    <t>EQ.KRW-KR-KOSPI2.DIV</t>
  </si>
  <si>
    <t>DIVIDEND</t>
  </si>
  <si>
    <t>NAME</t>
  </si>
  <si>
    <t>cont</t>
  </si>
  <si>
    <t>ASSETNAME</t>
  </si>
  <si>
    <t>KOSPI2</t>
  </si>
  <si>
    <t>MARKETDATA</t>
  </si>
  <si>
    <t>RATE/DIVIDEND</t>
  </si>
  <si>
    <t>EQ.KRW-KR-KOSPI2.DIV.CONT</t>
  </si>
  <si>
    <t>ACT/365</t>
  </si>
  <si>
    <t>UPDATED</t>
  </si>
  <si>
    <t>LOCAL ID</t>
  </si>
  <si>
    <t>TIMER</t>
  </si>
  <si>
    <t>TIMER CPU</t>
  </si>
  <si>
    <t>MARKET DATA::QUOTE</t>
  </si>
  <si>
    <t>EQ.KRW-KR-KOSPI2.SPOT.VOL.STRIKE-RLTV.MID_MATRIX</t>
  </si>
  <si>
    <t>QUOTES_SCALARS_0</t>
  </si>
  <si>
    <t>QUOTE</t>
  </si>
  <si>
    <t>QUOTEPREFIX</t>
  </si>
  <si>
    <t>EQ.KRW-KR-KOSPI2.SPOT.VOL.STRIKE-RLTV.MID</t>
  </si>
  <si>
    <t>GRID</t>
  </si>
  <si>
    <t>INTERNALQUOTE</t>
  </si>
  <si>
    <t>DATA</t>
  </si>
  <si>
    <t>Fixcal</t>
  </si>
  <si>
    <t>Seoul</t>
  </si>
  <si>
    <t>Fixed Accrual Basis</t>
  </si>
  <si>
    <t>Basis</t>
  </si>
  <si>
    <t>IR.KRW-CD-91D.MID.CASH.91D</t>
  </si>
  <si>
    <t>Fixconv</t>
  </si>
  <si>
    <t>NONE</t>
  </si>
  <si>
    <t>Fixed Compounding Type</t>
  </si>
  <si>
    <t>ANNUAL</t>
  </si>
  <si>
    <t>Spotlag</t>
  </si>
  <si>
    <t>2BD</t>
  </si>
  <si>
    <t>EQ.KRW-KR-KOSPI2.SPOT.MID</t>
  </si>
  <si>
    <t>Paycal</t>
  </si>
  <si>
    <t>Fixed Frequency</t>
  </si>
  <si>
    <t>Resetrollconvention</t>
  </si>
  <si>
    <t>F</t>
  </si>
  <si>
    <t>Payconv</t>
  </si>
  <si>
    <t>Fixed End Of Month</t>
  </si>
  <si>
    <t>Resetcalendar</t>
  </si>
  <si>
    <t>Act/365</t>
  </si>
  <si>
    <t>Fixed Accrual Calendar</t>
  </si>
  <si>
    <t>Spotrollconvention</t>
  </si>
  <si>
    <t>MF</t>
  </si>
  <si>
    <t>Spot Lag</t>
  </si>
  <si>
    <t>0bd</t>
  </si>
  <si>
    <t>Fixed Accrual Convention</t>
  </si>
  <si>
    <t>MP</t>
  </si>
  <si>
    <t>Spotcalendar</t>
  </si>
  <si>
    <t>End Of Month</t>
  </si>
  <si>
    <t>Fixed Pay Lag</t>
  </si>
  <si>
    <t>Long Stub</t>
  </si>
  <si>
    <t>Fixed Pay Calendar</t>
  </si>
  <si>
    <t>Endofmonth</t>
  </si>
  <si>
    <t>Interval</t>
  </si>
  <si>
    <t>1bd</t>
  </si>
  <si>
    <t>Fixed Pay Convention</t>
  </si>
  <si>
    <t>Accrualrollconvention</t>
  </si>
  <si>
    <t>Priority</t>
  </si>
  <si>
    <t>Fixed Front Stub</t>
  </si>
  <si>
    <t>Accrualcalendar</t>
  </si>
  <si>
    <t>Start</t>
  </si>
  <si>
    <t>1BD</t>
  </si>
  <si>
    <t>Fixed Long Stub</t>
  </si>
  <si>
    <t>End</t>
  </si>
  <si>
    <t>91D</t>
  </si>
  <si>
    <t>Float Accrual Basis</t>
  </si>
  <si>
    <t>Spot Strategy</t>
  </si>
  <si>
    <t>IR.SPOT-STRATEGY.KRW-IBOR.T+2</t>
  </si>
  <si>
    <t>Float Accrual Freq</t>
  </si>
  <si>
    <t>Float End Of Month</t>
  </si>
  <si>
    <t>Float Accrual Calendar</t>
  </si>
  <si>
    <t>Float Accrual Convention</t>
  </si>
  <si>
    <t>Float Fixing Lag</t>
  </si>
  <si>
    <t>0BD</t>
  </si>
  <si>
    <t>Float Fixing Calendar</t>
  </si>
  <si>
    <t>Float Fixing Convention</t>
  </si>
  <si>
    <t>Float Pay Lag</t>
  </si>
  <si>
    <t>Float Pay Calendar</t>
  </si>
  <si>
    <t>Float Pay Convention</t>
  </si>
  <si>
    <t>Float Front Stub</t>
  </si>
  <si>
    <t>Float Long Stub</t>
  </si>
  <si>
    <t>Fixed Leg Frequency</t>
  </si>
  <si>
    <t>Fixed Leg Accrual Calendar</t>
  </si>
  <si>
    <t>Fixed Leg Pay Lag</t>
  </si>
  <si>
    <t>Fixed Leg Pay Calendar</t>
  </si>
  <si>
    <t>Float Leg Basis</t>
  </si>
  <si>
    <t>Float Leg Frequency</t>
  </si>
  <si>
    <t>Float Leg Accrual Calendar</t>
  </si>
  <si>
    <t>Notice Period</t>
  </si>
  <si>
    <t>Fix Calendar</t>
  </si>
  <si>
    <t>Float Leg Pay Lag</t>
  </si>
  <si>
    <t>Float Leg Pay Calendar</t>
  </si>
  <si>
    <t>Float Leg Pay Convention</t>
  </si>
  <si>
    <t>Rate Settings</t>
  </si>
  <si>
    <t>IR.RATE-SETTINGS.KRW-CD-91D</t>
  </si>
  <si>
    <t>Rate Calculation Rule</t>
  </si>
  <si>
    <t>USE RATE DATES</t>
  </si>
  <si>
    <t>0D</t>
  </si>
  <si>
    <t>MARKET DATA::EQ VOL</t>
  </si>
  <si>
    <t>EQ VOL</t>
  </si>
  <si>
    <t>VOLATILITYBASIS</t>
  </si>
  <si>
    <t>SCALINGFACTOR</t>
  </si>
  <si>
    <t>INTERPVARIABLE</t>
  </si>
  <si>
    <t>VOLVOLT</t>
  </si>
  <si>
    <t>STRIKEDEFINITION</t>
  </si>
  <si>
    <t>Absolute</t>
  </si>
  <si>
    <t>VOLSMOOTHING</t>
  </si>
  <si>
    <t>STRIKEEXTRAPOLATION</t>
  </si>
  <si>
    <t>FLAT</t>
  </si>
  <si>
    <t>FIXCALENDAR</t>
  </si>
  <si>
    <t>FIXCONVENTION</t>
  </si>
  <si>
    <t>NOTICEPERIOD</t>
  </si>
  <si>
    <t>LAMBDA1</t>
  </si>
  <si>
    <t>DIVIDENDCURVE</t>
  </si>
  <si>
    <t>DISCRETEDIVIDENDCONVENTION</t>
  </si>
  <si>
    <t>DOMESTICYIELDCURVE</t>
  </si>
  <si>
    <t>SPOTPRICE</t>
  </si>
  <si>
    <t>STRIKEINTERPOLATION</t>
  </si>
  <si>
    <t>Linear Strike</t>
  </si>
  <si>
    <t>TIMEINTERPOLATION</t>
  </si>
  <si>
    <t>Linear Spline</t>
  </si>
  <si>
    <t>TIMEEXTRAPOLATION</t>
  </si>
  <si>
    <t>Flat</t>
  </si>
  <si>
    <t>EQ VOL Curve : [EQ.VOL.KRW-KR-KOSPI2.MID] : getDCF:Attempted dcf calculation for misordered dates 7-may-2024,11-jan-2024.</t>
  </si>
  <si>
    <t>EQ.vol</t>
  </si>
  <si>
    <t>interpolated</t>
  </si>
  <si>
    <t>BS_calibrated</t>
  </si>
  <si>
    <t>MODEL</t>
  </si>
  <si>
    <t>EQ</t>
  </si>
  <si>
    <t>Black</t>
  </si>
  <si>
    <t>COMPUTE MODE</t>
  </si>
  <si>
    <t>MARKET</t>
  </si>
  <si>
    <t>BS_instcoll</t>
  </si>
  <si>
    <t>DIVIDEND CURVE</t>
  </si>
  <si>
    <t>DOMESTIC YIELD CURVE</t>
  </si>
  <si>
    <t>SPOT PRICE</t>
  </si>
  <si>
    <t>ASSET NAME</t>
  </si>
  <si>
    <t>FIX CALENDAR</t>
  </si>
  <si>
    <t>FIX CONVENTION</t>
  </si>
  <si>
    <t>NOTICE PERIOD</t>
  </si>
  <si>
    <t>SIGMA1</t>
  </si>
  <si>
    <t>DOMESTIC INDEX CURVE</t>
  </si>
  <si>
    <t>LAST DIVIDEND DATE</t>
  </si>
  <si>
    <t>CALIBRATION METHOD</t>
  </si>
  <si>
    <t>CALIBRATION QUALITY</t>
  </si>
  <si>
    <t>DISCRETE DIVIDEND CONVENTION</t>
  </si>
  <si>
    <t>CALIBRATION CONSTRAINTS</t>
  </si>
  <si>
    <t>OPTION TARGET</t>
  </si>
  <si>
    <t>REPO SPREAD CURVE</t>
  </si>
  <si>
    <t>OPTION FILTER</t>
  </si>
  <si>
    <t>SMOOTHNESS PENALTY</t>
  </si>
  <si>
    <t>BS_EQEUOpt1</t>
  </si>
  <si>
    <t>BS_EQEUOpt2</t>
  </si>
  <si>
    <t>EQ EUROPEAN</t>
  </si>
  <si>
    <t>FLAVOR</t>
  </si>
  <si>
    <t>Call</t>
  </si>
  <si>
    <t>END TENOR</t>
  </si>
  <si>
    <t>STRIKE</t>
  </si>
  <si>
    <t>CONVENTION</t>
  </si>
  <si>
    <t>VOLATILITY BASIS</t>
  </si>
  <si>
    <t>REFERENCE DATE</t>
  </si>
  <si>
    <t>SIGMA1 QUOTE</t>
  </si>
  <si>
    <t>INDEX CURVE</t>
  </si>
  <si>
    <t>FIXINGS</t>
  </si>
  <si>
    <t>PRICE</t>
  </si>
  <si>
    <t>PAYOUT CURRENCY</t>
  </si>
  <si>
    <t>DIVIDEND PROTECTION</t>
  </si>
  <si>
    <t>NOTIONAL</t>
  </si>
  <si>
    <t>ATM CONVENTION</t>
  </si>
  <si>
    <t>QUOTE SCALE</t>
  </si>
  <si>
    <t>1m</t>
  </si>
  <si>
    <t>CONTAINER_QUOTES10139</t>
  </si>
  <si>
    <t>BS_Calibrated_error</t>
  </si>
  <si>
    <t>VIEWER</t>
  </si>
  <si>
    <t>BS_Calibrated</t>
  </si>
  <si>
    <t>REPORT TYPE</t>
  </si>
  <si>
    <t>Calibration Instruments</t>
  </si>
  <si>
    <t>CALIBRATION INSTRUMENTS</t>
  </si>
  <si>
    <t>PRICE BY</t>
  </si>
  <si>
    <t>CALCULATE IMPLIED VOLS</t>
  </si>
  <si>
    <t>Global Fit</t>
  </si>
  <si>
    <t>Instruments</t>
  </si>
  <si>
    <t>Component</t>
  </si>
  <si>
    <t>KERNEL</t>
  </si>
  <si>
    <t>CURRENCY1</t>
  </si>
  <si>
    <t>CURRENCY2</t>
  </si>
  <si>
    <t>CURRENCY3</t>
  </si>
  <si>
    <t>CURRENCY4</t>
  </si>
  <si>
    <t>CURRENCY5</t>
  </si>
  <si>
    <t>CURRENCY6</t>
  </si>
  <si>
    <t>CURRENCY7</t>
  </si>
  <si>
    <t>CURRENCY8</t>
  </si>
  <si>
    <t>CURRENCY9</t>
  </si>
  <si>
    <t>CREDIT1</t>
  </si>
  <si>
    <t>CREDIT2</t>
  </si>
  <si>
    <t>CR DATA</t>
  </si>
  <si>
    <t>DEFAULT DATE CASHFLOW</t>
  </si>
  <si>
    <t>PAYOFF</t>
  </si>
  <si>
    <t>PayoffScript</t>
  </si>
  <si>
    <t>INDEX</t>
  </si>
  <si>
    <t>EQIndex</t>
  </si>
  <si>
    <t>EVENTS</t>
  </si>
  <si>
    <t>OBSDates</t>
  </si>
  <si>
    <t>index</t>
  </si>
  <si>
    <t>TSO</t>
  </si>
  <si>
    <t>PRICING KEYS</t>
  </si>
  <si>
    <t>IGNORE UNSATISFIED EXTERNALS</t>
  </si>
  <si>
    <t>PV NAME</t>
  </si>
  <si>
    <t>Payoffscript</t>
  </si>
  <si>
    <t>SCRIPT</t>
  </si>
  <si>
    <t>DIRECTION</t>
  </si>
  <si>
    <t>Forward</t>
  </si>
  <si>
    <t>EQUITY</t>
  </si>
  <si>
    <t>FIXING NAME</t>
  </si>
  <si>
    <t>ROUND FUTURE VALUES</t>
  </si>
  <si>
    <t>USE DIVIDENDS</t>
  </si>
  <si>
    <t>ALLOW NEGATIVE</t>
  </si>
  <si>
    <t>OBSERVATION DATES</t>
  </si>
  <si>
    <t>FREQ</t>
  </si>
  <si>
    <t>1D</t>
  </si>
  <si>
    <t>END OF MONTH</t>
  </si>
  <si>
    <t>START TENOR</t>
  </si>
  <si>
    <t>FRONT STUB</t>
  </si>
  <si>
    <t>LONG STUB</t>
  </si>
  <si>
    <t>INCLUDE FRONT</t>
  </si>
  <si>
    <t>INCLUDE LAST</t>
  </si>
  <si>
    <t>EXCLUDE PAST</t>
  </si>
  <si>
    <t>SETTLEMENT CALENDAR</t>
  </si>
  <si>
    <t>SETTLEMENT CONVENTION</t>
  </si>
  <si>
    <t>SETTLEMENT LAG</t>
  </si>
  <si>
    <t>TIME SLICE OBSERVER</t>
  </si>
  <si>
    <t>OBSERVED PRODUCT NAME</t>
  </si>
  <si>
    <t>FORMAT</t>
  </si>
  <si>
    <t>EXTERNAL OUTPUT</t>
  </si>
  <si>
    <t>DIRECTORY</t>
  </si>
  <si>
    <t>VIEW PATHS</t>
  </si>
  <si>
    <t>Results</t>
  </si>
  <si>
    <t>Kernel</t>
  </si>
  <si>
    <t>QUALITY</t>
  </si>
  <si>
    <t>METHOD</t>
  </si>
  <si>
    <t>ForwardMC</t>
  </si>
  <si>
    <t>BS_CALIBRATED</t>
  </si>
  <si>
    <t>VALUE DATE</t>
  </si>
  <si>
    <t>TRACE</t>
  </si>
  <si>
    <t>DEBUGGER</t>
  </si>
  <si>
    <t>INCLUDE VALUE DATE</t>
  </si>
  <si>
    <t>ACCRUAL RESETS ON</t>
  </si>
  <si>
    <t>SENSITIVITY INFO</t>
  </si>
  <si>
    <t>USE ADAPTATIONS</t>
  </si>
  <si>
    <t>GREEKS INFO</t>
  </si>
  <si>
    <t>PRICING REQUESTS</t>
  </si>
  <si>
    <t>GREEKS PRODUCTS</t>
  </si>
  <si>
    <t>CSA DISCOUNT CURVE</t>
  </si>
  <si>
    <t>TEST RANDOM NUMBERS</t>
  </si>
  <si>
    <t>Qlty</t>
  </si>
  <si>
    <t>Paths</t>
  </si>
  <si>
    <t>Step</t>
  </si>
  <si>
    <t>Seed</t>
  </si>
  <si>
    <t>DCF</t>
  </si>
  <si>
    <t>DF</t>
  </si>
  <si>
    <t>Spot</t>
  </si>
  <si>
    <t>Dividend</t>
  </si>
  <si>
    <t>Forward price</t>
  </si>
  <si>
    <t>Diff</t>
  </si>
  <si>
    <t>Average</t>
  </si>
  <si>
    <t>Std Dev</t>
  </si>
  <si>
    <t>BS_EQEUOpt3</t>
  </si>
  <si>
    <t>BS_EQEUOpt4</t>
  </si>
  <si>
    <t>PRODUCTS</t>
  </si>
  <si>
    <t>END PRODUCTS</t>
  </si>
  <si>
    <t>PAYOFFSCRIPT</t>
  </si>
  <si>
    <t>END PAYOFFSCRIPT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</si>
</sst>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#,##0.00#"/>
    <numFmt numFmtId="166" formatCode="#,##0.00_ ;[Red]\-#,##0.00\ "/>
    <numFmt numFmtId="167" formatCode="[$-F400]h:mm:ss\ AM/PM"/>
  </numFmts>
  <fonts count="34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3"/>
      <charset val="129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9"/>
      <name val="Arial"/>
      <family val="2"/>
    </font>
    <font>
      <b/>
      <sz val="10"/>
      <color theme="1"/>
      <name val="Arial"/>
      <family val="2"/>
    </font>
    <font>
      <b/>
      <sz val="10"/>
      <color indexed="46"/>
      <name val="Arial"/>
      <family val="2"/>
    </font>
    <font>
      <u/>
      <sz val="11"/>
      <color theme="10"/>
      <name val="Calibri"/>
      <family val="2"/>
      <scheme val="minor"/>
    </font>
    <font>
      <sz val="10"/>
      <color indexed="9"/>
      <name val="Tahoma"/>
      <family val="2"/>
    </font>
    <font>
      <b/>
      <sz val="10"/>
      <name val="Courier New"/>
      <family val="3"/>
    </font>
    <font>
      <b/>
      <sz val="9"/>
      <color indexed="9"/>
      <name val="Verdana"/>
      <family val="2"/>
    </font>
    <font>
      <sz val="10"/>
      <color indexed="8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8"/>
      </patternFill>
    </fill>
    <fill>
      <patternFill patternType="solid">
        <fgColor rgb="FF92D050"/>
        <bgColor indexed="64"/>
      </patternFill>
    </fill>
    <fill>
      <patternFill patternType="solid">
        <fgColor indexed="6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8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/>
    <xf numFmtId="0" fontId="24" fillId="0" borderId="0"/>
    <xf numFmtId="0" fontId="20" fillId="0" borderId="0"/>
    <xf numFmtId="0" fontId="29" fillId="0" borderId="0" applyNumberFormat="0" applyFill="0" applyBorder="0" applyAlignment="0" applyProtection="0"/>
    <xf numFmtId="2" fontId="32" fillId="41" borderId="23" applyBorder="0">
      <alignment horizontal="left" vertical="center"/>
    </xf>
  </cellStyleXfs>
  <cellXfs count="88">
    <xf numFmtId="0" fontId="0" fillId="0" borderId="0" xfId="0"/>
    <xf numFmtId="0" fontId="1" fillId="33" borderId="0" xfId="26"/>
    <xf numFmtId="0" fontId="21" fillId="34" borderId="10" xfId="43" applyFont="1" applyFill="1" applyBorder="1" applyAlignment="1">
      <alignment horizontal="right"/>
    </xf>
    <xf numFmtId="0" fontId="22" fillId="35" borderId="10" xfId="43" applyFont="1" applyFill="1" applyBorder="1" applyAlignment="1">
      <alignment horizontal="right"/>
    </xf>
    <xf numFmtId="164" fontId="21" fillId="36" borderId="11" xfId="43" applyNumberFormat="1" applyFont="1" applyFill="1" applyBorder="1" applyAlignment="1">
      <alignment horizontal="right"/>
    </xf>
    <xf numFmtId="164" fontId="21" fillId="36" borderId="12" xfId="43" applyNumberFormat="1" applyFont="1" applyFill="1" applyBorder="1" applyAlignment="1">
      <alignment horizontal="right"/>
    </xf>
    <xf numFmtId="164" fontId="21" fillId="36" borderId="13" xfId="43" applyNumberFormat="1" applyFont="1" applyFill="1" applyBorder="1" applyAlignment="1">
      <alignment horizontal="right"/>
    </xf>
    <xf numFmtId="0" fontId="23" fillId="35" borderId="11" xfId="0" applyFont="1" applyFill="1" applyBorder="1" applyAlignment="1">
      <alignment horizontal="left"/>
    </xf>
    <xf numFmtId="0" fontId="23" fillId="35" borderId="12" xfId="0" applyFont="1" applyFill="1" applyBorder="1" applyAlignment="1">
      <alignment horizontal="left"/>
    </xf>
    <xf numFmtId="0" fontId="23" fillId="35" borderId="13" xfId="0" applyFont="1" applyFill="1" applyBorder="1" applyAlignment="1">
      <alignment horizontal="left"/>
    </xf>
    <xf numFmtId="0" fontId="23" fillId="37" borderId="11" xfId="0" applyFont="1" applyFill="1" applyBorder="1" applyAlignment="1">
      <alignment horizontal="left"/>
    </xf>
    <xf numFmtId="0" fontId="23" fillId="37" borderId="12" xfId="0" applyFont="1" applyFill="1" applyBorder="1" applyAlignment="1">
      <alignment horizontal="left"/>
    </xf>
    <xf numFmtId="0" fontId="23" fillId="37" borderId="13" xfId="0" applyFont="1" applyFill="1" applyBorder="1" applyAlignment="1">
      <alignment horizontal="left"/>
    </xf>
    <xf numFmtId="0" fontId="24" fillId="36" borderId="11" xfId="0" applyFont="1" applyFill="1" applyBorder="1" applyAlignment="1">
      <alignment horizontal="right"/>
    </xf>
    <xf numFmtId="0" fontId="24" fillId="36" borderId="12" xfId="0" applyFont="1" applyFill="1" applyBorder="1" applyAlignment="1">
      <alignment horizontal="right"/>
    </xf>
    <xf numFmtId="0" fontId="24" fillId="36" borderId="13" xfId="0" applyFont="1" applyFill="1" applyBorder="1" applyAlignment="1">
      <alignment horizontal="right"/>
    </xf>
    <xf numFmtId="0" fontId="24" fillId="34" borderId="11" xfId="0" applyFont="1" applyFill="1" applyBorder="1" applyAlignment="1">
      <alignment horizontal="right"/>
    </xf>
    <xf numFmtId="0" fontId="24" fillId="34" borderId="12" xfId="0" applyFont="1" applyFill="1" applyBorder="1" applyAlignment="1">
      <alignment horizontal="right"/>
    </xf>
    <xf numFmtId="0" fontId="24" fillId="34" borderId="13" xfId="0" applyFont="1" applyFill="1" applyBorder="1" applyAlignment="1">
      <alignment horizontal="right"/>
    </xf>
    <xf numFmtId="0" fontId="24" fillId="38" borderId="12" xfId="0" applyFont="1" applyFill="1" applyBorder="1" applyAlignment="1">
      <alignment horizontal="right"/>
    </xf>
    <xf numFmtId="14" fontId="24" fillId="36" borderId="12" xfId="0" applyNumberFormat="1" applyFont="1" applyFill="1" applyBorder="1" applyAlignment="1">
      <alignment horizontal="right"/>
    </xf>
    <xf numFmtId="0" fontId="26" fillId="39" borderId="10" xfId="44" applyFont="1" applyFill="1" applyBorder="1" applyAlignment="1">
      <alignment horizontal="center" vertical="center"/>
    </xf>
    <xf numFmtId="0" fontId="27" fillId="40" borderId="12" xfId="44" applyFont="1" applyFill="1" applyBorder="1" applyAlignment="1">
      <alignment horizontal="center" vertical="center"/>
    </xf>
    <xf numFmtId="0" fontId="20" fillId="0" borderId="0" xfId="45"/>
    <xf numFmtId="0" fontId="21" fillId="0" borderId="10" xfId="45" applyFont="1" applyBorder="1" applyAlignment="1">
      <alignment horizontal="left" vertical="center"/>
    </xf>
    <xf numFmtId="165" fontId="21" fillId="0" borderId="10" xfId="45" applyNumberFormat="1" applyFont="1" applyBorder="1" applyAlignment="1">
      <alignment horizontal="right" vertical="center"/>
    </xf>
    <xf numFmtId="3" fontId="21" fillId="0" borderId="10" xfId="45" applyNumberFormat="1" applyFont="1" applyBorder="1" applyAlignment="1">
      <alignment horizontal="right" vertical="center"/>
    </xf>
    <xf numFmtId="14" fontId="20" fillId="0" borderId="0" xfId="45" applyNumberFormat="1"/>
    <xf numFmtId="0" fontId="22" fillId="35" borderId="11" xfId="43" applyFont="1" applyFill="1" applyBorder="1" applyAlignment="1">
      <alignment horizontal="left"/>
    </xf>
    <xf numFmtId="0" fontId="21" fillId="36" borderId="11" xfId="43" applyFont="1" applyFill="1" applyBorder="1" applyAlignment="1">
      <alignment horizontal="right"/>
    </xf>
    <xf numFmtId="0" fontId="22" fillId="35" borderId="12" xfId="43" applyFont="1" applyFill="1" applyBorder="1" applyAlignment="1">
      <alignment horizontal="left"/>
    </xf>
    <xf numFmtId="0" fontId="21" fillId="36" borderId="12" xfId="43" applyFont="1" applyFill="1" applyBorder="1" applyAlignment="1">
      <alignment horizontal="right"/>
    </xf>
    <xf numFmtId="0" fontId="22" fillId="35" borderId="13" xfId="43" applyFont="1" applyFill="1" applyBorder="1" applyAlignment="1">
      <alignment horizontal="left"/>
    </xf>
    <xf numFmtId="0" fontId="21" fillId="36" borderId="13" xfId="43" applyFont="1" applyFill="1" applyBorder="1" applyAlignment="1">
      <alignment horizontal="right"/>
    </xf>
    <xf numFmtId="0" fontId="22" fillId="37" borderId="11" xfId="43" applyFont="1" applyFill="1" applyBorder="1" applyAlignment="1">
      <alignment horizontal="left"/>
    </xf>
    <xf numFmtId="166" fontId="21" fillId="34" borderId="11" xfId="43" applyNumberFormat="1" applyFont="1" applyFill="1" applyBorder="1" applyAlignment="1">
      <alignment horizontal="right"/>
    </xf>
    <xf numFmtId="166" fontId="21" fillId="34" borderId="12" xfId="43" applyNumberFormat="1" applyFont="1" applyFill="1" applyBorder="1" applyAlignment="1">
      <alignment horizontal="right"/>
    </xf>
    <xf numFmtId="166" fontId="21" fillId="34" borderId="13" xfId="43" applyNumberFormat="1" applyFont="1" applyFill="1" applyBorder="1" applyAlignment="1">
      <alignment horizontal="right"/>
    </xf>
    <xf numFmtId="0" fontId="22" fillId="37" borderId="12" xfId="43" applyFont="1" applyFill="1" applyBorder="1" applyAlignment="1">
      <alignment horizontal="left"/>
    </xf>
    <xf numFmtId="0" fontId="22" fillId="37" borderId="13" xfId="43" applyFont="1" applyFill="1" applyBorder="1" applyAlignment="1">
      <alignment horizontal="left"/>
    </xf>
    <xf numFmtId="14" fontId="0" fillId="0" borderId="0" xfId="0" applyNumberFormat="1"/>
    <xf numFmtId="0" fontId="29" fillId="36" borderId="12" xfId="46" applyFill="1" applyBorder="1" applyAlignment="1">
      <alignment horizontal="right"/>
    </xf>
    <xf numFmtId="166" fontId="29" fillId="36" borderId="12" xfId="46" applyNumberFormat="1" applyFill="1" applyBorder="1" applyAlignment="1">
      <alignment horizontal="right"/>
    </xf>
    <xf numFmtId="0" fontId="29" fillId="36" borderId="13" xfId="46" applyFill="1" applyBorder="1" applyAlignment="1">
      <alignment horizontal="right"/>
    </xf>
    <xf numFmtId="0" fontId="20" fillId="0" borderId="0" xfId="43" applyAlignment="1">
      <alignment horizontal="left"/>
    </xf>
    <xf numFmtId="0" fontId="21" fillId="34" borderId="14" xfId="43" applyFont="1" applyFill="1" applyBorder="1" applyAlignment="1">
      <alignment horizontal="right"/>
    </xf>
    <xf numFmtId="0" fontId="21" fillId="34" borderId="15" xfId="43" applyFont="1" applyFill="1" applyBorder="1" applyAlignment="1">
      <alignment horizontal="right"/>
    </xf>
    <xf numFmtId="0" fontId="22" fillId="35" borderId="14" xfId="43" applyFont="1" applyFill="1" applyBorder="1" applyAlignment="1">
      <alignment horizontal="right"/>
    </xf>
    <xf numFmtId="0" fontId="22" fillId="35" borderId="15" xfId="43" applyFont="1" applyFill="1" applyBorder="1" applyAlignment="1">
      <alignment horizontal="right"/>
    </xf>
    <xf numFmtId="0" fontId="21" fillId="36" borderId="17" xfId="43" applyFont="1" applyFill="1" applyBorder="1" applyAlignment="1">
      <alignment horizontal="right"/>
    </xf>
    <xf numFmtId="0" fontId="21" fillId="36" borderId="18" xfId="43" applyFont="1" applyFill="1" applyBorder="1" applyAlignment="1">
      <alignment horizontal="right"/>
    </xf>
    <xf numFmtId="164" fontId="21" fillId="36" borderId="17" xfId="43" applyNumberFormat="1" applyFont="1" applyFill="1" applyBorder="1" applyAlignment="1">
      <alignment horizontal="right"/>
    </xf>
    <xf numFmtId="0" fontId="21" fillId="36" borderId="10" xfId="43" applyFont="1" applyFill="1" applyBorder="1" applyAlignment="1">
      <alignment horizontal="right"/>
    </xf>
    <xf numFmtId="0" fontId="21" fillId="36" borderId="19" xfId="43" applyFont="1" applyFill="1" applyBorder="1" applyAlignment="1">
      <alignment horizontal="right"/>
    </xf>
    <xf numFmtId="0" fontId="21" fillId="36" borderId="20" xfId="43" applyFont="1" applyFill="1" applyBorder="1" applyAlignment="1">
      <alignment horizontal="right"/>
    </xf>
    <xf numFmtId="164" fontId="21" fillId="36" borderId="19" xfId="43" applyNumberFormat="1" applyFont="1" applyFill="1" applyBorder="1" applyAlignment="1">
      <alignment horizontal="right"/>
    </xf>
    <xf numFmtId="0" fontId="21" fillId="36" borderId="21" xfId="43" applyFont="1" applyFill="1" applyBorder="1" applyAlignment="1">
      <alignment horizontal="right"/>
    </xf>
    <xf numFmtId="0" fontId="21" fillId="36" borderId="22" xfId="43" applyFont="1" applyFill="1" applyBorder="1" applyAlignment="1">
      <alignment horizontal="right"/>
    </xf>
    <xf numFmtId="164" fontId="21" fillId="36" borderId="21" xfId="43" applyNumberFormat="1" applyFont="1" applyFill="1" applyBorder="1" applyAlignment="1">
      <alignment horizontal="right"/>
    </xf>
    <xf numFmtId="0" fontId="22" fillId="35" borderId="11" xfId="0" applyFont="1" applyFill="1" applyBorder="1" applyAlignment="1">
      <alignment horizontal="left"/>
    </xf>
    <xf numFmtId="0" fontId="21" fillId="36" borderId="11" xfId="0" applyFont="1" applyFill="1" applyBorder="1" applyAlignment="1">
      <alignment horizontal="right"/>
    </xf>
    <xf numFmtId="0" fontId="22" fillId="35" borderId="12" xfId="0" applyFont="1" applyFill="1" applyBorder="1" applyAlignment="1">
      <alignment horizontal="left"/>
    </xf>
    <xf numFmtId="0" fontId="21" fillId="36" borderId="12" xfId="0" applyFont="1" applyFill="1" applyBorder="1" applyAlignment="1">
      <alignment horizontal="right"/>
    </xf>
    <xf numFmtId="14" fontId="21" fillId="36" borderId="12" xfId="0" applyNumberFormat="1" applyFont="1" applyFill="1" applyBorder="1" applyAlignment="1">
      <alignment horizontal="right"/>
    </xf>
    <xf numFmtId="0" fontId="22" fillId="35" borderId="13" xfId="0" applyFont="1" applyFill="1" applyBorder="1" applyAlignment="1">
      <alignment horizontal="left"/>
    </xf>
    <xf numFmtId="0" fontId="21" fillId="36" borderId="13" xfId="0" applyFont="1" applyFill="1" applyBorder="1" applyAlignment="1">
      <alignment horizontal="right"/>
    </xf>
    <xf numFmtId="0" fontId="22" fillId="37" borderId="11" xfId="0" applyFont="1" applyFill="1" applyBorder="1" applyAlignment="1">
      <alignment horizontal="left"/>
    </xf>
    <xf numFmtId="0" fontId="21" fillId="34" borderId="11" xfId="0" applyFont="1" applyFill="1" applyBorder="1" applyAlignment="1">
      <alignment horizontal="right"/>
    </xf>
    <xf numFmtId="0" fontId="21" fillId="34" borderId="12" xfId="0" applyFont="1" applyFill="1" applyBorder="1" applyAlignment="1">
      <alignment horizontal="right"/>
    </xf>
    <xf numFmtId="0" fontId="21" fillId="34" borderId="13" xfId="0" applyFont="1" applyFill="1" applyBorder="1" applyAlignment="1">
      <alignment horizontal="right"/>
    </xf>
    <xf numFmtId="0" fontId="22" fillId="37" borderId="12" xfId="0" applyFont="1" applyFill="1" applyBorder="1" applyAlignment="1">
      <alignment horizontal="left"/>
    </xf>
    <xf numFmtId="0" fontId="22" fillId="37" borderId="13" xfId="0" applyFont="1" applyFill="1" applyBorder="1" applyAlignment="1">
      <alignment horizontal="left"/>
    </xf>
    <xf numFmtId="10" fontId="21" fillId="36" borderId="12" xfId="0" applyNumberFormat="1" applyFont="1" applyFill="1" applyBorder="1" applyAlignment="1">
      <alignment horizontal="right"/>
    </xf>
    <xf numFmtId="0" fontId="0" fillId="38" borderId="0" xfId="0" applyFill="1"/>
    <xf numFmtId="0" fontId="22" fillId="37" borderId="0" xfId="0" applyFont="1" applyFill="1" applyAlignment="1">
      <alignment horizontal="left"/>
    </xf>
    <xf numFmtId="9" fontId="0" fillId="0" borderId="0" xfId="0" applyNumberFormat="1"/>
    <xf numFmtId="0" fontId="30" fillId="35" borderId="12" xfId="43" applyFont="1" applyFill="1" applyBorder="1" applyAlignment="1">
      <alignment horizontal="left"/>
    </xf>
    <xf numFmtId="0" fontId="31" fillId="36" borderId="11" xfId="43" applyFont="1" applyFill="1" applyBorder="1" applyAlignment="1">
      <alignment horizontal="left"/>
    </xf>
    <xf numFmtId="2" fontId="33" fillId="36" borderId="12" xfId="47" applyFont="1" applyFill="1" applyBorder="1">
      <alignment horizontal="left" vertical="center"/>
    </xf>
    <xf numFmtId="0" fontId="31" fillId="36" borderId="12" xfId="43" applyFont="1" applyFill="1" applyBorder="1" applyAlignment="1">
      <alignment horizontal="left"/>
    </xf>
    <xf numFmtId="0" fontId="33" fillId="36" borderId="12" xfId="43" applyFont="1" applyFill="1" applyBorder="1" applyAlignment="1">
      <alignment horizontal="left"/>
    </xf>
    <xf numFmtId="167" fontId="33" fillId="36" borderId="12" xfId="43" applyNumberFormat="1" applyFont="1" applyFill="1" applyBorder="1" applyAlignment="1">
      <alignment horizontal="left"/>
    </xf>
    <xf numFmtId="0" fontId="33" fillId="36" borderId="13" xfId="43" applyFont="1" applyFill="1" applyBorder="1" applyAlignment="1">
      <alignment horizontal="left"/>
    </xf>
    <xf numFmtId="0" fontId="21" fillId="38" borderId="20" xfId="43" applyFont="1" applyFill="1" applyBorder="1" applyAlignment="1">
      <alignment horizontal="right"/>
    </xf>
    <xf numFmtId="0" fontId="28" fillId="35" borderId="14" xfId="43" applyFont="1" applyFill="1" applyBorder="1" applyAlignment="1">
      <alignment horizontal="left"/>
    </xf>
    <xf numFmtId="0" fontId="28" fillId="35" borderId="15" xfId="43" applyFont="1" applyFill="1" applyBorder="1" applyAlignment="1">
      <alignment horizontal="left"/>
    </xf>
    <xf numFmtId="0" fontId="28" fillId="35" borderId="16" xfId="43" applyFont="1" applyFill="1" applyBorder="1" applyAlignment="1">
      <alignment horizontal="left"/>
    </xf>
    <xf numFmtId="0" fontId="24" fillId="38" borderId="11" xfId="0" applyFont="1" applyFill="1" applyBorder="1" applyAlignment="1">
      <alignment horizontal="right"/>
    </xf>
  </cellXfs>
  <cellStyles count="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2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46" builtinId="8"/>
    <cellStyle name="Input" xfId="35" builtinId="20" customBuiltin="1"/>
    <cellStyle name="InputLabelRow" xfId="47" xr:uid="{07834F42-42B7-4859-BDB5-6F4DAA518D5A}"/>
    <cellStyle name="Linked Cell" xfId="36" builtinId="24" customBuiltin="1"/>
    <cellStyle name="Neutral" xfId="37" builtinId="28" customBuiltin="1"/>
    <cellStyle name="Normal" xfId="0" builtinId="0"/>
    <cellStyle name="Normal 2" xfId="44" xr:uid="{FF30628A-ABAA-4AF3-8F85-B3EF8E10D44A}"/>
    <cellStyle name="Normal 3" xfId="45" xr:uid="{DD3E231B-EBD8-4850-A4F5-AFB6384CB924}"/>
    <cellStyle name="Normal_Template_CMS" xfId="43" xr:uid="{9DA9A17B-F380-45B0-9648-4BDFCE14703C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" name="Line 2">
          <a:extLst>
            <a:ext uri="{FF2B5EF4-FFF2-40B4-BE49-F238E27FC236}">
              <a16:creationId xmlns:a16="http://schemas.microsoft.com/office/drawing/2014/main" id="{45AF1D2C-2593-45C5-8992-7098616D6A0F}"/>
            </a:ext>
          </a:extLst>
        </xdr:cNvPr>
        <xdr:cNvSpPr>
          <a:spLocks noChangeShapeType="1"/>
        </xdr:cNvSpPr>
      </xdr:nvSpPr>
      <xdr:spPr bwMode="auto">
        <a:xfrm flipH="1" flipV="1">
          <a:off x="1638300" y="857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" name="Line 4">
          <a:extLst>
            <a:ext uri="{FF2B5EF4-FFF2-40B4-BE49-F238E27FC236}">
              <a16:creationId xmlns:a16="http://schemas.microsoft.com/office/drawing/2014/main" id="{EEBCC6E4-30BC-4E4B-9E8C-7174B1B4C7D8}"/>
            </a:ext>
          </a:extLst>
        </xdr:cNvPr>
        <xdr:cNvSpPr>
          <a:spLocks noChangeShapeType="1"/>
        </xdr:cNvSpPr>
      </xdr:nvSpPr>
      <xdr:spPr bwMode="auto">
        <a:xfrm flipH="1" flipV="1">
          <a:off x="1638300" y="8572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1916430</xdr:colOff>
      <xdr:row>3</xdr:row>
      <xdr:rowOff>9525</xdr:rowOff>
    </xdr:to>
    <xdr:pic>
      <xdr:nvPicPr>
        <xdr:cNvPr id="4" name="Picture 4" descr="Numerix-Eikon.png">
          <a:extLst>
            <a:ext uri="{FF2B5EF4-FFF2-40B4-BE49-F238E27FC236}">
              <a16:creationId xmlns:a16="http://schemas.microsoft.com/office/drawing/2014/main" id="{3D391779-1BBA-45F5-88BF-439C301B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65950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85726</xdr:rowOff>
    </xdr:from>
    <xdr:to>
      <xdr:col>8</xdr:col>
      <xdr:colOff>60325</xdr:colOff>
      <xdr:row>61</xdr:row>
      <xdr:rowOff>66676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19976"/>
          <a:ext cx="10318750" cy="542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95250</xdr:rowOff>
    </xdr:from>
    <xdr:to>
      <xdr:col>7</xdr:col>
      <xdr:colOff>1200150</xdr:colOff>
      <xdr:row>82</xdr:row>
      <xdr:rowOff>194921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506450"/>
          <a:ext cx="10010775" cy="3871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684165</xdr:colOff>
      <xdr:row>113</xdr:row>
      <xdr:rowOff>151674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21300"/>
          <a:ext cx="13076190" cy="580952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063FC-2977-4633-9D4C-421D09E52953}">
  <sheetPr>
    <pageSetUpPr fitToPage="1"/>
  </sheetPr>
  <dimension ref="B1:U7473"/>
  <sheetViews>
    <sheetView showGridLines="0" tabSelected="1" workbookViewId="0">
      <selection activeCell="R7" sqref="R7:R18"/>
    </sheetView>
  </sheetViews>
  <sheetFormatPr defaultColWidth="9.140625" defaultRowHeight="12.6" customHeight="1"/>
  <cols>
    <col min="1" max="1" width="1.5703125" style="44" customWidth="1"/>
    <col min="2" max="2" width="23" style="44" bestFit="1" customWidth="1"/>
    <col min="3" max="3" width="1.5703125" style="44" customWidth="1"/>
    <col min="4" max="4" width="31.85546875" style="44" bestFit="1" customWidth="1"/>
    <col min="5" max="5" width="32.7109375" style="44" bestFit="1" customWidth="1"/>
    <col min="6" max="6" width="1.5703125" style="44" customWidth="1"/>
    <col min="7" max="7" width="32.28515625" style="44" bestFit="1" customWidth="1"/>
    <col min="8" max="8" width="32.7109375" style="44" bestFit="1" customWidth="1"/>
    <col min="9" max="9" width="1.5703125" style="44" customWidth="1"/>
    <col min="10" max="10" width="41.7109375" style="44" bestFit="1" customWidth="1"/>
    <col min="11" max="11" width="8" style="44" bestFit="1" customWidth="1"/>
    <col min="12" max="12" width="1.5703125" style="44" customWidth="1"/>
    <col min="13" max="13" width="25.85546875" style="44" bestFit="1" customWidth="1"/>
    <col min="14" max="14" width="7.7109375" style="44" bestFit="1" customWidth="1"/>
    <col min="15" max="15" width="1.5703125" style="44" customWidth="1"/>
    <col min="16" max="16" width="40.140625" style="44" bestFit="1" customWidth="1"/>
    <col min="17" max="17" width="1.5703125" style="44" customWidth="1"/>
    <col min="18" max="18" width="40.140625" style="44" bestFit="1" customWidth="1"/>
    <col min="19" max="19" width="1.5703125" style="44" customWidth="1"/>
    <col min="20" max="20" width="70.28515625" style="44" bestFit="1" customWidth="1"/>
    <col min="21" max="21" width="12.28515625" style="44" bestFit="1" customWidth="1"/>
    <col min="22" max="256" width="1.5703125" style="44" customWidth="1"/>
    <col min="257" max="16384" width="9.140625" style="44"/>
  </cols>
  <sheetData>
    <row r="1" spans="2:21" ht="31.5" customHeight="1"/>
    <row r="2" spans="2:21" ht="12" customHeight="1"/>
    <row r="3" spans="2:21" ht="12" customHeight="1"/>
    <row r="5" spans="2:21" ht="21" customHeight="1">
      <c r="B5" s="2" t="str">
        <f ca="1">_xll.nxLibData(B6:B6,B7:B868,"CALENDAR.SEOUL.DATA")</f>
        <v>CALENDAR.SEOUL.DATA</v>
      </c>
      <c r="D5" s="45" t="str">
        <f ca="1">_xll.nxLibData(D6:E6,D7:E19,"CONV.IR.KRW-CD-91D.CASH.DATA")</f>
        <v>CONV.IR.KRW-CD-91D.CASH.DATA</v>
      </c>
      <c r="E5" s="46"/>
      <c r="G5" s="45" t="str">
        <f ca="1">_xll.nxLibData(G6:H6,G7:H49,"CONV.IR.KRW-CD-91D.SWAP.DATA")</f>
        <v>CONV.IR.KRW-CD-91D.SWAP.DATA</v>
      </c>
      <c r="H5" s="46"/>
      <c r="J5" s="45" t="str">
        <f ca="1">_xll.nxLibData(J6:K6,J7:K16,"CONV.IR.RATE-SETTINGS.KRW-CD-91D.DATA")</f>
        <v>CONV.IR.RATE-SETTINGS.KRW-CD-91D.DATA</v>
      </c>
      <c r="K5" s="46"/>
      <c r="M5" s="45" t="str">
        <f ca="1">_xll.nxLibData(M6:N6,M7:N7473,"FIXINGS.KRW-CD-91D.DATA")</f>
        <v>FIXINGS.KRW-CD-91D.DATA</v>
      </c>
      <c r="N5" s="46"/>
      <c r="P5" s="2" t="str">
        <f ca="1">_xll.nxLibData(P6:P6,P7:P7,"IR.KRW-CD-91D.MID.INSTRUMENTIDS.10837")</f>
        <v>IR.KRW-CD-91D.MID.INSTRUMENTIDS.10837</v>
      </c>
      <c r="R5" s="2" t="str">
        <f ca="1">_xll.nxLibData(R6:R6,R7:R18,"IR.KRW-CD-91D.MID.INSTRUMENTIDS.10970")</f>
        <v>IR.KRW-CD-91D.MID.INSTRUMENTIDS.10970</v>
      </c>
      <c r="T5" s="45" t="str">
        <f ca="1">_xll.nxLibData(T6:U6,T7:U21,"QUOTES_SCALARS_DATA_0")</f>
        <v>QUOTES_SCALARS_DATA_0</v>
      </c>
      <c r="U5" s="46"/>
    </row>
    <row r="6" spans="2:21" ht="12.6" customHeight="1">
      <c r="B6" s="3" t="str">
        <f>"DATES"</f>
        <v>DATES</v>
      </c>
      <c r="D6" s="47" t="str">
        <f>"NAME"</f>
        <v>NAME</v>
      </c>
      <c r="E6" s="48" t="str">
        <f>"VALUE"</f>
        <v>VALUE</v>
      </c>
      <c r="G6" s="47" t="str">
        <f>"NAME"</f>
        <v>NAME</v>
      </c>
      <c r="H6" s="48" t="str">
        <f>"VALUE"</f>
        <v>VALUE</v>
      </c>
      <c r="J6" s="47" t="str">
        <f>"NAME"</f>
        <v>NAME</v>
      </c>
      <c r="K6" s="48" t="str">
        <f>"VALUE"</f>
        <v>VALUE</v>
      </c>
      <c r="M6" s="47" t="str">
        <f>"DATE"</f>
        <v>DATE</v>
      </c>
      <c r="N6" s="48" t="str">
        <f>"VALUE"</f>
        <v>VALUE</v>
      </c>
      <c r="P6" s="3" t="str">
        <f>"ID"</f>
        <v>ID</v>
      </c>
      <c r="R6" s="3" t="str">
        <f>"ID"</f>
        <v>ID</v>
      </c>
      <c r="T6" s="47" t="str">
        <f>"NAME"</f>
        <v>NAME</v>
      </c>
      <c r="U6" s="48" t="str">
        <f>"VALUE"</f>
        <v>VALUE</v>
      </c>
    </row>
    <row r="7" spans="2:21" ht="12.6" customHeight="1">
      <c r="B7" s="4">
        <v>33970</v>
      </c>
      <c r="D7" s="49" t="s">
        <v>1646</v>
      </c>
      <c r="E7" s="50" t="s">
        <v>1647</v>
      </c>
      <c r="G7" s="49" t="s">
        <v>1648</v>
      </c>
      <c r="H7" s="50" t="s">
        <v>1632</v>
      </c>
      <c r="J7" s="49" t="s">
        <v>1649</v>
      </c>
      <c r="K7" s="50" t="s">
        <v>91</v>
      </c>
      <c r="M7" s="51">
        <v>34031</v>
      </c>
      <c r="N7" s="50">
        <v>0.1205</v>
      </c>
      <c r="P7" s="52" t="s">
        <v>1650</v>
      </c>
      <c r="R7" s="29"/>
      <c r="T7" s="53" t="s">
        <v>1631</v>
      </c>
      <c r="U7" s="54">
        <v>0</v>
      </c>
    </row>
    <row r="8" spans="2:21" ht="12.6" customHeight="1">
      <c r="B8" s="5">
        <v>33991</v>
      </c>
      <c r="D8" s="53" t="s">
        <v>1651</v>
      </c>
      <c r="E8" s="54" t="s">
        <v>1652</v>
      </c>
      <c r="G8" s="53" t="s">
        <v>1653</v>
      </c>
      <c r="H8" s="54" t="s">
        <v>1654</v>
      </c>
      <c r="J8" s="53" t="s">
        <v>1655</v>
      </c>
      <c r="K8" s="54" t="s">
        <v>1699</v>
      </c>
      <c r="M8" s="55">
        <v>34032</v>
      </c>
      <c r="N8" s="54">
        <v>0.1195</v>
      </c>
      <c r="R8" s="31"/>
      <c r="T8" s="53" t="s">
        <v>1657</v>
      </c>
      <c r="U8" s="83">
        <f>object!D1</f>
        <v>365</v>
      </c>
    </row>
    <row r="9" spans="2:21" ht="12.6" customHeight="1">
      <c r="B9" s="5">
        <v>34029</v>
      </c>
      <c r="D9" s="53" t="s">
        <v>1658</v>
      </c>
      <c r="E9" s="54" t="s">
        <v>1647</v>
      </c>
      <c r="G9" s="53" t="s">
        <v>1659</v>
      </c>
      <c r="H9" s="54" t="s">
        <v>90</v>
      </c>
      <c r="J9" s="53" t="s">
        <v>1660</v>
      </c>
      <c r="K9" s="54" t="s">
        <v>1661</v>
      </c>
      <c r="M9" s="55">
        <v>34033</v>
      </c>
      <c r="N9" s="54">
        <v>0.12</v>
      </c>
      <c r="R9" s="31"/>
      <c r="T9" s="53"/>
      <c r="U9" s="54"/>
    </row>
    <row r="10" spans="2:21" ht="12.6" customHeight="1">
      <c r="B10" s="5">
        <v>34038</v>
      </c>
      <c r="D10" s="53" t="s">
        <v>1662</v>
      </c>
      <c r="E10" s="54" t="s">
        <v>1652</v>
      </c>
      <c r="G10" s="53" t="s">
        <v>1663</v>
      </c>
      <c r="H10" s="54" t="b">
        <v>0</v>
      </c>
      <c r="J10" s="53" t="s">
        <v>1664</v>
      </c>
      <c r="K10" s="54" t="s">
        <v>1647</v>
      </c>
      <c r="M10" s="55">
        <v>34036</v>
      </c>
      <c r="N10" s="54">
        <v>0.11849999999999999</v>
      </c>
      <c r="R10" s="31"/>
      <c r="T10" s="53"/>
      <c r="U10" s="54"/>
    </row>
    <row r="11" spans="2:21" ht="12.6" customHeight="1">
      <c r="B11" s="5">
        <v>34064</v>
      </c>
      <c r="D11" s="53" t="s">
        <v>1649</v>
      </c>
      <c r="E11" s="54" t="s">
        <v>1665</v>
      </c>
      <c r="G11" s="53" t="s">
        <v>1666</v>
      </c>
      <c r="H11" s="54" t="s">
        <v>1647</v>
      </c>
      <c r="J11" s="53" t="s">
        <v>1667</v>
      </c>
      <c r="K11" s="54" t="s">
        <v>1668</v>
      </c>
      <c r="M11" s="55">
        <v>34037</v>
      </c>
      <c r="N11" s="54">
        <v>0.11899999999999999</v>
      </c>
      <c r="R11" s="31"/>
      <c r="T11" s="53"/>
      <c r="U11" s="54"/>
    </row>
    <row r="12" spans="2:21" ht="12.6" customHeight="1">
      <c r="B12" s="5">
        <v>34094</v>
      </c>
      <c r="D12" s="53" t="s">
        <v>1669</v>
      </c>
      <c r="E12" s="54" t="s">
        <v>1670</v>
      </c>
      <c r="G12" s="53" t="s">
        <v>1671</v>
      </c>
      <c r="H12" s="54" t="s">
        <v>1672</v>
      </c>
      <c r="J12" s="53" t="s">
        <v>1673</v>
      </c>
      <c r="K12" s="54" t="s">
        <v>1647</v>
      </c>
      <c r="M12" s="55">
        <v>34039</v>
      </c>
      <c r="N12" s="54">
        <v>0.11749999999999999</v>
      </c>
      <c r="R12" s="31"/>
      <c r="T12" s="53"/>
      <c r="U12" s="54"/>
    </row>
    <row r="13" spans="2:21" ht="12.6" customHeight="1">
      <c r="B13" s="5">
        <v>34117</v>
      </c>
      <c r="D13" s="53" t="s">
        <v>1674</v>
      </c>
      <c r="E13" s="54" t="b">
        <v>1</v>
      </c>
      <c r="G13" s="53" t="s">
        <v>1675</v>
      </c>
      <c r="H13" s="54" t="s">
        <v>1670</v>
      </c>
      <c r="J13" s="53" t="s">
        <v>0</v>
      </c>
      <c r="K13" s="54" t="s">
        <v>8</v>
      </c>
      <c r="M13" s="55">
        <v>34040</v>
      </c>
      <c r="N13" s="54">
        <v>0.11849999999999999</v>
      </c>
      <c r="R13" s="31"/>
      <c r="T13" s="53"/>
      <c r="U13" s="54"/>
    </row>
    <row r="14" spans="2:21" ht="12.6" customHeight="1">
      <c r="B14" s="5">
        <v>34241</v>
      </c>
      <c r="D14" s="53" t="s">
        <v>1676</v>
      </c>
      <c r="E14" s="54" t="b">
        <v>0</v>
      </c>
      <c r="G14" s="53" t="s">
        <v>1677</v>
      </c>
      <c r="H14" s="54" t="s">
        <v>1647</v>
      </c>
      <c r="J14" s="53" t="s">
        <v>1678</v>
      </c>
      <c r="K14" s="54" t="b">
        <v>1</v>
      </c>
      <c r="M14" s="55">
        <v>34043</v>
      </c>
      <c r="N14" s="54">
        <v>0.11899999999999999</v>
      </c>
      <c r="R14" s="31"/>
      <c r="T14" s="53"/>
      <c r="U14" s="54"/>
    </row>
    <row r="15" spans="2:21" ht="12.6" customHeight="1">
      <c r="B15" s="5">
        <v>34242</v>
      </c>
      <c r="D15" s="53" t="s">
        <v>1679</v>
      </c>
      <c r="E15" s="54" t="s">
        <v>1680</v>
      </c>
      <c r="G15" s="53" t="s">
        <v>1681</v>
      </c>
      <c r="H15" s="54" t="s">
        <v>1672</v>
      </c>
      <c r="J15" s="53" t="s">
        <v>1682</v>
      </c>
      <c r="K15" s="54" t="s">
        <v>1668</v>
      </c>
      <c r="M15" s="55">
        <v>34044</v>
      </c>
      <c r="N15" s="54">
        <v>0.11899999999999999</v>
      </c>
      <c r="R15" s="31"/>
      <c r="T15" s="53"/>
      <c r="U15" s="54"/>
    </row>
    <row r="16" spans="2:21" ht="12.6" customHeight="1">
      <c r="B16" s="5">
        <v>34243</v>
      </c>
      <c r="D16" s="53" t="s">
        <v>1683</v>
      </c>
      <c r="E16" s="54">
        <v>3</v>
      </c>
      <c r="G16" s="53" t="s">
        <v>1684</v>
      </c>
      <c r="H16" s="54" t="b">
        <v>1</v>
      </c>
      <c r="J16" s="56" t="s">
        <v>1685</v>
      </c>
      <c r="K16" s="57" t="s">
        <v>1647</v>
      </c>
      <c r="M16" s="55">
        <v>34046</v>
      </c>
      <c r="N16" s="54">
        <v>0.11849999999999999</v>
      </c>
      <c r="R16" s="31"/>
      <c r="T16" s="53"/>
      <c r="U16" s="54"/>
    </row>
    <row r="17" spans="2:21" ht="12.6" customHeight="1">
      <c r="B17" s="5">
        <v>34374</v>
      </c>
      <c r="D17" s="53" t="s">
        <v>1686</v>
      </c>
      <c r="E17" s="54" t="s">
        <v>1687</v>
      </c>
      <c r="G17" s="53" t="s">
        <v>1688</v>
      </c>
      <c r="H17" s="54" t="b">
        <v>0</v>
      </c>
      <c r="M17" s="55">
        <v>34050</v>
      </c>
      <c r="N17" s="54">
        <v>0.1145</v>
      </c>
      <c r="R17" s="31"/>
      <c r="T17" s="53"/>
      <c r="U17" s="54"/>
    </row>
    <row r="18" spans="2:21" ht="12.6" customHeight="1">
      <c r="B18" s="5">
        <v>34375</v>
      </c>
      <c r="D18" s="53" t="s">
        <v>1689</v>
      </c>
      <c r="E18" s="54" t="s">
        <v>1690</v>
      </c>
      <c r="G18" s="53" t="s">
        <v>1691</v>
      </c>
      <c r="H18" s="54" t="s">
        <v>1632</v>
      </c>
      <c r="M18" s="55">
        <v>34051</v>
      </c>
      <c r="N18" s="54">
        <v>0.11550000000000001</v>
      </c>
      <c r="R18" s="33"/>
      <c r="T18" s="53"/>
      <c r="U18" s="54"/>
    </row>
    <row r="19" spans="2:21" ht="12.6" customHeight="1">
      <c r="B19" s="5">
        <v>34376</v>
      </c>
      <c r="D19" s="56" t="s">
        <v>1692</v>
      </c>
      <c r="E19" s="57" t="s">
        <v>1693</v>
      </c>
      <c r="G19" s="53" t="s">
        <v>1694</v>
      </c>
      <c r="H19" s="54" t="s">
        <v>90</v>
      </c>
      <c r="M19" s="55">
        <v>34052</v>
      </c>
      <c r="N19" s="54">
        <v>0.11550000000000001</v>
      </c>
      <c r="T19" s="53"/>
      <c r="U19" s="54"/>
    </row>
    <row r="20" spans="2:21" ht="12.6" customHeight="1">
      <c r="B20" s="5">
        <v>34394</v>
      </c>
      <c r="G20" s="53" t="s">
        <v>1695</v>
      </c>
      <c r="H20" s="54" t="b">
        <v>0</v>
      </c>
      <c r="M20" s="55">
        <v>34053</v>
      </c>
      <c r="N20" s="54">
        <v>0.11600000000000001</v>
      </c>
      <c r="T20" s="53"/>
      <c r="U20" s="54"/>
    </row>
    <row r="21" spans="2:21" ht="12.6" customHeight="1">
      <c r="B21" s="5">
        <v>34429</v>
      </c>
      <c r="G21" s="53" t="s">
        <v>1696</v>
      </c>
      <c r="H21" s="54" t="s">
        <v>1647</v>
      </c>
      <c r="M21" s="55">
        <v>34054</v>
      </c>
      <c r="N21" s="54">
        <v>0.1172</v>
      </c>
      <c r="T21" s="53"/>
      <c r="U21" s="54"/>
    </row>
    <row r="22" spans="2:21" ht="12.6" customHeight="1">
      <c r="B22" s="5">
        <v>34459</v>
      </c>
      <c r="G22" s="53" t="s">
        <v>1697</v>
      </c>
      <c r="H22" s="54" t="s">
        <v>1672</v>
      </c>
      <c r="M22" s="55">
        <v>34057</v>
      </c>
      <c r="N22" s="54">
        <v>0.115</v>
      </c>
    </row>
    <row r="23" spans="2:21" ht="12.6" customHeight="1">
      <c r="B23" s="5">
        <v>34472</v>
      </c>
      <c r="G23" s="53" t="s">
        <v>1698</v>
      </c>
      <c r="H23" s="54" t="s">
        <v>1699</v>
      </c>
      <c r="M23" s="55">
        <v>34058</v>
      </c>
      <c r="N23" s="54">
        <v>0.1145</v>
      </c>
    </row>
    <row r="24" spans="2:21" ht="12.6" customHeight="1">
      <c r="B24" s="5">
        <v>34491</v>
      </c>
      <c r="G24" s="53" t="s">
        <v>1700</v>
      </c>
      <c r="H24" s="54" t="s">
        <v>1647</v>
      </c>
      <c r="M24" s="55">
        <v>34066</v>
      </c>
      <c r="N24" s="54">
        <v>0.11849999999999999</v>
      </c>
    </row>
    <row r="25" spans="2:21" ht="12.6" customHeight="1">
      <c r="B25" s="5">
        <v>34561</v>
      </c>
      <c r="G25" s="53" t="s">
        <v>1701</v>
      </c>
      <c r="H25" s="54" t="s">
        <v>1672</v>
      </c>
      <c r="M25" s="55">
        <v>34067</v>
      </c>
      <c r="N25" s="54">
        <v>0.1162</v>
      </c>
    </row>
    <row r="26" spans="2:21" ht="12.6" customHeight="1">
      <c r="B26" s="5">
        <v>34596</v>
      </c>
      <c r="G26" s="53" t="s">
        <v>1702</v>
      </c>
      <c r="H26" s="54" t="s">
        <v>1670</v>
      </c>
      <c r="M26" s="55">
        <v>34068</v>
      </c>
      <c r="N26" s="54">
        <v>0.1162</v>
      </c>
    </row>
    <row r="27" spans="2:21" ht="12.6" customHeight="1">
      <c r="B27" s="5">
        <v>34597</v>
      </c>
      <c r="G27" s="53" t="s">
        <v>1703</v>
      </c>
      <c r="H27" s="54" t="s">
        <v>1647</v>
      </c>
      <c r="M27" s="55">
        <v>34071</v>
      </c>
      <c r="N27" s="54">
        <v>0.11550000000000001</v>
      </c>
    </row>
    <row r="28" spans="2:21" ht="12.6" customHeight="1">
      <c r="B28" s="5">
        <v>34598</v>
      </c>
      <c r="G28" s="53" t="s">
        <v>1704</v>
      </c>
      <c r="H28" s="54" t="s">
        <v>1672</v>
      </c>
      <c r="M28" s="55">
        <v>34072</v>
      </c>
      <c r="N28" s="54">
        <v>0.1148</v>
      </c>
    </row>
    <row r="29" spans="2:21" ht="12.6" customHeight="1">
      <c r="B29" s="5">
        <v>34610</v>
      </c>
      <c r="G29" s="53" t="s">
        <v>1705</v>
      </c>
      <c r="H29" s="54" t="b">
        <v>1</v>
      </c>
      <c r="M29" s="55">
        <v>34074</v>
      </c>
      <c r="N29" s="54">
        <v>0.114</v>
      </c>
    </row>
    <row r="30" spans="2:21" ht="12.6" customHeight="1">
      <c r="B30" s="5">
        <v>34701</v>
      </c>
      <c r="G30" s="53" t="s">
        <v>1706</v>
      </c>
      <c r="H30" s="54" t="b">
        <v>0</v>
      </c>
      <c r="M30" s="55">
        <v>34078</v>
      </c>
      <c r="N30" s="54">
        <v>0.1145</v>
      </c>
    </row>
    <row r="31" spans="2:21" ht="12.6" customHeight="1">
      <c r="B31" s="5">
        <v>34729</v>
      </c>
      <c r="G31" s="53" t="s">
        <v>1649</v>
      </c>
      <c r="H31" s="54" t="s">
        <v>1632</v>
      </c>
      <c r="M31" s="55">
        <v>34079</v>
      </c>
      <c r="N31" s="54">
        <v>0.1145</v>
      </c>
    </row>
    <row r="32" spans="2:21" ht="12.6" customHeight="1">
      <c r="B32" s="5">
        <v>34730</v>
      </c>
      <c r="G32" s="53" t="s">
        <v>1707</v>
      </c>
      <c r="H32" s="54" t="s">
        <v>90</v>
      </c>
      <c r="M32" s="55">
        <v>34080</v>
      </c>
      <c r="N32" s="54">
        <v>0.115</v>
      </c>
    </row>
    <row r="33" spans="2:14" ht="12.6" customHeight="1">
      <c r="B33" s="5">
        <v>34731</v>
      </c>
      <c r="G33" s="53" t="s">
        <v>1708</v>
      </c>
      <c r="H33" s="54" t="s">
        <v>1647</v>
      </c>
      <c r="M33" s="55">
        <v>34081</v>
      </c>
      <c r="N33" s="54">
        <v>0.11550000000000001</v>
      </c>
    </row>
    <row r="34" spans="2:14" ht="12.6" customHeight="1">
      <c r="B34" s="5">
        <v>34759</v>
      </c>
      <c r="G34" s="53" t="s">
        <v>1709</v>
      </c>
      <c r="H34" s="54" t="s">
        <v>1670</v>
      </c>
      <c r="M34" s="55">
        <v>34082</v>
      </c>
      <c r="N34" s="54">
        <v>0.115</v>
      </c>
    </row>
    <row r="35" spans="2:14" ht="12.6" customHeight="1">
      <c r="B35" s="5">
        <v>34794</v>
      </c>
      <c r="G35" s="53" t="s">
        <v>1710</v>
      </c>
      <c r="H35" s="54" t="s">
        <v>1647</v>
      </c>
      <c r="M35" s="55">
        <v>34085</v>
      </c>
      <c r="N35" s="54">
        <v>0.114</v>
      </c>
    </row>
    <row r="36" spans="2:14" ht="12.6" customHeight="1">
      <c r="B36" s="5">
        <v>34820</v>
      </c>
      <c r="G36" s="53" t="s">
        <v>1711</v>
      </c>
      <c r="H36" s="54" t="s">
        <v>1632</v>
      </c>
      <c r="M36" s="55">
        <v>34086</v>
      </c>
      <c r="N36" s="54">
        <v>0.1135</v>
      </c>
    </row>
    <row r="37" spans="2:14" ht="12.6" customHeight="1">
      <c r="B37" s="5">
        <v>34824</v>
      </c>
      <c r="G37" s="53" t="s">
        <v>1712</v>
      </c>
      <c r="H37" s="54" t="s">
        <v>90</v>
      </c>
      <c r="M37" s="55">
        <v>34087</v>
      </c>
      <c r="N37" s="54">
        <v>0.1135</v>
      </c>
    </row>
    <row r="38" spans="2:14" ht="12.6" customHeight="1">
      <c r="B38" s="5">
        <v>34856</v>
      </c>
      <c r="G38" s="53" t="s">
        <v>1713</v>
      </c>
      <c r="H38" s="54" t="s">
        <v>1647</v>
      </c>
      <c r="M38" s="55">
        <v>34089</v>
      </c>
      <c r="N38" s="54">
        <v>0.114</v>
      </c>
    </row>
    <row r="39" spans="2:14" ht="12.6" customHeight="1">
      <c r="B39" s="5">
        <v>34877</v>
      </c>
      <c r="G39" s="53" t="s">
        <v>1714</v>
      </c>
      <c r="H39" s="54" t="s">
        <v>1680</v>
      </c>
      <c r="M39" s="55">
        <v>34092</v>
      </c>
      <c r="N39" s="54">
        <v>0.114</v>
      </c>
    </row>
    <row r="40" spans="2:14" ht="12.6" customHeight="1">
      <c r="B40" s="5">
        <v>34897</v>
      </c>
      <c r="G40" s="53" t="s">
        <v>1715</v>
      </c>
      <c r="H40" s="54" t="s">
        <v>1647</v>
      </c>
      <c r="M40" s="55">
        <v>34093</v>
      </c>
      <c r="N40" s="54">
        <v>0.114</v>
      </c>
    </row>
    <row r="41" spans="2:14" ht="12.6" customHeight="1">
      <c r="B41" s="5">
        <v>34926</v>
      </c>
      <c r="G41" s="53" t="s">
        <v>1716</v>
      </c>
      <c r="H41" s="54" t="s">
        <v>1670</v>
      </c>
      <c r="M41" s="55">
        <v>34145</v>
      </c>
      <c r="N41" s="54">
        <v>0.13150000000000001</v>
      </c>
    </row>
    <row r="42" spans="2:14" ht="12.6" customHeight="1">
      <c r="B42" s="5">
        <v>34950</v>
      </c>
      <c r="G42" s="53" t="s">
        <v>1717</v>
      </c>
      <c r="H42" s="54" t="s">
        <v>1647</v>
      </c>
      <c r="M42" s="55">
        <v>34148</v>
      </c>
      <c r="N42" s="54">
        <v>0.13150000000000001</v>
      </c>
    </row>
    <row r="43" spans="2:14" ht="12.6" customHeight="1">
      <c r="B43" s="5">
        <v>34975</v>
      </c>
      <c r="G43" s="53" t="s">
        <v>1718</v>
      </c>
      <c r="H43" s="54" t="s">
        <v>1672</v>
      </c>
      <c r="M43" s="55">
        <v>34171</v>
      </c>
      <c r="N43" s="54">
        <v>0.14099999999999999</v>
      </c>
    </row>
    <row r="44" spans="2:14" ht="12.6" customHeight="1">
      <c r="B44" s="5">
        <v>35058</v>
      </c>
      <c r="G44" s="53" t="s">
        <v>1683</v>
      </c>
      <c r="H44" s="54">
        <v>2</v>
      </c>
      <c r="M44" s="55">
        <v>34172</v>
      </c>
      <c r="N44" s="54">
        <v>0.13900000000000001</v>
      </c>
    </row>
    <row r="45" spans="2:14" ht="12.6" customHeight="1">
      <c r="B45" s="5">
        <v>35065</v>
      </c>
      <c r="G45" s="53" t="s">
        <v>1679</v>
      </c>
      <c r="H45" s="54" t="s">
        <v>1680</v>
      </c>
      <c r="M45" s="55">
        <v>34173</v>
      </c>
      <c r="N45" s="54">
        <v>0.13700000000000001</v>
      </c>
    </row>
    <row r="46" spans="2:14" ht="12.6" customHeight="1">
      <c r="B46" s="5">
        <v>35066</v>
      </c>
      <c r="G46" s="53" t="s">
        <v>1719</v>
      </c>
      <c r="H46" s="54" t="s">
        <v>1720</v>
      </c>
      <c r="M46" s="55">
        <v>34176</v>
      </c>
      <c r="N46" s="54">
        <v>0.13500000000000001</v>
      </c>
    </row>
    <row r="47" spans="2:14" ht="12.6" customHeight="1">
      <c r="B47" s="5">
        <v>35114</v>
      </c>
      <c r="G47" s="53" t="s">
        <v>1721</v>
      </c>
      <c r="H47" s="54" t="s">
        <v>1722</v>
      </c>
      <c r="M47" s="55">
        <v>34177</v>
      </c>
      <c r="N47" s="54">
        <v>0.13700000000000001</v>
      </c>
    </row>
    <row r="48" spans="2:14" ht="12.6" customHeight="1">
      <c r="B48" s="5">
        <v>35115</v>
      </c>
      <c r="G48" s="53" t="s">
        <v>1692</v>
      </c>
      <c r="H48" s="54" t="s">
        <v>1693</v>
      </c>
      <c r="M48" s="55">
        <v>34178</v>
      </c>
      <c r="N48" s="54">
        <v>0.13950000000000001</v>
      </c>
    </row>
    <row r="49" spans="2:14" ht="12.6" customHeight="1">
      <c r="B49" s="5">
        <v>35125</v>
      </c>
      <c r="G49" s="56" t="s">
        <v>1686</v>
      </c>
      <c r="H49" s="57" t="s">
        <v>1723</v>
      </c>
      <c r="M49" s="55">
        <v>34179</v>
      </c>
      <c r="N49" s="54">
        <v>0.14099999999999999</v>
      </c>
    </row>
    <row r="50" spans="2:14" ht="12.6" customHeight="1">
      <c r="B50" s="5">
        <v>35160</v>
      </c>
      <c r="M50" s="55">
        <v>34180</v>
      </c>
      <c r="N50" s="54">
        <v>0.14199999999999999</v>
      </c>
    </row>
    <row r="51" spans="2:14" ht="12.6" customHeight="1">
      <c r="B51" s="5">
        <v>35166</v>
      </c>
      <c r="M51" s="55">
        <v>34183</v>
      </c>
      <c r="N51" s="54">
        <v>0.14399999999999999</v>
      </c>
    </row>
    <row r="52" spans="2:14" ht="12.6" customHeight="1">
      <c r="B52" s="5">
        <v>35186</v>
      </c>
      <c r="M52" s="55">
        <v>34184</v>
      </c>
      <c r="N52" s="54">
        <v>0.14599999999999999</v>
      </c>
    </row>
    <row r="53" spans="2:14" ht="12.6" customHeight="1">
      <c r="B53" s="5">
        <v>35209</v>
      </c>
      <c r="M53" s="55">
        <v>34185</v>
      </c>
      <c r="N53" s="54">
        <v>0.14599999999999999</v>
      </c>
    </row>
    <row r="54" spans="2:14" ht="12.6" customHeight="1">
      <c r="B54" s="5">
        <v>35222</v>
      </c>
      <c r="M54" s="55">
        <v>34186</v>
      </c>
      <c r="N54" s="54">
        <v>0.13400000000000001</v>
      </c>
    </row>
    <row r="55" spans="2:14" ht="12.6" customHeight="1">
      <c r="B55" s="5">
        <v>35263</v>
      </c>
      <c r="M55" s="55">
        <v>34187</v>
      </c>
      <c r="N55" s="54">
        <v>0.14149999999999999</v>
      </c>
    </row>
    <row r="56" spans="2:14" ht="12.6" customHeight="1">
      <c r="B56" s="5">
        <v>35292</v>
      </c>
      <c r="M56" s="55">
        <v>34190</v>
      </c>
      <c r="N56" s="54">
        <v>0.14399999999999999</v>
      </c>
    </row>
    <row r="57" spans="2:14" ht="12.6" customHeight="1">
      <c r="B57" s="5">
        <v>35334</v>
      </c>
      <c r="M57" s="55">
        <v>34191</v>
      </c>
      <c r="N57" s="54">
        <v>0.14449999999999999</v>
      </c>
    </row>
    <row r="58" spans="2:14" ht="12.6" customHeight="1">
      <c r="B58" s="5">
        <v>35335</v>
      </c>
      <c r="M58" s="55">
        <v>34192</v>
      </c>
      <c r="N58" s="54">
        <v>0.14599999999999999</v>
      </c>
    </row>
    <row r="59" spans="2:14" ht="12.6" customHeight="1">
      <c r="B59" s="5">
        <v>35341</v>
      </c>
      <c r="M59" s="55">
        <v>34193</v>
      </c>
      <c r="N59" s="54">
        <v>0.14649999999999999</v>
      </c>
    </row>
    <row r="60" spans="2:14" ht="12.6" customHeight="1">
      <c r="B60" s="5">
        <v>35424</v>
      </c>
      <c r="M60" s="55">
        <v>34194</v>
      </c>
      <c r="N60" s="54">
        <v>0.14649999999999999</v>
      </c>
    </row>
    <row r="61" spans="2:14" ht="12.6" customHeight="1">
      <c r="B61" s="5">
        <v>35431</v>
      </c>
      <c r="M61" s="55">
        <v>34197</v>
      </c>
      <c r="N61" s="54">
        <v>0.14799999999999999</v>
      </c>
    </row>
    <row r="62" spans="2:14" ht="12.6" customHeight="1">
      <c r="B62" s="5">
        <v>35432</v>
      </c>
      <c r="M62" s="55">
        <v>34198</v>
      </c>
      <c r="N62" s="54">
        <v>0.14799999999999999</v>
      </c>
    </row>
    <row r="63" spans="2:14" ht="12.6" customHeight="1">
      <c r="B63" s="5">
        <v>35468</v>
      </c>
      <c r="M63" s="55">
        <v>34199</v>
      </c>
      <c r="N63" s="54">
        <v>0.14699999999999999</v>
      </c>
    </row>
    <row r="64" spans="2:14" ht="12.6" customHeight="1">
      <c r="B64" s="5">
        <v>35551</v>
      </c>
      <c r="M64" s="55">
        <v>34200</v>
      </c>
      <c r="N64" s="54">
        <v>0.14699999999999999</v>
      </c>
    </row>
    <row r="65" spans="2:14" ht="12.6" customHeight="1">
      <c r="B65" s="5">
        <v>35555</v>
      </c>
      <c r="M65" s="55">
        <v>34201</v>
      </c>
      <c r="N65" s="54">
        <v>0.14699999999999999</v>
      </c>
    </row>
    <row r="66" spans="2:14" ht="12.6" customHeight="1">
      <c r="B66" s="5">
        <v>35564</v>
      </c>
      <c r="M66" s="55">
        <v>34204</v>
      </c>
      <c r="N66" s="54">
        <v>0.14699999999999999</v>
      </c>
    </row>
    <row r="67" spans="2:14" ht="12.6" customHeight="1">
      <c r="B67" s="5">
        <v>35587</v>
      </c>
      <c r="M67" s="55">
        <v>34205</v>
      </c>
      <c r="N67" s="54">
        <v>0.14699999999999999</v>
      </c>
    </row>
    <row r="68" spans="2:14" ht="12.6" customHeight="1">
      <c r="B68" s="5">
        <v>35628</v>
      </c>
      <c r="M68" s="55">
        <v>34206</v>
      </c>
      <c r="N68" s="54">
        <v>0.14899999999999999</v>
      </c>
    </row>
    <row r="69" spans="2:14" ht="12.6" customHeight="1">
      <c r="B69" s="5">
        <v>35657</v>
      </c>
      <c r="M69" s="55">
        <v>34207</v>
      </c>
      <c r="N69" s="54">
        <v>0.14899999999999999</v>
      </c>
    </row>
    <row r="70" spans="2:14" ht="12.6" customHeight="1">
      <c r="B70" s="5">
        <v>35688</v>
      </c>
      <c r="M70" s="55">
        <v>34208</v>
      </c>
      <c r="N70" s="54">
        <v>0.1515</v>
      </c>
    </row>
    <row r="71" spans="2:14" ht="12.6" customHeight="1">
      <c r="B71" s="5">
        <v>35689</v>
      </c>
      <c r="M71" s="55">
        <v>34211</v>
      </c>
      <c r="N71" s="54">
        <v>0.1605</v>
      </c>
    </row>
    <row r="72" spans="2:14" ht="12.6" customHeight="1">
      <c r="B72" s="5">
        <v>35690</v>
      </c>
      <c r="M72" s="55">
        <v>34212</v>
      </c>
      <c r="N72" s="54">
        <v>0.1565</v>
      </c>
    </row>
    <row r="73" spans="2:14" ht="12.6" customHeight="1">
      <c r="B73" s="5">
        <v>35706</v>
      </c>
      <c r="M73" s="55">
        <v>34213</v>
      </c>
      <c r="N73" s="54">
        <v>0.152</v>
      </c>
    </row>
    <row r="74" spans="2:14" ht="12.6" customHeight="1">
      <c r="B74" s="5">
        <v>35782</v>
      </c>
      <c r="M74" s="55">
        <v>34214</v>
      </c>
      <c r="N74" s="54">
        <v>0.152</v>
      </c>
    </row>
    <row r="75" spans="2:14" ht="12.6" customHeight="1">
      <c r="B75" s="5">
        <v>35789</v>
      </c>
      <c r="M75" s="55">
        <v>34215</v>
      </c>
      <c r="N75" s="54">
        <v>0.15049999999999999</v>
      </c>
    </row>
    <row r="76" spans="2:14" ht="12.6" customHeight="1">
      <c r="B76" s="5">
        <v>35796</v>
      </c>
      <c r="M76" s="55">
        <v>34218</v>
      </c>
      <c r="N76" s="54">
        <v>0.15</v>
      </c>
    </row>
    <row r="77" spans="2:14" ht="12.6" customHeight="1">
      <c r="B77" s="5">
        <v>35797</v>
      </c>
      <c r="M77" s="55">
        <v>34219</v>
      </c>
      <c r="N77" s="54">
        <v>0.15</v>
      </c>
    </row>
    <row r="78" spans="2:14" ht="12.6" customHeight="1">
      <c r="B78" s="5">
        <v>35822</v>
      </c>
      <c r="M78" s="55">
        <v>34220</v>
      </c>
      <c r="N78" s="54">
        <v>0.151</v>
      </c>
    </row>
    <row r="79" spans="2:14" ht="12.6" customHeight="1">
      <c r="B79" s="5">
        <v>35823</v>
      </c>
      <c r="M79" s="55">
        <v>34221</v>
      </c>
      <c r="N79" s="54">
        <v>0.151</v>
      </c>
    </row>
    <row r="80" spans="2:14" ht="12.6" customHeight="1">
      <c r="B80" s="5">
        <v>35824</v>
      </c>
      <c r="M80" s="55">
        <v>34222</v>
      </c>
      <c r="N80" s="54">
        <v>0.151</v>
      </c>
    </row>
    <row r="81" spans="2:14" ht="12.6" customHeight="1">
      <c r="B81" s="5">
        <v>35916</v>
      </c>
      <c r="M81" s="55">
        <v>34225</v>
      </c>
      <c r="N81" s="54">
        <v>0.151</v>
      </c>
    </row>
    <row r="82" spans="2:14" ht="12.6" customHeight="1">
      <c r="B82" s="5">
        <v>35920</v>
      </c>
      <c r="M82" s="55">
        <v>34226</v>
      </c>
      <c r="N82" s="54">
        <v>0.14549999999999999</v>
      </c>
    </row>
    <row r="83" spans="2:14" ht="12.6" customHeight="1">
      <c r="B83" s="5">
        <v>35950</v>
      </c>
      <c r="M83" s="55">
        <v>34227</v>
      </c>
      <c r="N83" s="54">
        <v>0.14699999999999999</v>
      </c>
    </row>
    <row r="84" spans="2:14" ht="12.6" customHeight="1">
      <c r="B84" s="5">
        <v>35993</v>
      </c>
      <c r="M84" s="55">
        <v>34228</v>
      </c>
      <c r="N84" s="54">
        <v>0.14699999999999999</v>
      </c>
    </row>
    <row r="85" spans="2:14" ht="12.6" customHeight="1">
      <c r="B85" s="5">
        <v>36073</v>
      </c>
      <c r="M85" s="55">
        <v>34229</v>
      </c>
      <c r="N85" s="54">
        <v>0.14699999999999999</v>
      </c>
    </row>
    <row r="86" spans="2:14" ht="12.6" customHeight="1">
      <c r="B86" s="5">
        <v>36074</v>
      </c>
      <c r="M86" s="55">
        <v>34232</v>
      </c>
      <c r="N86" s="54">
        <v>0.14549999999999999</v>
      </c>
    </row>
    <row r="87" spans="2:14" ht="12.6" customHeight="1">
      <c r="B87" s="5">
        <v>36154</v>
      </c>
      <c r="M87" s="55">
        <v>34233</v>
      </c>
      <c r="N87" s="54">
        <v>0.14199999999999999</v>
      </c>
    </row>
    <row r="88" spans="2:14" ht="12.6" customHeight="1">
      <c r="B88" s="5">
        <v>36161</v>
      </c>
      <c r="M88" s="55">
        <v>34234</v>
      </c>
      <c r="N88" s="54">
        <v>0.13700000000000001</v>
      </c>
    </row>
    <row r="89" spans="2:14" ht="12.6" customHeight="1">
      <c r="B89" s="5">
        <v>36206</v>
      </c>
      <c r="M89" s="55">
        <v>34235</v>
      </c>
      <c r="N89" s="54">
        <v>0.13800000000000001</v>
      </c>
    </row>
    <row r="90" spans="2:14" ht="12.6" customHeight="1">
      <c r="B90" s="5">
        <v>36207</v>
      </c>
      <c r="M90" s="55">
        <v>34236</v>
      </c>
      <c r="N90" s="54">
        <v>0.14050000000000001</v>
      </c>
    </row>
    <row r="91" spans="2:14" ht="12.6" customHeight="1">
      <c r="B91" s="5">
        <v>36208</v>
      </c>
      <c r="M91" s="55">
        <v>34239</v>
      </c>
      <c r="N91" s="54">
        <v>0.14199999999999999</v>
      </c>
    </row>
    <row r="92" spans="2:14" ht="12.6" customHeight="1">
      <c r="B92" s="5">
        <v>36220</v>
      </c>
      <c r="M92" s="55">
        <v>34240</v>
      </c>
      <c r="N92" s="54">
        <v>0.14199999999999999</v>
      </c>
    </row>
    <row r="93" spans="2:14" ht="12.6" customHeight="1">
      <c r="B93" s="5">
        <v>36255</v>
      </c>
      <c r="M93" s="55">
        <v>34246</v>
      </c>
      <c r="N93" s="54">
        <v>0.13500000000000001</v>
      </c>
    </row>
    <row r="94" spans="2:14" ht="12.6" customHeight="1">
      <c r="B94" s="5">
        <v>36285</v>
      </c>
      <c r="M94" s="55">
        <v>34247</v>
      </c>
      <c r="N94" s="54">
        <v>0.13500000000000001</v>
      </c>
    </row>
    <row r="95" spans="2:14" ht="12.6" customHeight="1">
      <c r="B95" s="5">
        <v>36426</v>
      </c>
      <c r="M95" s="55">
        <v>34248</v>
      </c>
      <c r="N95" s="54">
        <v>0.13750000000000001</v>
      </c>
    </row>
    <row r="96" spans="2:14" ht="12.6" customHeight="1">
      <c r="B96" s="5">
        <v>36427</v>
      </c>
      <c r="M96" s="55">
        <v>34249</v>
      </c>
      <c r="N96" s="54">
        <v>0.13900000000000001</v>
      </c>
    </row>
    <row r="97" spans="2:14" ht="12.6" customHeight="1">
      <c r="B97" s="5">
        <v>36525</v>
      </c>
      <c r="M97" s="55">
        <v>34250</v>
      </c>
      <c r="N97" s="54">
        <v>0.14000000000000001</v>
      </c>
    </row>
    <row r="98" spans="2:14" ht="12.6" customHeight="1">
      <c r="B98" s="5">
        <v>36528</v>
      </c>
      <c r="M98" s="55">
        <v>34253</v>
      </c>
      <c r="N98" s="54">
        <v>0.13900000000000001</v>
      </c>
    </row>
    <row r="99" spans="2:14" ht="12.6" customHeight="1">
      <c r="B99" s="5">
        <v>36560</v>
      </c>
      <c r="M99" s="55">
        <v>34254</v>
      </c>
      <c r="N99" s="54">
        <v>0.13800000000000001</v>
      </c>
    </row>
    <row r="100" spans="2:14" ht="12.6" customHeight="1">
      <c r="B100" s="5">
        <v>36586</v>
      </c>
      <c r="M100" s="55">
        <v>34255</v>
      </c>
      <c r="N100" s="54">
        <v>0.13700000000000001</v>
      </c>
    </row>
    <row r="101" spans="2:14" ht="12.6" customHeight="1">
      <c r="B101" s="5">
        <v>36621</v>
      </c>
      <c r="M101" s="55">
        <v>34256</v>
      </c>
      <c r="N101" s="54">
        <v>0.14000000000000001</v>
      </c>
    </row>
    <row r="102" spans="2:14" ht="12.6" customHeight="1">
      <c r="B102" s="5">
        <v>36629</v>
      </c>
      <c r="M102" s="55">
        <v>34257</v>
      </c>
      <c r="N102" s="54">
        <v>0.14149999999999999</v>
      </c>
    </row>
    <row r="103" spans="2:14" ht="12.6" customHeight="1">
      <c r="B103" s="5">
        <v>36647</v>
      </c>
      <c r="M103" s="55">
        <v>34260</v>
      </c>
      <c r="N103" s="54">
        <v>0.14099999999999999</v>
      </c>
    </row>
    <row r="104" spans="2:14" ht="12.6" customHeight="1">
      <c r="B104" s="5">
        <v>36651</v>
      </c>
      <c r="M104" s="55">
        <v>34261</v>
      </c>
      <c r="N104" s="54">
        <v>0.13900000000000001</v>
      </c>
    </row>
    <row r="105" spans="2:14" ht="12.6" customHeight="1">
      <c r="B105" s="5">
        <v>36657</v>
      </c>
      <c r="M105" s="55">
        <v>34262</v>
      </c>
      <c r="N105" s="54">
        <v>0.13800000000000001</v>
      </c>
    </row>
    <row r="106" spans="2:14" ht="12.6" customHeight="1">
      <c r="B106" s="5">
        <v>36683</v>
      </c>
      <c r="M106" s="55">
        <v>34263</v>
      </c>
      <c r="N106" s="54">
        <v>0.13800000000000001</v>
      </c>
    </row>
    <row r="107" spans="2:14" ht="12.6" customHeight="1">
      <c r="B107" s="5">
        <v>36724</v>
      </c>
      <c r="M107" s="55">
        <v>34264</v>
      </c>
      <c r="N107" s="54">
        <v>0.13</v>
      </c>
    </row>
    <row r="108" spans="2:14" ht="12.6" customHeight="1">
      <c r="B108" s="5">
        <v>36753</v>
      </c>
      <c r="M108" s="55">
        <v>34267</v>
      </c>
      <c r="N108" s="54">
        <v>0.13</v>
      </c>
    </row>
    <row r="109" spans="2:14" ht="12.6" customHeight="1">
      <c r="B109" s="5">
        <v>36780</v>
      </c>
      <c r="M109" s="55">
        <v>34268</v>
      </c>
      <c r="N109" s="54">
        <v>0.13850000000000001</v>
      </c>
    </row>
    <row r="110" spans="2:14" ht="12.6" customHeight="1">
      <c r="B110" s="5">
        <v>36781</v>
      </c>
      <c r="M110" s="55">
        <v>34269</v>
      </c>
      <c r="N110" s="54">
        <v>0.13850000000000001</v>
      </c>
    </row>
    <row r="111" spans="2:14" ht="12.6" customHeight="1">
      <c r="B111" s="5">
        <v>36782</v>
      </c>
      <c r="M111" s="55">
        <v>34270</v>
      </c>
      <c r="N111" s="54">
        <v>0.13850000000000001</v>
      </c>
    </row>
    <row r="112" spans="2:14" ht="12.6" customHeight="1">
      <c r="B112" s="5">
        <v>36802</v>
      </c>
      <c r="M112" s="55">
        <v>34271</v>
      </c>
      <c r="N112" s="54">
        <v>0.13700000000000001</v>
      </c>
    </row>
    <row r="113" spans="2:14" ht="12.6" customHeight="1">
      <c r="B113" s="5">
        <v>36885</v>
      </c>
      <c r="M113" s="55">
        <v>34274</v>
      </c>
      <c r="N113" s="54">
        <v>0.13700000000000001</v>
      </c>
    </row>
    <row r="114" spans="2:14" ht="12.6" customHeight="1">
      <c r="B114" s="5">
        <v>36892</v>
      </c>
      <c r="M114" s="55">
        <v>34275</v>
      </c>
      <c r="N114" s="54">
        <v>0.13300000000000001</v>
      </c>
    </row>
    <row r="115" spans="2:14" ht="12.6" customHeight="1">
      <c r="B115" s="5">
        <v>36914</v>
      </c>
      <c r="M115" s="55">
        <v>34276</v>
      </c>
      <c r="N115" s="54">
        <v>0.13300000000000001</v>
      </c>
    </row>
    <row r="116" spans="2:14" ht="12.6" customHeight="1">
      <c r="B116" s="5">
        <v>36915</v>
      </c>
      <c r="M116" s="55">
        <v>34277</v>
      </c>
      <c r="N116" s="54">
        <v>0.13150000000000001</v>
      </c>
    </row>
    <row r="117" spans="2:14" ht="12.6" customHeight="1">
      <c r="B117" s="5">
        <v>36916</v>
      </c>
      <c r="M117" s="55">
        <v>34278</v>
      </c>
      <c r="N117" s="54">
        <v>0.13200000000000001</v>
      </c>
    </row>
    <row r="118" spans="2:14" ht="12.6" customHeight="1">
      <c r="B118" s="5">
        <v>36951</v>
      </c>
      <c r="M118" s="55">
        <v>34281</v>
      </c>
      <c r="N118" s="54">
        <v>0.13200000000000001</v>
      </c>
    </row>
    <row r="119" spans="2:14" ht="12.6" customHeight="1">
      <c r="B119" s="5">
        <v>36986</v>
      </c>
      <c r="M119" s="55">
        <v>34282</v>
      </c>
      <c r="N119" s="54">
        <v>0.13100000000000001</v>
      </c>
    </row>
    <row r="120" spans="2:14" ht="12.6" customHeight="1">
      <c r="B120" s="5">
        <v>37012</v>
      </c>
      <c r="M120" s="55">
        <v>34283</v>
      </c>
      <c r="N120" s="54">
        <v>0.13150000000000001</v>
      </c>
    </row>
    <row r="121" spans="2:14" ht="12.6" customHeight="1">
      <c r="B121" s="5">
        <v>37048</v>
      </c>
      <c r="M121" s="55">
        <v>34284</v>
      </c>
      <c r="N121" s="54">
        <v>0.13150000000000001</v>
      </c>
    </row>
    <row r="122" spans="2:14" ht="12.6" customHeight="1">
      <c r="B122" s="5">
        <v>37089</v>
      </c>
      <c r="M122" s="55">
        <v>34285</v>
      </c>
      <c r="N122" s="54">
        <v>0.13150000000000001</v>
      </c>
    </row>
    <row r="123" spans="2:14" ht="12.6" customHeight="1">
      <c r="B123" s="5">
        <v>37118</v>
      </c>
      <c r="M123" s="55">
        <v>34288</v>
      </c>
      <c r="N123" s="54">
        <v>0.13100000000000001</v>
      </c>
    </row>
    <row r="124" spans="2:14" ht="12.6" customHeight="1">
      <c r="B124" s="5">
        <v>37166</v>
      </c>
      <c r="M124" s="55">
        <v>34289</v>
      </c>
      <c r="N124" s="54">
        <v>0.13100000000000001</v>
      </c>
    </row>
    <row r="125" spans="2:14" ht="12.6" customHeight="1">
      <c r="B125" s="5">
        <v>37167</v>
      </c>
      <c r="M125" s="55">
        <v>34290</v>
      </c>
      <c r="N125" s="54">
        <v>0.129</v>
      </c>
    </row>
    <row r="126" spans="2:14" ht="12.6" customHeight="1">
      <c r="B126" s="5">
        <v>37250</v>
      </c>
      <c r="M126" s="55">
        <v>34291</v>
      </c>
      <c r="N126" s="54">
        <v>0.127</v>
      </c>
    </row>
    <row r="127" spans="2:14" ht="12.6" customHeight="1">
      <c r="B127" s="5">
        <v>37257</v>
      </c>
      <c r="M127" s="55">
        <v>34292</v>
      </c>
      <c r="N127" s="54">
        <v>0.126</v>
      </c>
    </row>
    <row r="128" spans="2:14" ht="12.6" customHeight="1">
      <c r="B128" s="5">
        <v>37298</v>
      </c>
      <c r="M128" s="55">
        <v>34295</v>
      </c>
      <c r="N128" s="54">
        <v>0.126</v>
      </c>
    </row>
    <row r="129" spans="2:14" ht="12.6" customHeight="1">
      <c r="B129" s="5">
        <v>37299</v>
      </c>
      <c r="M129" s="55">
        <v>34296</v>
      </c>
      <c r="N129" s="54">
        <v>0.126</v>
      </c>
    </row>
    <row r="130" spans="2:14" ht="12.6" customHeight="1">
      <c r="B130" s="5">
        <v>37300</v>
      </c>
      <c r="M130" s="55">
        <v>34297</v>
      </c>
      <c r="N130" s="54">
        <v>0.1255</v>
      </c>
    </row>
    <row r="131" spans="2:14" ht="12.6" customHeight="1">
      <c r="B131" s="5">
        <v>37316</v>
      </c>
      <c r="M131" s="55">
        <v>34298</v>
      </c>
      <c r="N131" s="54">
        <v>0.1245</v>
      </c>
    </row>
    <row r="132" spans="2:14" ht="12.6" customHeight="1">
      <c r="B132" s="5">
        <v>37351</v>
      </c>
      <c r="M132" s="55">
        <v>34299</v>
      </c>
      <c r="N132" s="54">
        <v>0.1245</v>
      </c>
    </row>
    <row r="133" spans="2:14" ht="12.6" customHeight="1">
      <c r="B133" s="5">
        <v>37377</v>
      </c>
      <c r="M133" s="55">
        <v>34302</v>
      </c>
      <c r="N133" s="54">
        <v>0.1245</v>
      </c>
    </row>
    <row r="134" spans="2:14" ht="12.6" customHeight="1">
      <c r="B134" s="5">
        <v>37413</v>
      </c>
      <c r="M134" s="55">
        <v>34303</v>
      </c>
      <c r="N134" s="54">
        <v>0.1245</v>
      </c>
    </row>
    <row r="135" spans="2:14" ht="12.6" customHeight="1">
      <c r="B135" s="5">
        <v>37454</v>
      </c>
      <c r="M135" s="55">
        <v>34304</v>
      </c>
      <c r="N135" s="54">
        <v>0.124</v>
      </c>
    </row>
    <row r="136" spans="2:14" ht="12.6" customHeight="1">
      <c r="B136" s="5">
        <v>37483</v>
      </c>
      <c r="M136" s="55">
        <v>34305</v>
      </c>
      <c r="N136" s="54">
        <v>0.1235</v>
      </c>
    </row>
    <row r="137" spans="2:14" ht="12.6" customHeight="1">
      <c r="B137" s="5">
        <v>37519</v>
      </c>
      <c r="M137" s="55">
        <v>34306</v>
      </c>
      <c r="N137" s="54">
        <v>0.122</v>
      </c>
    </row>
    <row r="138" spans="2:14" ht="12.6" customHeight="1">
      <c r="B138" s="5">
        <v>37532</v>
      </c>
      <c r="M138" s="55">
        <v>34309</v>
      </c>
      <c r="N138" s="54">
        <v>0.1205</v>
      </c>
    </row>
    <row r="139" spans="2:14" ht="12.6" customHeight="1">
      <c r="B139" s="5">
        <v>37609</v>
      </c>
      <c r="M139" s="55">
        <v>34310</v>
      </c>
      <c r="N139" s="54">
        <v>0.121</v>
      </c>
    </row>
    <row r="140" spans="2:14" ht="12.6" customHeight="1">
      <c r="B140" s="5">
        <v>37615</v>
      </c>
      <c r="M140" s="55">
        <v>34311</v>
      </c>
      <c r="N140" s="54">
        <v>0.121</v>
      </c>
    </row>
    <row r="141" spans="2:14" ht="12.6" customHeight="1">
      <c r="B141" s="5">
        <v>37622</v>
      </c>
      <c r="M141" s="55">
        <v>34312</v>
      </c>
      <c r="N141" s="54">
        <v>0.121</v>
      </c>
    </row>
    <row r="142" spans="2:14" ht="12.6" customHeight="1">
      <c r="B142" s="5">
        <v>37652</v>
      </c>
      <c r="M142" s="55">
        <v>34313</v>
      </c>
      <c r="N142" s="54">
        <v>0.121</v>
      </c>
    </row>
    <row r="143" spans="2:14" ht="12.6" customHeight="1">
      <c r="B143" s="5">
        <v>37746</v>
      </c>
      <c r="M143" s="55">
        <v>34316</v>
      </c>
      <c r="N143" s="54">
        <v>0.122</v>
      </c>
    </row>
    <row r="144" spans="2:14" ht="12.6" customHeight="1">
      <c r="B144" s="5">
        <v>37749</v>
      </c>
      <c r="M144" s="55">
        <v>34317</v>
      </c>
      <c r="N144" s="54">
        <v>0.122</v>
      </c>
    </row>
    <row r="145" spans="2:14" ht="12.6" customHeight="1">
      <c r="B145" s="5">
        <v>37778</v>
      </c>
      <c r="M145" s="55">
        <v>34318</v>
      </c>
      <c r="N145" s="54">
        <v>0.122</v>
      </c>
    </row>
    <row r="146" spans="2:14" ht="12.6" customHeight="1">
      <c r="B146" s="5">
        <v>37819</v>
      </c>
      <c r="M146" s="55">
        <v>34319</v>
      </c>
      <c r="N146" s="54">
        <v>0.1225</v>
      </c>
    </row>
    <row r="147" spans="2:14" ht="12.6" customHeight="1">
      <c r="B147" s="5">
        <v>37848</v>
      </c>
      <c r="M147" s="55">
        <v>34320</v>
      </c>
      <c r="N147" s="54">
        <v>0.1225</v>
      </c>
    </row>
    <row r="148" spans="2:14" ht="12.6" customHeight="1">
      <c r="B148" s="5">
        <v>37874</v>
      </c>
      <c r="M148" s="55">
        <v>34323</v>
      </c>
      <c r="N148" s="54">
        <v>0.1225</v>
      </c>
    </row>
    <row r="149" spans="2:14" ht="12.6" customHeight="1">
      <c r="B149" s="5">
        <v>37875</v>
      </c>
      <c r="M149" s="55">
        <v>34324</v>
      </c>
      <c r="N149" s="54">
        <v>0.123</v>
      </c>
    </row>
    <row r="150" spans="2:14" ht="12.6" customHeight="1">
      <c r="B150" s="5">
        <v>37876</v>
      </c>
      <c r="M150" s="55">
        <v>34325</v>
      </c>
      <c r="N150" s="54">
        <v>0.1225</v>
      </c>
    </row>
    <row r="151" spans="2:14" ht="12.6" customHeight="1">
      <c r="B151" s="5">
        <v>37897</v>
      </c>
      <c r="M151" s="55">
        <v>34326</v>
      </c>
      <c r="N151" s="54">
        <v>0.1225</v>
      </c>
    </row>
    <row r="152" spans="2:14" ht="12.6" customHeight="1">
      <c r="B152" s="5">
        <v>37980</v>
      </c>
      <c r="M152" s="55">
        <v>34327</v>
      </c>
      <c r="N152" s="54">
        <v>0.1245</v>
      </c>
    </row>
    <row r="153" spans="2:14" ht="12.6" customHeight="1">
      <c r="B153" s="5">
        <v>37987</v>
      </c>
      <c r="M153" s="55">
        <v>34330</v>
      </c>
      <c r="N153" s="54">
        <v>0.1245</v>
      </c>
    </row>
    <row r="154" spans="2:14" ht="12.6" customHeight="1">
      <c r="B154" s="5">
        <v>38007</v>
      </c>
      <c r="M154" s="55">
        <v>34331</v>
      </c>
      <c r="N154" s="54">
        <v>0.126</v>
      </c>
    </row>
    <row r="155" spans="2:14" ht="12.6" customHeight="1">
      <c r="B155" s="5">
        <v>38008</v>
      </c>
      <c r="M155" s="55">
        <v>34337</v>
      </c>
      <c r="N155" s="54">
        <v>0.12</v>
      </c>
    </row>
    <row r="156" spans="2:14" ht="12.6" customHeight="1">
      <c r="B156" s="5">
        <v>38009</v>
      </c>
      <c r="M156" s="55">
        <v>34338</v>
      </c>
      <c r="N156" s="54">
        <v>0.123</v>
      </c>
    </row>
    <row r="157" spans="2:14" ht="12.6" customHeight="1">
      <c r="B157" s="5">
        <v>38047</v>
      </c>
      <c r="M157" s="55">
        <v>34339</v>
      </c>
      <c r="N157" s="54">
        <v>0.1205</v>
      </c>
    </row>
    <row r="158" spans="2:14" ht="12.6" customHeight="1">
      <c r="B158" s="5">
        <v>38082</v>
      </c>
      <c r="M158" s="55">
        <v>34341</v>
      </c>
      <c r="N158" s="54">
        <v>0.12</v>
      </c>
    </row>
    <row r="159" spans="2:14" ht="12.6" customHeight="1">
      <c r="B159" s="5">
        <v>38092</v>
      </c>
      <c r="M159" s="55">
        <v>34344</v>
      </c>
      <c r="N159" s="54">
        <v>0.12</v>
      </c>
    </row>
    <row r="160" spans="2:14" ht="12.6" customHeight="1">
      <c r="B160" s="5">
        <v>38112</v>
      </c>
      <c r="M160" s="55">
        <v>34345</v>
      </c>
      <c r="N160" s="54">
        <v>0.1195</v>
      </c>
    </row>
    <row r="161" spans="2:14" ht="12.6" customHeight="1">
      <c r="B161" s="5">
        <v>38133</v>
      </c>
      <c r="M161" s="55">
        <v>34346</v>
      </c>
      <c r="N161" s="54">
        <v>0.11799999999999999</v>
      </c>
    </row>
    <row r="162" spans="2:14" ht="12.6" customHeight="1">
      <c r="B162" s="5">
        <v>38257</v>
      </c>
      <c r="M162" s="55">
        <v>34347</v>
      </c>
      <c r="N162" s="54">
        <v>0.11700000000000001</v>
      </c>
    </row>
    <row r="163" spans="2:14" ht="12.6" customHeight="1">
      <c r="B163" s="5">
        <v>38258</v>
      </c>
      <c r="M163" s="55">
        <v>34351</v>
      </c>
      <c r="N163" s="54">
        <v>0.11600000000000001</v>
      </c>
    </row>
    <row r="164" spans="2:14" ht="12.6" customHeight="1">
      <c r="B164" s="5">
        <v>38259</v>
      </c>
      <c r="M164" s="55">
        <v>34352</v>
      </c>
      <c r="N164" s="54">
        <v>0.11600000000000001</v>
      </c>
    </row>
    <row r="165" spans="2:14" ht="12.6" customHeight="1">
      <c r="B165" s="5">
        <v>38391</v>
      </c>
      <c r="M165" s="55">
        <v>34353</v>
      </c>
      <c r="N165" s="54">
        <v>0.11600000000000001</v>
      </c>
    </row>
    <row r="166" spans="2:14" ht="12.6" customHeight="1">
      <c r="B166" s="5">
        <v>38392</v>
      </c>
      <c r="M166" s="55">
        <v>34354</v>
      </c>
      <c r="N166" s="54">
        <v>0.11550000000000001</v>
      </c>
    </row>
    <row r="167" spans="2:14" ht="12.6" customHeight="1">
      <c r="B167" s="5">
        <v>38393</v>
      </c>
      <c r="M167" s="55">
        <v>34355</v>
      </c>
      <c r="N167" s="54">
        <v>0.115</v>
      </c>
    </row>
    <row r="168" spans="2:14" ht="12.6" customHeight="1">
      <c r="B168" s="5">
        <v>38412</v>
      </c>
      <c r="M168" s="55">
        <v>34358</v>
      </c>
      <c r="N168" s="54">
        <v>0.114</v>
      </c>
    </row>
    <row r="169" spans="2:14" ht="12.6" customHeight="1">
      <c r="B169" s="5">
        <v>38447</v>
      </c>
      <c r="M169" s="55">
        <v>34359</v>
      </c>
      <c r="N169" s="54">
        <v>0.114</v>
      </c>
    </row>
    <row r="170" spans="2:14" ht="12.6" customHeight="1">
      <c r="B170" s="5">
        <v>38477</v>
      </c>
      <c r="M170" s="55">
        <v>34360</v>
      </c>
      <c r="N170" s="54">
        <v>0.114</v>
      </c>
    </row>
    <row r="171" spans="2:14" ht="12.6" customHeight="1">
      <c r="B171" s="5">
        <v>38509</v>
      </c>
      <c r="M171" s="55">
        <v>34361</v>
      </c>
      <c r="N171" s="54">
        <v>0.114</v>
      </c>
    </row>
    <row r="172" spans="2:14" ht="12.6" customHeight="1">
      <c r="B172" s="5">
        <v>38579</v>
      </c>
      <c r="M172" s="55">
        <v>34362</v>
      </c>
      <c r="N172" s="54">
        <v>0.1145</v>
      </c>
    </row>
    <row r="173" spans="2:14" ht="12.6" customHeight="1">
      <c r="B173" s="5">
        <v>38614</v>
      </c>
      <c r="M173" s="55">
        <v>34365</v>
      </c>
      <c r="N173" s="54">
        <v>0.1145</v>
      </c>
    </row>
    <row r="174" spans="2:14" ht="12.6" customHeight="1">
      <c r="B174" s="5">
        <v>38628</v>
      </c>
      <c r="M174" s="55">
        <v>34366</v>
      </c>
      <c r="N174" s="54">
        <v>0.1135</v>
      </c>
    </row>
    <row r="175" spans="2:14" ht="12.6" customHeight="1">
      <c r="B175" s="5">
        <v>38747</v>
      </c>
      <c r="M175" s="55">
        <v>34367</v>
      </c>
      <c r="N175" s="54">
        <v>0.1135</v>
      </c>
    </row>
    <row r="176" spans="2:14" ht="12.6" customHeight="1">
      <c r="B176" s="5">
        <v>38777</v>
      </c>
      <c r="M176" s="55">
        <v>34368</v>
      </c>
      <c r="N176" s="54">
        <v>0.1135</v>
      </c>
    </row>
    <row r="177" spans="2:14" ht="12.6" customHeight="1">
      <c r="B177" s="5">
        <v>38838</v>
      </c>
      <c r="M177" s="55">
        <v>34369</v>
      </c>
      <c r="N177" s="54">
        <v>0.113</v>
      </c>
    </row>
    <row r="178" spans="2:14" ht="12.6" customHeight="1">
      <c r="B178" s="5">
        <v>38842</v>
      </c>
      <c r="M178" s="55">
        <v>34372</v>
      </c>
      <c r="N178" s="54">
        <v>0.113</v>
      </c>
    </row>
    <row r="179" spans="2:14" ht="12.6" customHeight="1">
      <c r="B179" s="5">
        <v>38868</v>
      </c>
      <c r="M179" s="55">
        <v>34373</v>
      </c>
      <c r="N179" s="54">
        <v>0.113</v>
      </c>
    </row>
    <row r="180" spans="2:14" ht="12.6" customHeight="1">
      <c r="B180" s="5">
        <v>38874</v>
      </c>
      <c r="M180" s="55">
        <v>34379</v>
      </c>
      <c r="N180" s="54">
        <v>0.1135</v>
      </c>
    </row>
    <row r="181" spans="2:14" ht="12.6" customHeight="1">
      <c r="B181" s="5">
        <v>38915</v>
      </c>
      <c r="M181" s="55">
        <v>34381</v>
      </c>
      <c r="N181" s="54">
        <v>0.1135</v>
      </c>
    </row>
    <row r="182" spans="2:14" ht="12.6" customHeight="1">
      <c r="B182" s="5">
        <v>38944</v>
      </c>
      <c r="M182" s="55">
        <v>34401</v>
      </c>
      <c r="N182" s="54">
        <v>0.13</v>
      </c>
    </row>
    <row r="183" spans="2:14" ht="12.6" customHeight="1">
      <c r="B183" s="5">
        <v>38993</v>
      </c>
      <c r="M183" s="55">
        <v>34402</v>
      </c>
      <c r="N183" s="54">
        <v>0.127</v>
      </c>
    </row>
    <row r="184" spans="2:14" ht="12.6" customHeight="1">
      <c r="B184" s="5">
        <v>38995</v>
      </c>
      <c r="M184" s="55">
        <v>34403</v>
      </c>
      <c r="N184" s="54">
        <v>0.127</v>
      </c>
    </row>
    <row r="185" spans="2:14" ht="12.6" customHeight="1">
      <c r="B185" s="5">
        <v>38996</v>
      </c>
      <c r="M185" s="55">
        <v>34513</v>
      </c>
      <c r="N185" s="54">
        <v>0.123</v>
      </c>
    </row>
    <row r="186" spans="2:14" ht="12.6" customHeight="1">
      <c r="B186" s="5">
        <v>39076</v>
      </c>
      <c r="M186" s="55">
        <v>34515</v>
      </c>
      <c r="N186" s="54">
        <v>0.123</v>
      </c>
    </row>
    <row r="187" spans="2:14" ht="12.6" customHeight="1">
      <c r="B187" s="5">
        <v>39083</v>
      </c>
      <c r="M187" s="55">
        <v>34516</v>
      </c>
      <c r="N187" s="54">
        <v>0.123</v>
      </c>
    </row>
    <row r="188" spans="2:14" ht="12.6" customHeight="1">
      <c r="B188" s="5">
        <v>39132</v>
      </c>
      <c r="M188" s="55">
        <v>34519</v>
      </c>
      <c r="N188" s="54">
        <v>0.123</v>
      </c>
    </row>
    <row r="189" spans="2:14" ht="12.6" customHeight="1">
      <c r="B189" s="5">
        <v>39142</v>
      </c>
      <c r="M189" s="55">
        <v>34520</v>
      </c>
      <c r="N189" s="54">
        <v>0.123</v>
      </c>
    </row>
    <row r="190" spans="2:14" ht="12.6" customHeight="1">
      <c r="B190" s="5">
        <v>39203</v>
      </c>
      <c r="M190" s="55">
        <v>34521</v>
      </c>
      <c r="N190" s="54">
        <v>0.123</v>
      </c>
    </row>
    <row r="191" spans="2:14" ht="12.6" customHeight="1">
      <c r="B191" s="5">
        <v>39226</v>
      </c>
      <c r="M191" s="55">
        <v>34522</v>
      </c>
      <c r="N191" s="54">
        <v>0.123</v>
      </c>
    </row>
    <row r="192" spans="2:14" ht="12.6" customHeight="1">
      <c r="B192" s="5">
        <v>39239</v>
      </c>
      <c r="M192" s="55">
        <v>34523</v>
      </c>
      <c r="N192" s="54">
        <v>0.123</v>
      </c>
    </row>
    <row r="193" spans="2:14" ht="12.6" customHeight="1">
      <c r="B193" s="5">
        <v>39280</v>
      </c>
      <c r="M193" s="55">
        <v>34526</v>
      </c>
      <c r="N193" s="54">
        <v>0.123</v>
      </c>
    </row>
    <row r="194" spans="2:14" ht="12.6" customHeight="1">
      <c r="B194" s="5">
        <v>39309</v>
      </c>
      <c r="M194" s="55">
        <v>34527</v>
      </c>
      <c r="N194" s="54">
        <v>0.123</v>
      </c>
    </row>
    <row r="195" spans="2:14" ht="12.6" customHeight="1">
      <c r="B195" s="5">
        <v>39349</v>
      </c>
      <c r="M195" s="55">
        <v>34528</v>
      </c>
      <c r="N195" s="54">
        <v>0.123</v>
      </c>
    </row>
    <row r="196" spans="2:14" ht="12.6" customHeight="1">
      <c r="B196" s="5">
        <v>39350</v>
      </c>
      <c r="M196" s="55">
        <v>34529</v>
      </c>
      <c r="N196" s="54">
        <v>0.123</v>
      </c>
    </row>
    <row r="197" spans="2:14" ht="12.6" customHeight="1">
      <c r="B197" s="5">
        <v>39351</v>
      </c>
      <c r="M197" s="55">
        <v>34530</v>
      </c>
      <c r="N197" s="54">
        <v>0.123</v>
      </c>
    </row>
    <row r="198" spans="2:14" ht="12.6" customHeight="1">
      <c r="B198" s="5">
        <v>39358</v>
      </c>
      <c r="M198" s="55">
        <v>34533</v>
      </c>
      <c r="N198" s="54">
        <v>0.123</v>
      </c>
    </row>
    <row r="199" spans="2:14" ht="12.6" customHeight="1">
      <c r="B199" s="5">
        <v>39435</v>
      </c>
      <c r="M199" s="55">
        <v>34534</v>
      </c>
      <c r="N199" s="54">
        <v>0.123</v>
      </c>
    </row>
    <row r="200" spans="2:14" ht="12.6" customHeight="1">
      <c r="B200" s="5">
        <v>39441</v>
      </c>
      <c r="M200" s="55">
        <v>34535</v>
      </c>
      <c r="N200" s="54">
        <v>0.123</v>
      </c>
    </row>
    <row r="201" spans="2:14" ht="12.6" customHeight="1">
      <c r="B201" s="5">
        <v>39448</v>
      </c>
      <c r="M201" s="55">
        <v>34536</v>
      </c>
      <c r="N201" s="54">
        <v>0.123</v>
      </c>
    </row>
    <row r="202" spans="2:14" ht="12.6" customHeight="1">
      <c r="B202" s="5">
        <v>39484</v>
      </c>
      <c r="M202" s="55">
        <v>34537</v>
      </c>
      <c r="N202" s="54">
        <v>0.123</v>
      </c>
    </row>
    <row r="203" spans="2:14" ht="12.6" customHeight="1">
      <c r="B203" s="5">
        <v>39485</v>
      </c>
      <c r="M203" s="55">
        <v>34540</v>
      </c>
      <c r="N203" s="54">
        <v>0.123</v>
      </c>
    </row>
    <row r="204" spans="2:14" ht="12.6" customHeight="1">
      <c r="B204" s="5">
        <v>39486</v>
      </c>
      <c r="M204" s="55">
        <v>34541</v>
      </c>
      <c r="N204" s="54">
        <v>0.123</v>
      </c>
    </row>
    <row r="205" spans="2:14" ht="12.6" customHeight="1">
      <c r="B205" s="5">
        <v>39547</v>
      </c>
      <c r="M205" s="55">
        <v>34542</v>
      </c>
      <c r="N205" s="54">
        <v>0.123</v>
      </c>
    </row>
    <row r="206" spans="2:14" ht="12.6" customHeight="1">
      <c r="B206" s="5">
        <v>39569</v>
      </c>
      <c r="M206" s="55">
        <v>34543</v>
      </c>
      <c r="N206" s="54">
        <v>0.123</v>
      </c>
    </row>
    <row r="207" spans="2:14" ht="12.6" customHeight="1">
      <c r="B207" s="5">
        <v>39573</v>
      </c>
      <c r="M207" s="55">
        <v>34544</v>
      </c>
      <c r="N207" s="54">
        <v>0.123</v>
      </c>
    </row>
    <row r="208" spans="2:14" ht="12.6" customHeight="1">
      <c r="B208" s="5">
        <v>39580</v>
      </c>
      <c r="M208" s="55">
        <v>34547</v>
      </c>
      <c r="N208" s="54">
        <v>0.123</v>
      </c>
    </row>
    <row r="209" spans="2:14" ht="12.6" customHeight="1">
      <c r="B209" s="5">
        <v>39605</v>
      </c>
      <c r="M209" s="55">
        <v>34548</v>
      </c>
      <c r="N209" s="54">
        <v>0.123</v>
      </c>
    </row>
    <row r="210" spans="2:14" ht="12.6" customHeight="1">
      <c r="B210" s="5">
        <v>39675</v>
      </c>
      <c r="M210" s="55">
        <v>34549</v>
      </c>
      <c r="N210" s="54">
        <v>0.123</v>
      </c>
    </row>
    <row r="211" spans="2:14" ht="12.6" customHeight="1">
      <c r="B211" s="5">
        <v>39706</v>
      </c>
      <c r="M211" s="55">
        <v>34550</v>
      </c>
      <c r="N211" s="54">
        <v>0.123</v>
      </c>
    </row>
    <row r="212" spans="2:14" ht="12.6" customHeight="1">
      <c r="B212" s="5">
        <v>39724</v>
      </c>
      <c r="M212" s="55">
        <v>34551</v>
      </c>
      <c r="N212" s="54">
        <v>0.123</v>
      </c>
    </row>
    <row r="213" spans="2:14" ht="12.6" customHeight="1">
      <c r="B213" s="5">
        <v>39807</v>
      </c>
      <c r="M213" s="55">
        <v>34554</v>
      </c>
      <c r="N213" s="54">
        <v>0.123</v>
      </c>
    </row>
    <row r="214" spans="2:14" ht="12.6" customHeight="1">
      <c r="B214" s="5">
        <v>39814</v>
      </c>
      <c r="M214" s="55">
        <v>34555</v>
      </c>
      <c r="N214" s="54">
        <v>0.123</v>
      </c>
    </row>
    <row r="215" spans="2:14" ht="12.6" customHeight="1">
      <c r="B215" s="5">
        <v>39839</v>
      </c>
      <c r="M215" s="55">
        <v>34556</v>
      </c>
      <c r="N215" s="54">
        <v>0.123</v>
      </c>
    </row>
    <row r="216" spans="2:14" ht="12.6" customHeight="1">
      <c r="B216" s="5">
        <v>39840</v>
      </c>
      <c r="M216" s="55">
        <v>34557</v>
      </c>
      <c r="N216" s="54">
        <v>0.123</v>
      </c>
    </row>
    <row r="217" spans="2:14" ht="12.6" customHeight="1">
      <c r="B217" s="5">
        <v>39934</v>
      </c>
      <c r="M217" s="55">
        <v>34558</v>
      </c>
      <c r="N217" s="54">
        <v>0.123</v>
      </c>
    </row>
    <row r="218" spans="2:14" ht="12.6" customHeight="1">
      <c r="B218" s="5">
        <v>39938</v>
      </c>
      <c r="M218" s="55">
        <v>34562</v>
      </c>
      <c r="N218" s="54">
        <v>0.123</v>
      </c>
    </row>
    <row r="219" spans="2:14" ht="12.6" customHeight="1">
      <c r="B219" s="5">
        <v>40088</v>
      </c>
      <c r="M219" s="55">
        <v>34563</v>
      </c>
      <c r="N219" s="54">
        <v>0.123</v>
      </c>
    </row>
    <row r="220" spans="2:14" ht="12.6" customHeight="1">
      <c r="B220" s="5">
        <v>40172</v>
      </c>
      <c r="M220" s="55">
        <v>34564</v>
      </c>
      <c r="N220" s="54">
        <v>0.123</v>
      </c>
    </row>
    <row r="221" spans="2:14" ht="12.6" customHeight="1">
      <c r="B221" s="5">
        <v>40179</v>
      </c>
      <c r="M221" s="55">
        <v>34565</v>
      </c>
      <c r="N221" s="54">
        <v>0.123</v>
      </c>
    </row>
    <row r="222" spans="2:14" ht="12.6" customHeight="1">
      <c r="B222" s="5">
        <v>40224</v>
      </c>
      <c r="M222" s="55">
        <v>34568</v>
      </c>
      <c r="N222" s="54">
        <v>0.123</v>
      </c>
    </row>
    <row r="223" spans="2:14" ht="12.6" customHeight="1">
      <c r="B223" s="5">
        <v>40238</v>
      </c>
      <c r="M223" s="55">
        <v>34569</v>
      </c>
      <c r="N223" s="54">
        <v>0.123</v>
      </c>
    </row>
    <row r="224" spans="2:14" ht="12.6" customHeight="1">
      <c r="B224" s="5">
        <v>40303</v>
      </c>
      <c r="M224" s="55">
        <v>34570</v>
      </c>
      <c r="N224" s="54">
        <v>0.123</v>
      </c>
    </row>
    <row r="225" spans="2:14" ht="12.6" customHeight="1">
      <c r="B225" s="5">
        <v>40319</v>
      </c>
      <c r="M225" s="55">
        <v>34571</v>
      </c>
      <c r="N225" s="54">
        <v>0.123</v>
      </c>
    </row>
    <row r="226" spans="2:14" ht="12.6" customHeight="1">
      <c r="B226" s="5">
        <v>40331</v>
      </c>
      <c r="M226" s="55">
        <v>34572</v>
      </c>
      <c r="N226" s="54">
        <v>0.123</v>
      </c>
    </row>
    <row r="227" spans="2:14" ht="12.6" customHeight="1">
      <c r="B227" s="5">
        <v>40442</v>
      </c>
      <c r="M227" s="55">
        <v>34576</v>
      </c>
      <c r="N227" s="54">
        <v>0.123</v>
      </c>
    </row>
    <row r="228" spans="2:14" ht="12.6" customHeight="1">
      <c r="B228" s="5">
        <v>40443</v>
      </c>
      <c r="M228" s="55">
        <v>34577</v>
      </c>
      <c r="N228" s="54">
        <v>0.123</v>
      </c>
    </row>
    <row r="229" spans="2:14" ht="12.6" customHeight="1">
      <c r="B229" s="5">
        <v>40444</v>
      </c>
      <c r="M229" s="55">
        <v>34578</v>
      </c>
      <c r="N229" s="54">
        <v>0.123</v>
      </c>
    </row>
    <row r="230" spans="2:14" ht="12.6" customHeight="1">
      <c r="B230" s="5">
        <v>40576</v>
      </c>
      <c r="M230" s="55">
        <v>34579</v>
      </c>
      <c r="N230" s="54">
        <v>0.123</v>
      </c>
    </row>
    <row r="231" spans="2:14" ht="12.6" customHeight="1">
      <c r="B231" s="5">
        <v>40577</v>
      </c>
      <c r="M231" s="55">
        <v>34582</v>
      </c>
      <c r="N231" s="54">
        <v>0.123</v>
      </c>
    </row>
    <row r="232" spans="2:14" ht="12.6" customHeight="1">
      <c r="B232" s="5">
        <v>40578</v>
      </c>
      <c r="M232" s="55">
        <v>34583</v>
      </c>
      <c r="N232" s="54">
        <v>0.123</v>
      </c>
    </row>
    <row r="233" spans="2:14" ht="12.6" customHeight="1">
      <c r="B233" s="5">
        <v>40603</v>
      </c>
      <c r="M233" s="55">
        <v>34584</v>
      </c>
      <c r="N233" s="54">
        <v>0.123</v>
      </c>
    </row>
    <row r="234" spans="2:14" ht="12.6" customHeight="1">
      <c r="B234" s="5">
        <v>40668</v>
      </c>
      <c r="M234" s="55">
        <v>34585</v>
      </c>
      <c r="N234" s="54">
        <v>0.123</v>
      </c>
    </row>
    <row r="235" spans="2:14" ht="12.6" customHeight="1">
      <c r="B235" s="5">
        <v>40673</v>
      </c>
      <c r="M235" s="55">
        <v>34586</v>
      </c>
      <c r="N235" s="54">
        <v>0.123</v>
      </c>
    </row>
    <row r="236" spans="2:14" ht="12.6" customHeight="1">
      <c r="B236" s="5">
        <v>40700</v>
      </c>
      <c r="M236" s="55">
        <v>34589</v>
      </c>
      <c r="N236" s="54">
        <v>0.123</v>
      </c>
    </row>
    <row r="237" spans="2:14" ht="12.6" customHeight="1">
      <c r="B237" s="5">
        <v>40770</v>
      </c>
      <c r="M237" s="55">
        <v>34590</v>
      </c>
      <c r="N237" s="54">
        <v>0.123</v>
      </c>
    </row>
    <row r="238" spans="2:14" ht="12.6" customHeight="1">
      <c r="B238" s="5">
        <v>40798</v>
      </c>
      <c r="M238" s="55">
        <v>34591</v>
      </c>
      <c r="N238" s="54">
        <v>0.123</v>
      </c>
    </row>
    <row r="239" spans="2:14" ht="12.6" customHeight="1">
      <c r="B239" s="5">
        <v>40799</v>
      </c>
      <c r="M239" s="55">
        <v>34592</v>
      </c>
      <c r="N239" s="54">
        <v>0.123</v>
      </c>
    </row>
    <row r="240" spans="2:14" ht="12.6" customHeight="1">
      <c r="B240" s="5">
        <v>40819</v>
      </c>
      <c r="M240" s="55">
        <v>34593</v>
      </c>
      <c r="N240" s="54">
        <v>0.123</v>
      </c>
    </row>
    <row r="241" spans="2:14" ht="12.6" customHeight="1">
      <c r="B241" s="5">
        <v>40931</v>
      </c>
      <c r="M241" s="55">
        <v>34599</v>
      </c>
      <c r="N241" s="54">
        <v>0.123</v>
      </c>
    </row>
    <row r="242" spans="2:14" ht="12.6" customHeight="1">
      <c r="B242" s="5">
        <v>40932</v>
      </c>
      <c r="M242" s="55">
        <v>34600</v>
      </c>
      <c r="N242" s="54">
        <v>0.123</v>
      </c>
    </row>
    <row r="243" spans="2:14" ht="12.6" customHeight="1">
      <c r="B243" s="5">
        <v>40969</v>
      </c>
      <c r="M243" s="55">
        <v>34603</v>
      </c>
      <c r="N243" s="54">
        <v>0.123</v>
      </c>
    </row>
    <row r="244" spans="2:14" ht="12.6" customHeight="1">
      <c r="B244" s="5">
        <v>41010</v>
      </c>
      <c r="M244" s="55">
        <v>34604</v>
      </c>
      <c r="N244" s="54">
        <v>0.123</v>
      </c>
    </row>
    <row r="245" spans="2:14" ht="12.6" customHeight="1">
      <c r="B245" s="5">
        <v>41030</v>
      </c>
      <c r="M245" s="55">
        <v>34605</v>
      </c>
      <c r="N245" s="54">
        <v>0.123</v>
      </c>
    </row>
    <row r="246" spans="2:14" ht="12.6" customHeight="1">
      <c r="B246" s="5">
        <v>41057</v>
      </c>
      <c r="M246" s="55">
        <v>34606</v>
      </c>
      <c r="N246" s="54">
        <v>0.123</v>
      </c>
    </row>
    <row r="247" spans="2:14" ht="12.6" customHeight="1">
      <c r="B247" s="5">
        <v>41066</v>
      </c>
      <c r="M247" s="55">
        <v>34607</v>
      </c>
      <c r="N247" s="54">
        <v>0.123</v>
      </c>
    </row>
    <row r="248" spans="2:14" ht="12.6" customHeight="1">
      <c r="B248" s="5">
        <v>41136</v>
      </c>
      <c r="M248" s="55">
        <v>34610</v>
      </c>
      <c r="N248" s="54">
        <v>0.123</v>
      </c>
    </row>
    <row r="249" spans="2:14" ht="12.6" customHeight="1">
      <c r="B249" s="5">
        <v>41183</v>
      </c>
      <c r="M249" s="55">
        <v>34612</v>
      </c>
      <c r="N249" s="54">
        <v>0.123</v>
      </c>
    </row>
    <row r="250" spans="2:14" ht="12.6" customHeight="1">
      <c r="B250" s="5">
        <v>41185</v>
      </c>
      <c r="M250" s="55">
        <v>34613</v>
      </c>
      <c r="N250" s="54">
        <v>0.123</v>
      </c>
    </row>
    <row r="251" spans="2:14" ht="12.6" customHeight="1">
      <c r="B251" s="5">
        <v>41262</v>
      </c>
      <c r="M251" s="55">
        <v>34614</v>
      </c>
      <c r="N251" s="54">
        <v>0.123</v>
      </c>
    </row>
    <row r="252" spans="2:14" ht="12.6" customHeight="1">
      <c r="B252" s="5">
        <v>41268</v>
      </c>
      <c r="M252" s="55">
        <v>34617</v>
      </c>
      <c r="N252" s="54">
        <v>0.123</v>
      </c>
    </row>
    <row r="253" spans="2:14" ht="12.6" customHeight="1">
      <c r="B253" s="5">
        <v>41275</v>
      </c>
      <c r="M253" s="55">
        <v>34618</v>
      </c>
      <c r="N253" s="54">
        <v>0.123</v>
      </c>
    </row>
    <row r="254" spans="2:14" ht="12.6" customHeight="1">
      <c r="B254" s="5">
        <v>41316</v>
      </c>
      <c r="M254" s="55">
        <v>34619</v>
      </c>
      <c r="N254" s="54">
        <v>0.123</v>
      </c>
    </row>
    <row r="255" spans="2:14" ht="12.6" customHeight="1">
      <c r="B255" s="5">
        <v>41334</v>
      </c>
      <c r="M255" s="55">
        <v>34620</v>
      </c>
      <c r="N255" s="54">
        <v>0.123</v>
      </c>
    </row>
    <row r="256" spans="2:14" ht="12.6" customHeight="1">
      <c r="B256" s="5">
        <v>41395</v>
      </c>
      <c r="M256" s="55">
        <v>34621</v>
      </c>
      <c r="N256" s="54">
        <v>0.123</v>
      </c>
    </row>
    <row r="257" spans="2:14" ht="12.6" customHeight="1">
      <c r="B257" s="5">
        <v>41411</v>
      </c>
      <c r="M257" s="55">
        <v>34624</v>
      </c>
      <c r="N257" s="54">
        <v>0.123</v>
      </c>
    </row>
    <row r="258" spans="2:14" ht="12.6" customHeight="1">
      <c r="B258" s="5">
        <v>41431</v>
      </c>
      <c r="M258" s="55">
        <v>34625</v>
      </c>
      <c r="N258" s="54">
        <v>0.123</v>
      </c>
    </row>
    <row r="259" spans="2:14" ht="12.6" customHeight="1">
      <c r="B259" s="5">
        <v>41501</v>
      </c>
      <c r="M259" s="55">
        <v>34626</v>
      </c>
      <c r="N259" s="54">
        <v>0.123</v>
      </c>
    </row>
    <row r="260" spans="2:14" ht="12.6" customHeight="1">
      <c r="B260" s="5">
        <v>41535</v>
      </c>
      <c r="M260" s="55">
        <v>34627</v>
      </c>
      <c r="N260" s="54">
        <v>0.123</v>
      </c>
    </row>
    <row r="261" spans="2:14" ht="12.6" customHeight="1">
      <c r="B261" s="5">
        <v>41536</v>
      </c>
      <c r="M261" s="55">
        <v>34628</v>
      </c>
      <c r="N261" s="54">
        <v>0.123</v>
      </c>
    </row>
    <row r="262" spans="2:14" ht="12.6" customHeight="1">
      <c r="B262" s="5">
        <v>41537</v>
      </c>
      <c r="M262" s="55">
        <v>34631</v>
      </c>
      <c r="N262" s="54">
        <v>0.123</v>
      </c>
    </row>
    <row r="263" spans="2:14" ht="12.6" customHeight="1">
      <c r="B263" s="5">
        <v>41550</v>
      </c>
      <c r="M263" s="55">
        <v>34632</v>
      </c>
      <c r="N263" s="54">
        <v>0.123</v>
      </c>
    </row>
    <row r="264" spans="2:14" ht="12.6" customHeight="1">
      <c r="B264" s="5">
        <v>41556</v>
      </c>
      <c r="M264" s="55">
        <v>34633</v>
      </c>
      <c r="N264" s="54">
        <v>0.123</v>
      </c>
    </row>
    <row r="265" spans="2:14" ht="12.6" customHeight="1">
      <c r="B265" s="5">
        <v>41633</v>
      </c>
      <c r="M265" s="55">
        <v>34634</v>
      </c>
      <c r="N265" s="54">
        <v>0.123</v>
      </c>
    </row>
    <row r="266" spans="2:14" ht="12.6" customHeight="1">
      <c r="B266" s="5">
        <v>41640</v>
      </c>
      <c r="M266" s="55">
        <v>34635</v>
      </c>
      <c r="N266" s="54">
        <v>0.123</v>
      </c>
    </row>
    <row r="267" spans="2:14" ht="12.6" customHeight="1">
      <c r="B267" s="5">
        <v>41669</v>
      </c>
      <c r="M267" s="55">
        <v>34638</v>
      </c>
      <c r="N267" s="54">
        <v>0.123</v>
      </c>
    </row>
    <row r="268" spans="2:14" ht="12.6" customHeight="1">
      <c r="B268" s="5">
        <v>41670</v>
      </c>
      <c r="M268" s="55">
        <v>34639</v>
      </c>
      <c r="N268" s="54">
        <v>0.123</v>
      </c>
    </row>
    <row r="269" spans="2:14" ht="12.6" customHeight="1">
      <c r="B269" s="5">
        <v>41760</v>
      </c>
      <c r="M269" s="55">
        <v>34640</v>
      </c>
      <c r="N269" s="54">
        <v>0.123</v>
      </c>
    </row>
    <row r="270" spans="2:14" ht="12.6" customHeight="1">
      <c r="B270" s="5">
        <v>41764</v>
      </c>
      <c r="M270" s="55">
        <v>34641</v>
      </c>
      <c r="N270" s="54">
        <v>0.123</v>
      </c>
    </row>
    <row r="271" spans="2:14" ht="12.6" customHeight="1">
      <c r="B271" s="5">
        <v>41765</v>
      </c>
      <c r="M271" s="55">
        <v>34642</v>
      </c>
      <c r="N271" s="54">
        <v>0.123</v>
      </c>
    </row>
    <row r="272" spans="2:14" ht="12.6" customHeight="1">
      <c r="B272" s="5">
        <v>41794</v>
      </c>
      <c r="M272" s="55">
        <v>34645</v>
      </c>
      <c r="N272" s="54">
        <v>0.123</v>
      </c>
    </row>
    <row r="273" spans="2:14" ht="12.6" customHeight="1">
      <c r="B273" s="5">
        <v>41796</v>
      </c>
      <c r="M273" s="55">
        <v>34646</v>
      </c>
      <c r="N273" s="54">
        <v>0.123</v>
      </c>
    </row>
    <row r="274" spans="2:14" ht="12.6" customHeight="1">
      <c r="B274" s="5">
        <v>41866</v>
      </c>
      <c r="M274" s="55">
        <v>34647</v>
      </c>
      <c r="N274" s="54">
        <v>0.123</v>
      </c>
    </row>
    <row r="275" spans="2:14" ht="12.6" customHeight="1">
      <c r="B275" s="5">
        <v>41890</v>
      </c>
      <c r="M275" s="55">
        <v>34648</v>
      </c>
      <c r="N275" s="54">
        <v>0.123</v>
      </c>
    </row>
    <row r="276" spans="2:14" ht="12.6" customHeight="1">
      <c r="B276" s="5">
        <v>41891</v>
      </c>
      <c r="M276" s="55">
        <v>34649</v>
      </c>
      <c r="N276" s="54">
        <v>0.123</v>
      </c>
    </row>
    <row r="277" spans="2:14" ht="12.6" customHeight="1">
      <c r="B277" s="5">
        <v>41892</v>
      </c>
      <c r="M277" s="55">
        <v>34652</v>
      </c>
      <c r="N277" s="54">
        <v>0.123</v>
      </c>
    </row>
    <row r="278" spans="2:14" ht="12.6" customHeight="1">
      <c r="B278" s="5">
        <v>41915</v>
      </c>
      <c r="M278" s="55">
        <v>34653</v>
      </c>
      <c r="N278" s="54">
        <v>0.123</v>
      </c>
    </row>
    <row r="279" spans="2:14" ht="12.6" customHeight="1">
      <c r="B279" s="5">
        <v>41921</v>
      </c>
      <c r="M279" s="55">
        <v>34654</v>
      </c>
      <c r="N279" s="54">
        <v>0.123</v>
      </c>
    </row>
    <row r="280" spans="2:14" ht="12.6" customHeight="1">
      <c r="B280" s="5">
        <v>41998</v>
      </c>
      <c r="M280" s="55">
        <v>34655</v>
      </c>
      <c r="N280" s="54">
        <v>0.123</v>
      </c>
    </row>
    <row r="281" spans="2:14" ht="12.6" customHeight="1">
      <c r="B281" s="5">
        <v>42005</v>
      </c>
      <c r="M281" s="55">
        <v>34656</v>
      </c>
      <c r="N281" s="54">
        <v>0.123</v>
      </c>
    </row>
    <row r="282" spans="2:14" ht="12.6" customHeight="1">
      <c r="B282" s="5">
        <v>42053</v>
      </c>
      <c r="M282" s="55">
        <v>34659</v>
      </c>
      <c r="N282" s="54">
        <v>0.123</v>
      </c>
    </row>
    <row r="283" spans="2:14" ht="12.6" customHeight="1">
      <c r="B283" s="5">
        <v>42054</v>
      </c>
      <c r="M283" s="55">
        <v>34660</v>
      </c>
      <c r="N283" s="54">
        <v>0.123</v>
      </c>
    </row>
    <row r="284" spans="2:14" ht="12.6" customHeight="1">
      <c r="B284" s="5">
        <v>42055</v>
      </c>
      <c r="M284" s="55">
        <v>34661</v>
      </c>
      <c r="N284" s="54">
        <v>0.123</v>
      </c>
    </row>
    <row r="285" spans="2:14" ht="12.6" customHeight="1">
      <c r="B285" s="5">
        <v>42125</v>
      </c>
      <c r="M285" s="55">
        <v>34662</v>
      </c>
      <c r="N285" s="54">
        <v>0.123</v>
      </c>
    </row>
    <row r="286" spans="2:14" ht="12.6" customHeight="1">
      <c r="B286" s="5">
        <v>42129</v>
      </c>
      <c r="M286" s="55">
        <v>34663</v>
      </c>
      <c r="N286" s="54">
        <v>0.123</v>
      </c>
    </row>
    <row r="287" spans="2:14" ht="12.6" customHeight="1">
      <c r="B287" s="5">
        <v>42149</v>
      </c>
      <c r="M287" s="55">
        <v>34666</v>
      </c>
      <c r="N287" s="54">
        <v>0.123</v>
      </c>
    </row>
    <row r="288" spans="2:14" ht="12.6" customHeight="1">
      <c r="B288" s="5">
        <v>42230</v>
      </c>
      <c r="M288" s="55">
        <v>34667</v>
      </c>
      <c r="N288" s="54">
        <v>0.123</v>
      </c>
    </row>
    <row r="289" spans="2:14" ht="12.6" customHeight="1">
      <c r="B289" s="5">
        <v>42275</v>
      </c>
      <c r="M289" s="55">
        <v>34668</v>
      </c>
      <c r="N289" s="54">
        <v>0.123</v>
      </c>
    </row>
    <row r="290" spans="2:14" ht="12.6" customHeight="1">
      <c r="B290" s="5">
        <v>42276</v>
      </c>
      <c r="M290" s="55">
        <v>34669</v>
      </c>
      <c r="N290" s="54">
        <v>0.123</v>
      </c>
    </row>
    <row r="291" spans="2:14" ht="12.6" customHeight="1">
      <c r="B291" s="5">
        <v>42286</v>
      </c>
      <c r="M291" s="55">
        <v>34670</v>
      </c>
      <c r="N291" s="54">
        <v>0.123</v>
      </c>
    </row>
    <row r="292" spans="2:14" ht="12.6" customHeight="1">
      <c r="B292" s="5">
        <v>42363</v>
      </c>
      <c r="M292" s="55">
        <v>34673</v>
      </c>
      <c r="N292" s="54">
        <v>0.123</v>
      </c>
    </row>
    <row r="293" spans="2:14" ht="12.6" customHeight="1">
      <c r="B293" s="5">
        <v>42370</v>
      </c>
      <c r="M293" s="55">
        <v>34674</v>
      </c>
      <c r="N293" s="54">
        <v>0.123</v>
      </c>
    </row>
    <row r="294" spans="2:14" ht="12.6" customHeight="1">
      <c r="B294" s="5">
        <v>42408</v>
      </c>
      <c r="M294" s="55">
        <v>34675</v>
      </c>
      <c r="N294" s="54">
        <v>0.123</v>
      </c>
    </row>
    <row r="295" spans="2:14" ht="12.6" customHeight="1">
      <c r="B295" s="5">
        <v>42409</v>
      </c>
      <c r="M295" s="55">
        <v>34676</v>
      </c>
      <c r="N295" s="54">
        <v>0.123</v>
      </c>
    </row>
    <row r="296" spans="2:14" ht="12.6" customHeight="1">
      <c r="B296" s="5">
        <v>42410</v>
      </c>
      <c r="M296" s="55">
        <v>34677</v>
      </c>
      <c r="N296" s="54">
        <v>0.123</v>
      </c>
    </row>
    <row r="297" spans="2:14" ht="12.6" customHeight="1">
      <c r="B297" s="5">
        <v>42430</v>
      </c>
      <c r="M297" s="55">
        <v>34680</v>
      </c>
      <c r="N297" s="54">
        <v>0.123</v>
      </c>
    </row>
    <row r="298" spans="2:14" ht="12.6" customHeight="1">
      <c r="B298" s="5">
        <v>42473</v>
      </c>
      <c r="M298" s="55">
        <v>34681</v>
      </c>
      <c r="N298" s="54">
        <v>0.123</v>
      </c>
    </row>
    <row r="299" spans="2:14" ht="12.6" customHeight="1">
      <c r="B299" s="5">
        <v>42495</v>
      </c>
      <c r="M299" s="55">
        <v>34682</v>
      </c>
      <c r="N299" s="54">
        <v>0.123</v>
      </c>
    </row>
    <row r="300" spans="2:14" ht="12.6" customHeight="1">
      <c r="B300" s="5">
        <v>42496</v>
      </c>
      <c r="M300" s="55">
        <v>34683</v>
      </c>
      <c r="N300" s="54">
        <v>0.123</v>
      </c>
    </row>
    <row r="301" spans="2:14" ht="12.6" customHeight="1">
      <c r="B301" s="5">
        <v>42527</v>
      </c>
      <c r="M301" s="55">
        <v>34684</v>
      </c>
      <c r="N301" s="54">
        <v>0.123</v>
      </c>
    </row>
    <row r="302" spans="2:14" ht="12.6" customHeight="1">
      <c r="B302" s="5">
        <v>42597</v>
      </c>
      <c r="M302" s="55">
        <v>34687</v>
      </c>
      <c r="N302" s="54">
        <v>0.123</v>
      </c>
    </row>
    <row r="303" spans="2:14" ht="12.6" customHeight="1">
      <c r="B303" s="5">
        <v>42627</v>
      </c>
      <c r="M303" s="55">
        <v>34688</v>
      </c>
      <c r="N303" s="54">
        <v>0.16500000000000001</v>
      </c>
    </row>
    <row r="304" spans="2:14" ht="12.6" customHeight="1">
      <c r="B304" s="5">
        <v>42628</v>
      </c>
      <c r="M304" s="55">
        <v>34689</v>
      </c>
      <c r="N304" s="54">
        <v>0.153</v>
      </c>
    </row>
    <row r="305" spans="2:14" ht="12.6" customHeight="1">
      <c r="B305" s="5">
        <v>42629</v>
      </c>
      <c r="M305" s="55">
        <v>34690</v>
      </c>
      <c r="N305" s="54">
        <v>0.15</v>
      </c>
    </row>
    <row r="306" spans="2:14" ht="12.6" customHeight="1">
      <c r="B306" s="5">
        <v>42646</v>
      </c>
      <c r="M306" s="55">
        <v>34696</v>
      </c>
      <c r="N306" s="54">
        <v>0.15</v>
      </c>
    </row>
    <row r="307" spans="2:14" ht="12.6" customHeight="1">
      <c r="B307" s="5">
        <v>42762</v>
      </c>
      <c r="M307" s="55">
        <v>34697</v>
      </c>
      <c r="N307" s="54">
        <v>0.152</v>
      </c>
    </row>
    <row r="308" spans="2:14" ht="12.6" customHeight="1">
      <c r="B308" s="5">
        <v>42765</v>
      </c>
      <c r="M308" s="55">
        <v>34702</v>
      </c>
      <c r="N308" s="54">
        <v>0.14699999999999999</v>
      </c>
    </row>
    <row r="309" spans="2:14" ht="12.6" customHeight="1">
      <c r="B309" s="5">
        <v>42795</v>
      </c>
      <c r="M309" s="55">
        <v>34703</v>
      </c>
      <c r="N309" s="54">
        <v>0.14299999999999999</v>
      </c>
    </row>
    <row r="310" spans="2:14" ht="12.6" customHeight="1">
      <c r="B310" s="5">
        <v>42856</v>
      </c>
      <c r="M310" s="55">
        <v>34704</v>
      </c>
      <c r="N310" s="54">
        <v>0.14799999999999999</v>
      </c>
    </row>
    <row r="311" spans="2:14" ht="12.6" customHeight="1">
      <c r="B311" s="5">
        <v>42858</v>
      </c>
      <c r="M311" s="55">
        <v>34705</v>
      </c>
      <c r="N311" s="54">
        <v>0.15</v>
      </c>
    </row>
    <row r="312" spans="2:14" ht="12.6" customHeight="1">
      <c r="B312" s="5">
        <v>42860</v>
      </c>
      <c r="M312" s="55">
        <v>34708</v>
      </c>
      <c r="N312" s="54">
        <v>0.14799999999999999</v>
      </c>
    </row>
    <row r="313" spans="2:14" ht="12.6" customHeight="1">
      <c r="B313" s="5">
        <v>42864</v>
      </c>
      <c r="M313" s="55">
        <v>34709</v>
      </c>
      <c r="N313" s="54">
        <v>0.14949999999999999</v>
      </c>
    </row>
    <row r="314" spans="2:14" ht="12.6" customHeight="1">
      <c r="B314" s="5">
        <v>42892</v>
      </c>
      <c r="M314" s="55">
        <v>34710</v>
      </c>
      <c r="N314" s="54">
        <v>0.14799999999999999</v>
      </c>
    </row>
    <row r="315" spans="2:14" ht="12.6" customHeight="1">
      <c r="B315" s="5">
        <v>42962</v>
      </c>
      <c r="M315" s="55">
        <v>34711</v>
      </c>
      <c r="N315" s="54">
        <v>0.158</v>
      </c>
    </row>
    <row r="316" spans="2:14" ht="12.6" customHeight="1">
      <c r="B316" s="5">
        <v>43010</v>
      </c>
      <c r="M316" s="55">
        <v>34715</v>
      </c>
      <c r="N316" s="54">
        <v>0.16300000000000001</v>
      </c>
    </row>
    <row r="317" spans="2:14" ht="12.6" customHeight="1">
      <c r="B317" s="5">
        <v>43011</v>
      </c>
      <c r="M317" s="55">
        <v>34716</v>
      </c>
      <c r="N317" s="54">
        <v>0.16</v>
      </c>
    </row>
    <row r="318" spans="2:14" ht="12.6" customHeight="1">
      <c r="B318" s="5">
        <v>43012</v>
      </c>
      <c r="M318" s="55">
        <v>34717</v>
      </c>
      <c r="N318" s="54">
        <v>0.155</v>
      </c>
    </row>
    <row r="319" spans="2:14" ht="12.6" customHeight="1">
      <c r="B319" s="5">
        <v>43013</v>
      </c>
      <c r="M319" s="55">
        <v>34718</v>
      </c>
      <c r="N319" s="54">
        <v>0.158</v>
      </c>
    </row>
    <row r="320" spans="2:14" ht="12.6" customHeight="1">
      <c r="B320" s="5">
        <v>43014</v>
      </c>
      <c r="M320" s="55">
        <v>34719</v>
      </c>
      <c r="N320" s="54">
        <v>0.1605</v>
      </c>
    </row>
    <row r="321" spans="2:14" ht="12.6" customHeight="1">
      <c r="B321" s="5">
        <v>43017</v>
      </c>
      <c r="M321" s="55">
        <v>34722</v>
      </c>
      <c r="N321" s="54">
        <v>0.1585</v>
      </c>
    </row>
    <row r="322" spans="2:14" ht="12.6" customHeight="1">
      <c r="B322" s="5">
        <v>43094</v>
      </c>
      <c r="M322" s="55">
        <v>34723</v>
      </c>
      <c r="N322" s="54">
        <v>0.161</v>
      </c>
    </row>
    <row r="323" spans="2:14" ht="12.6" customHeight="1">
      <c r="B323" s="5">
        <v>43101</v>
      </c>
      <c r="M323" s="55">
        <v>34724</v>
      </c>
      <c r="N323" s="54">
        <v>0.16700000000000001</v>
      </c>
    </row>
    <row r="324" spans="2:14" ht="12.6" customHeight="1">
      <c r="B324" s="5">
        <v>43146</v>
      </c>
      <c r="M324" s="55">
        <v>34725</v>
      </c>
      <c r="N324" s="54">
        <v>0.16700000000000001</v>
      </c>
    </row>
    <row r="325" spans="2:14" ht="12.6" customHeight="1">
      <c r="B325" s="5">
        <v>43147</v>
      </c>
      <c r="M325" s="55">
        <v>34726</v>
      </c>
      <c r="N325" s="54">
        <v>0.16600000000000001</v>
      </c>
    </row>
    <row r="326" spans="2:14" ht="12.6" customHeight="1">
      <c r="B326" s="5">
        <v>43160</v>
      </c>
      <c r="M326" s="55">
        <v>34733</v>
      </c>
      <c r="N326" s="54">
        <v>0.16600000000000001</v>
      </c>
    </row>
    <row r="327" spans="2:14" ht="12.6" customHeight="1">
      <c r="B327" s="5">
        <v>43221</v>
      </c>
      <c r="M327" s="55">
        <v>34736</v>
      </c>
      <c r="N327" s="54">
        <v>0.16</v>
      </c>
    </row>
    <row r="328" spans="2:14" ht="12.6" customHeight="1">
      <c r="B328" s="5">
        <v>43227</v>
      </c>
      <c r="M328" s="55">
        <v>34737</v>
      </c>
      <c r="N328" s="54">
        <v>0.16</v>
      </c>
    </row>
    <row r="329" spans="2:14" ht="12.6" customHeight="1">
      <c r="B329" s="5">
        <v>43242</v>
      </c>
      <c r="M329" s="55">
        <v>34738</v>
      </c>
      <c r="N329" s="54">
        <v>0.16500000000000001</v>
      </c>
    </row>
    <row r="330" spans="2:14" ht="12.6" customHeight="1">
      <c r="B330" s="5">
        <v>43257</v>
      </c>
      <c r="M330" s="55">
        <v>34739</v>
      </c>
      <c r="N330" s="54">
        <v>0.16700000000000001</v>
      </c>
    </row>
    <row r="331" spans="2:14" ht="12.6" customHeight="1">
      <c r="B331" s="5">
        <v>43264</v>
      </c>
      <c r="M331" s="55">
        <v>34740</v>
      </c>
      <c r="N331" s="54">
        <v>0.17</v>
      </c>
    </row>
    <row r="332" spans="2:14" ht="12.6" customHeight="1">
      <c r="B332" s="5">
        <v>43327</v>
      </c>
      <c r="M332" s="55">
        <v>34743</v>
      </c>
      <c r="N332" s="54">
        <v>0.16700000000000001</v>
      </c>
    </row>
    <row r="333" spans="2:14" ht="12.6" customHeight="1">
      <c r="B333" s="5">
        <v>43367</v>
      </c>
      <c r="M333" s="55">
        <v>34744</v>
      </c>
      <c r="N333" s="54">
        <v>0.16850000000000001</v>
      </c>
    </row>
    <row r="334" spans="2:14" ht="12.6" customHeight="1">
      <c r="B334" s="5">
        <v>43368</v>
      </c>
      <c r="M334" s="55">
        <v>34745</v>
      </c>
      <c r="N334" s="54">
        <v>0.16800000000000001</v>
      </c>
    </row>
    <row r="335" spans="2:14" ht="12.6" customHeight="1">
      <c r="B335" s="5">
        <v>43369</v>
      </c>
      <c r="M335" s="55">
        <v>34746</v>
      </c>
      <c r="N335" s="54">
        <v>0.17</v>
      </c>
    </row>
    <row r="336" spans="2:14" ht="12.6" customHeight="1">
      <c r="B336" s="5">
        <v>43376</v>
      </c>
      <c r="M336" s="55">
        <v>34747</v>
      </c>
      <c r="N336" s="54">
        <v>0.16900000000000001</v>
      </c>
    </row>
    <row r="337" spans="2:14" ht="12.6" customHeight="1">
      <c r="B337" s="5">
        <v>43382</v>
      </c>
      <c r="M337" s="55">
        <v>34750</v>
      </c>
      <c r="N337" s="54">
        <v>0.161</v>
      </c>
    </row>
    <row r="338" spans="2:14" ht="12.6" customHeight="1">
      <c r="B338" s="5">
        <v>43459</v>
      </c>
      <c r="M338" s="55">
        <v>34751</v>
      </c>
      <c r="N338" s="54">
        <v>0.16200000000000001</v>
      </c>
    </row>
    <row r="339" spans="2:14" ht="12.6" customHeight="1">
      <c r="B339" s="5">
        <v>43466</v>
      </c>
      <c r="M339" s="55">
        <v>34752</v>
      </c>
      <c r="N339" s="54">
        <v>0.161</v>
      </c>
    </row>
    <row r="340" spans="2:14" ht="12.6" customHeight="1">
      <c r="B340" s="5">
        <v>43500</v>
      </c>
      <c r="M340" s="55">
        <v>34753</v>
      </c>
      <c r="N340" s="54">
        <v>0.16500000000000001</v>
      </c>
    </row>
    <row r="341" spans="2:14" ht="12.6" customHeight="1">
      <c r="B341" s="5">
        <v>43501</v>
      </c>
      <c r="M341" s="55">
        <v>34754</v>
      </c>
      <c r="N341" s="54">
        <v>0.16750000000000001</v>
      </c>
    </row>
    <row r="342" spans="2:14" ht="12.6" customHeight="1">
      <c r="B342" s="5">
        <v>43502</v>
      </c>
      <c r="M342" s="55">
        <v>34757</v>
      </c>
      <c r="N342" s="54">
        <v>0.16400000000000001</v>
      </c>
    </row>
    <row r="343" spans="2:14" ht="12.6" customHeight="1">
      <c r="B343" s="5">
        <v>43525</v>
      </c>
      <c r="M343" s="55">
        <v>34760</v>
      </c>
      <c r="N343" s="54">
        <v>0.16500000000000001</v>
      </c>
    </row>
    <row r="344" spans="2:14" ht="12.6" customHeight="1">
      <c r="B344" s="5">
        <v>43586</v>
      </c>
      <c r="M344" s="55">
        <v>34761</v>
      </c>
      <c r="N344" s="54">
        <v>0.16300000000000001</v>
      </c>
    </row>
    <row r="345" spans="2:14" ht="12.6" customHeight="1">
      <c r="B345" s="5">
        <v>43591</v>
      </c>
      <c r="M345" s="55">
        <v>34764</v>
      </c>
      <c r="N345" s="54">
        <v>0.1595</v>
      </c>
    </row>
    <row r="346" spans="2:14" ht="12.6" customHeight="1">
      <c r="B346" s="5">
        <v>43622</v>
      </c>
      <c r="M346" s="55">
        <v>34765</v>
      </c>
      <c r="N346" s="54">
        <v>0.16</v>
      </c>
    </row>
    <row r="347" spans="2:14" ht="12.6" customHeight="1">
      <c r="B347" s="5">
        <v>43692</v>
      </c>
      <c r="M347" s="55">
        <v>34766</v>
      </c>
      <c r="N347" s="54">
        <v>0.159</v>
      </c>
    </row>
    <row r="348" spans="2:14" ht="12.6" customHeight="1">
      <c r="B348" s="5">
        <v>43720</v>
      </c>
      <c r="M348" s="55">
        <v>34767</v>
      </c>
      <c r="N348" s="54">
        <v>0.1575</v>
      </c>
    </row>
    <row r="349" spans="2:14" ht="12.6" customHeight="1">
      <c r="B349" s="5">
        <v>43721</v>
      </c>
      <c r="M349" s="55">
        <v>34768</v>
      </c>
      <c r="N349" s="54">
        <v>0.156</v>
      </c>
    </row>
    <row r="350" spans="2:14" ht="12.6" customHeight="1">
      <c r="B350" s="5">
        <v>43741</v>
      </c>
      <c r="M350" s="55">
        <v>34771</v>
      </c>
      <c r="N350" s="54">
        <v>0.1545</v>
      </c>
    </row>
    <row r="351" spans="2:14" ht="12.6" customHeight="1">
      <c r="B351" s="5">
        <v>43747</v>
      </c>
      <c r="M351" s="55">
        <v>34772</v>
      </c>
      <c r="N351" s="54">
        <v>0.155</v>
      </c>
    </row>
    <row r="352" spans="2:14" ht="12.6" customHeight="1">
      <c r="B352" s="5">
        <v>43824</v>
      </c>
      <c r="M352" s="55">
        <v>34773</v>
      </c>
      <c r="N352" s="54">
        <v>0.156</v>
      </c>
    </row>
    <row r="353" spans="2:14" ht="12.6" customHeight="1">
      <c r="B353" s="5">
        <v>43831</v>
      </c>
      <c r="M353" s="55">
        <v>34774</v>
      </c>
      <c r="N353" s="54">
        <v>0.1545</v>
      </c>
    </row>
    <row r="354" spans="2:14" ht="12.6" customHeight="1">
      <c r="B354" s="5">
        <v>43854</v>
      </c>
      <c r="M354" s="55">
        <v>34775</v>
      </c>
      <c r="N354" s="54">
        <v>0.154</v>
      </c>
    </row>
    <row r="355" spans="2:14" ht="12.6" customHeight="1">
      <c r="B355" s="5">
        <v>43857</v>
      </c>
      <c r="M355" s="55">
        <v>34778</v>
      </c>
      <c r="N355" s="54">
        <v>0.14799999999999999</v>
      </c>
    </row>
    <row r="356" spans="2:14" ht="12.6" customHeight="1">
      <c r="B356" s="5">
        <v>43936</v>
      </c>
      <c r="M356" s="55">
        <v>34779</v>
      </c>
      <c r="N356" s="54">
        <v>0.14699999999999999</v>
      </c>
    </row>
    <row r="357" spans="2:14" ht="12.6" customHeight="1">
      <c r="B357" s="5">
        <v>43951</v>
      </c>
      <c r="M357" s="55">
        <v>34780</v>
      </c>
      <c r="N357" s="54">
        <v>0.14799999999999999</v>
      </c>
    </row>
    <row r="358" spans="2:14" ht="12.6" customHeight="1">
      <c r="B358" s="5">
        <v>43952</v>
      </c>
      <c r="M358" s="55">
        <v>34781</v>
      </c>
      <c r="N358" s="54">
        <v>0.14699999999999999</v>
      </c>
    </row>
    <row r="359" spans="2:14" ht="12.6" customHeight="1">
      <c r="B359" s="5">
        <v>43956</v>
      </c>
      <c r="M359" s="55">
        <v>34782</v>
      </c>
      <c r="N359" s="54">
        <v>0.14799999999999999</v>
      </c>
    </row>
    <row r="360" spans="2:14" ht="12.6" customHeight="1">
      <c r="B360" s="5">
        <v>44060</v>
      </c>
      <c r="M360" s="55">
        <v>34785</v>
      </c>
      <c r="N360" s="54">
        <v>0.15</v>
      </c>
    </row>
    <row r="361" spans="2:14" ht="12.6" customHeight="1">
      <c r="B361" s="5">
        <v>44104</v>
      </c>
      <c r="M361" s="55">
        <v>34786</v>
      </c>
      <c r="N361" s="54">
        <v>0.15</v>
      </c>
    </row>
    <row r="362" spans="2:14" ht="12.6" customHeight="1">
      <c r="B362" s="5">
        <v>44105</v>
      </c>
      <c r="M362" s="55">
        <v>34787</v>
      </c>
      <c r="N362" s="54">
        <v>0.14899999999999999</v>
      </c>
    </row>
    <row r="363" spans="2:14" ht="12.6" customHeight="1">
      <c r="B363" s="5">
        <v>44106</v>
      </c>
      <c r="M363" s="55">
        <v>34788</v>
      </c>
      <c r="N363" s="54">
        <v>0.14499999999999999</v>
      </c>
    </row>
    <row r="364" spans="2:14" ht="12.6" customHeight="1">
      <c r="B364" s="5">
        <v>44113</v>
      </c>
      <c r="M364" s="55">
        <v>34789</v>
      </c>
      <c r="N364" s="54">
        <v>0.14399999999999999</v>
      </c>
    </row>
    <row r="365" spans="2:14" ht="12.6" customHeight="1">
      <c r="B365" s="5">
        <v>44190</v>
      </c>
      <c r="M365" s="55">
        <v>34792</v>
      </c>
      <c r="N365" s="54">
        <v>0.14149999999999999</v>
      </c>
    </row>
    <row r="366" spans="2:14" ht="12.6" customHeight="1">
      <c r="B366" s="5">
        <v>44197</v>
      </c>
      <c r="M366" s="55">
        <v>34793</v>
      </c>
      <c r="N366" s="54">
        <v>0.14099999999999999</v>
      </c>
    </row>
    <row r="367" spans="2:14" ht="12.6" customHeight="1">
      <c r="B367" s="5">
        <v>44238</v>
      </c>
      <c r="M367" s="55">
        <v>34795</v>
      </c>
      <c r="N367" s="54">
        <v>0.14249999999999999</v>
      </c>
    </row>
    <row r="368" spans="2:14" ht="12.6" customHeight="1">
      <c r="B368" s="5">
        <v>44239</v>
      </c>
      <c r="M368" s="55">
        <v>34796</v>
      </c>
      <c r="N368" s="54">
        <v>0.14299999999999999</v>
      </c>
    </row>
    <row r="369" spans="2:14" ht="12.6" customHeight="1">
      <c r="B369" s="5">
        <v>44256</v>
      </c>
      <c r="M369" s="55">
        <v>34799</v>
      </c>
      <c r="N369" s="54">
        <v>0.14399999999999999</v>
      </c>
    </row>
    <row r="370" spans="2:14" ht="12.6" customHeight="1">
      <c r="B370" s="5">
        <v>44321</v>
      </c>
      <c r="M370" s="55">
        <v>34800</v>
      </c>
      <c r="N370" s="54">
        <v>0.14699999999999999</v>
      </c>
    </row>
    <row r="371" spans="2:14" ht="12.6" customHeight="1">
      <c r="B371" s="5">
        <v>44335</v>
      </c>
      <c r="M371" s="55">
        <v>34801</v>
      </c>
      <c r="N371" s="54">
        <v>0.152</v>
      </c>
    </row>
    <row r="372" spans="2:14" ht="12.6" customHeight="1">
      <c r="B372" s="5">
        <v>44424</v>
      </c>
      <c r="M372" s="55">
        <v>34802</v>
      </c>
      <c r="N372" s="54">
        <v>0.14699999999999999</v>
      </c>
    </row>
    <row r="373" spans="2:14" ht="12.6" customHeight="1">
      <c r="B373" s="5">
        <v>44459</v>
      </c>
      <c r="M373" s="55">
        <v>34803</v>
      </c>
      <c r="N373" s="54">
        <v>0.14699999999999999</v>
      </c>
    </row>
    <row r="374" spans="2:14" ht="12.6" customHeight="1">
      <c r="B374" s="5">
        <v>44460</v>
      </c>
      <c r="M374" s="55">
        <v>34806</v>
      </c>
      <c r="N374" s="54">
        <v>0.14099999999999999</v>
      </c>
    </row>
    <row r="375" spans="2:14" ht="12.6" customHeight="1">
      <c r="B375" s="5">
        <v>44461</v>
      </c>
      <c r="M375" s="55">
        <v>34807</v>
      </c>
      <c r="N375" s="54">
        <v>0.14349999999999999</v>
      </c>
    </row>
    <row r="376" spans="2:14" ht="12.6" customHeight="1">
      <c r="B376" s="5">
        <v>44473</v>
      </c>
      <c r="M376" s="55">
        <v>34808</v>
      </c>
      <c r="N376" s="54">
        <v>0.14699999999999999</v>
      </c>
    </row>
    <row r="377" spans="2:14" ht="12.6" customHeight="1">
      <c r="B377" s="5">
        <v>44480</v>
      </c>
      <c r="M377" s="55">
        <v>34809</v>
      </c>
      <c r="N377" s="54">
        <v>0.14599999999999999</v>
      </c>
    </row>
    <row r="378" spans="2:14" ht="12.6" customHeight="1">
      <c r="B378" s="5">
        <v>44592</v>
      </c>
      <c r="M378" s="55">
        <v>34810</v>
      </c>
      <c r="N378" s="54">
        <v>0.14549999999999999</v>
      </c>
    </row>
    <row r="379" spans="2:14" ht="12.6" customHeight="1">
      <c r="B379" s="5">
        <v>44593</v>
      </c>
      <c r="M379" s="55">
        <v>34813</v>
      </c>
      <c r="N379" s="54">
        <v>0.14499999999999999</v>
      </c>
    </row>
    <row r="380" spans="2:14" ht="12.6" customHeight="1">
      <c r="B380" s="5">
        <v>44594</v>
      </c>
      <c r="M380" s="55">
        <v>34814</v>
      </c>
      <c r="N380" s="54">
        <v>0.14549999999999999</v>
      </c>
    </row>
    <row r="381" spans="2:14" ht="12.6" customHeight="1">
      <c r="B381" s="5">
        <v>44621</v>
      </c>
      <c r="M381" s="55">
        <v>34815</v>
      </c>
      <c r="N381" s="54">
        <v>0.1464</v>
      </c>
    </row>
    <row r="382" spans="2:14" ht="12.6" customHeight="1">
      <c r="B382" s="5">
        <v>44629</v>
      </c>
      <c r="M382" s="55">
        <v>34816</v>
      </c>
      <c r="N382" s="54">
        <v>0.14799999999999999</v>
      </c>
    </row>
    <row r="383" spans="2:14" ht="12.6" customHeight="1">
      <c r="B383" s="5">
        <v>44686</v>
      </c>
      <c r="M383" s="55">
        <v>34817</v>
      </c>
      <c r="N383" s="54">
        <v>0.14699999999999999</v>
      </c>
    </row>
    <row r="384" spans="2:14" ht="12.6" customHeight="1">
      <c r="B384" s="5">
        <v>44713</v>
      </c>
      <c r="M384" s="55">
        <v>34821</v>
      </c>
      <c r="N384" s="54">
        <v>0.14649999999999999</v>
      </c>
    </row>
    <row r="385" spans="2:14" ht="12.6" customHeight="1">
      <c r="B385" s="5">
        <v>44718</v>
      </c>
      <c r="M385" s="55">
        <v>34822</v>
      </c>
      <c r="N385" s="54">
        <v>0.14649999999999999</v>
      </c>
    </row>
    <row r="386" spans="2:14" ht="12.6" customHeight="1">
      <c r="B386" s="5">
        <v>44788</v>
      </c>
      <c r="M386" s="55">
        <v>34823</v>
      </c>
      <c r="N386" s="54">
        <v>0.14649999999999999</v>
      </c>
    </row>
    <row r="387" spans="2:14" ht="12.6" customHeight="1">
      <c r="B387" s="5">
        <v>44813</v>
      </c>
      <c r="M387" s="55">
        <v>34827</v>
      </c>
      <c r="N387" s="54">
        <v>0.14799999999999999</v>
      </c>
    </row>
    <row r="388" spans="2:14" ht="12.6" customHeight="1">
      <c r="B388" s="5">
        <v>44816</v>
      </c>
      <c r="M388" s="55">
        <v>34828</v>
      </c>
      <c r="N388" s="54">
        <v>0.14799999999999999</v>
      </c>
    </row>
    <row r="389" spans="2:14" ht="12.6" customHeight="1">
      <c r="B389" s="5">
        <v>44837</v>
      </c>
      <c r="M389" s="55">
        <v>34829</v>
      </c>
      <c r="N389" s="54">
        <v>0.14799999999999999</v>
      </c>
    </row>
    <row r="390" spans="2:14" ht="12.6" customHeight="1">
      <c r="B390" s="5">
        <v>44844</v>
      </c>
      <c r="M390" s="55">
        <v>34830</v>
      </c>
      <c r="N390" s="54">
        <v>0.14749999999999999</v>
      </c>
    </row>
    <row r="391" spans="2:14" ht="12.6" customHeight="1">
      <c r="B391" s="5">
        <v>44949</v>
      </c>
      <c r="M391" s="55">
        <v>34831</v>
      </c>
      <c r="N391" s="54">
        <v>0.14899999999999999</v>
      </c>
    </row>
    <row r="392" spans="2:14" ht="12.6" customHeight="1">
      <c r="B392" s="5">
        <v>44950</v>
      </c>
      <c r="M392" s="55">
        <v>34834</v>
      </c>
      <c r="N392" s="54">
        <v>0.15</v>
      </c>
    </row>
    <row r="393" spans="2:14" ht="12.6" customHeight="1">
      <c r="B393" s="5">
        <v>44986</v>
      </c>
      <c r="M393" s="55">
        <v>34835</v>
      </c>
      <c r="N393" s="54">
        <v>0.14899999999999999</v>
      </c>
    </row>
    <row r="394" spans="2:14" ht="12.6" customHeight="1">
      <c r="B394" s="5">
        <v>45047</v>
      </c>
      <c r="M394" s="55">
        <v>34836</v>
      </c>
      <c r="N394" s="54">
        <v>0.14799999999999999</v>
      </c>
    </row>
    <row r="395" spans="2:14" ht="12.6" customHeight="1">
      <c r="B395" s="5">
        <v>45051</v>
      </c>
      <c r="M395" s="55">
        <v>34837</v>
      </c>
      <c r="N395" s="54">
        <v>0.14799999999999999</v>
      </c>
    </row>
    <row r="396" spans="2:14" ht="12.6" customHeight="1">
      <c r="B396" s="5">
        <v>45075</v>
      </c>
      <c r="M396" s="55">
        <v>34838</v>
      </c>
      <c r="N396" s="54">
        <v>0.14849999999999999</v>
      </c>
    </row>
    <row r="397" spans="2:14" ht="12.6" customHeight="1">
      <c r="B397" s="5">
        <v>45083</v>
      </c>
      <c r="M397" s="55">
        <v>34841</v>
      </c>
      <c r="N397" s="54">
        <v>0.14849999999999999</v>
      </c>
    </row>
    <row r="398" spans="2:14" ht="12.6" customHeight="1">
      <c r="B398" s="5">
        <v>45153</v>
      </c>
      <c r="M398" s="55">
        <v>34842</v>
      </c>
      <c r="N398" s="54">
        <v>0.14799999999999999</v>
      </c>
    </row>
    <row r="399" spans="2:14" ht="12.6" customHeight="1">
      <c r="B399" s="5">
        <v>45197</v>
      </c>
      <c r="M399" s="55">
        <v>34843</v>
      </c>
      <c r="N399" s="54">
        <v>0.14949999999999999</v>
      </c>
    </row>
    <row r="400" spans="2:14" ht="12.6" customHeight="1">
      <c r="B400" s="5">
        <v>45198</v>
      </c>
      <c r="M400" s="55">
        <v>34844</v>
      </c>
      <c r="N400" s="54">
        <v>0.15</v>
      </c>
    </row>
    <row r="401" spans="2:14" ht="12.6" customHeight="1">
      <c r="B401" s="5">
        <v>45202</v>
      </c>
      <c r="M401" s="55">
        <v>34845</v>
      </c>
      <c r="N401" s="54">
        <v>0.153</v>
      </c>
    </row>
    <row r="402" spans="2:14" ht="12.6" customHeight="1">
      <c r="B402" s="5">
        <v>45208</v>
      </c>
      <c r="M402" s="55">
        <v>34848</v>
      </c>
      <c r="N402" s="54">
        <v>0.151</v>
      </c>
    </row>
    <row r="403" spans="2:14" ht="12.6" customHeight="1">
      <c r="B403" s="5">
        <v>45285</v>
      </c>
      <c r="M403" s="55">
        <v>34849</v>
      </c>
      <c r="N403" s="54">
        <v>0.14849999999999999</v>
      </c>
    </row>
    <row r="404" spans="2:14" ht="12.6" customHeight="1">
      <c r="B404" s="5">
        <v>45292</v>
      </c>
      <c r="M404" s="55">
        <v>34850</v>
      </c>
      <c r="N404" s="54">
        <v>0.14849999999999999</v>
      </c>
    </row>
    <row r="405" spans="2:14" ht="12.6" customHeight="1">
      <c r="B405" s="5">
        <v>45331</v>
      </c>
      <c r="M405" s="55">
        <v>34851</v>
      </c>
      <c r="N405" s="54">
        <v>0.14779999999999999</v>
      </c>
    </row>
    <row r="406" spans="2:14" ht="12.6" customHeight="1">
      <c r="B406" s="5">
        <v>45334</v>
      </c>
      <c r="M406" s="55">
        <v>34852</v>
      </c>
      <c r="N406" s="54">
        <v>0.14749999999999999</v>
      </c>
    </row>
    <row r="407" spans="2:14" ht="12.6" customHeight="1">
      <c r="B407" s="5">
        <v>45352</v>
      </c>
      <c r="M407" s="55">
        <v>34855</v>
      </c>
      <c r="N407" s="54">
        <v>0.14449999999999999</v>
      </c>
    </row>
    <row r="408" spans="2:14" ht="12.6" customHeight="1">
      <c r="B408" s="5">
        <v>45392</v>
      </c>
      <c r="M408" s="55">
        <v>34857</v>
      </c>
      <c r="N408" s="54">
        <v>0.14499999999999999</v>
      </c>
    </row>
    <row r="409" spans="2:14" ht="12.6" customHeight="1">
      <c r="B409" s="5">
        <v>45413</v>
      </c>
      <c r="M409" s="55">
        <v>34858</v>
      </c>
      <c r="N409" s="54">
        <v>0.14749999999999999</v>
      </c>
    </row>
    <row r="410" spans="2:14" ht="12.6" customHeight="1">
      <c r="B410" s="5">
        <v>45418</v>
      </c>
      <c r="M410" s="55">
        <v>34859</v>
      </c>
      <c r="N410" s="54">
        <v>0.14699999999999999</v>
      </c>
    </row>
    <row r="411" spans="2:14" ht="12.6" customHeight="1">
      <c r="B411" s="5">
        <v>45427</v>
      </c>
      <c r="M411" s="55">
        <v>34862</v>
      </c>
      <c r="N411" s="54">
        <v>0.14499999999999999</v>
      </c>
    </row>
    <row r="412" spans="2:14" ht="12.6" customHeight="1">
      <c r="B412" s="5">
        <v>45449</v>
      </c>
      <c r="M412" s="55">
        <v>34863</v>
      </c>
      <c r="N412" s="54">
        <v>0.14499999999999999</v>
      </c>
    </row>
    <row r="413" spans="2:14" ht="12.6" customHeight="1">
      <c r="B413" s="5">
        <v>45519</v>
      </c>
      <c r="M413" s="55">
        <v>34864</v>
      </c>
      <c r="N413" s="54">
        <v>0.14649999999999999</v>
      </c>
    </row>
    <row r="414" spans="2:14" ht="12.6" customHeight="1">
      <c r="B414" s="5">
        <v>45551</v>
      </c>
      <c r="M414" s="55">
        <v>34865</v>
      </c>
      <c r="N414" s="54">
        <v>0.14649999999999999</v>
      </c>
    </row>
    <row r="415" spans="2:14" ht="12.6" customHeight="1">
      <c r="B415" s="5">
        <v>45552</v>
      </c>
      <c r="M415" s="55">
        <v>34866</v>
      </c>
      <c r="N415" s="54">
        <v>0.14499999999999999</v>
      </c>
    </row>
    <row r="416" spans="2:14" ht="12.6" customHeight="1">
      <c r="B416" s="5">
        <v>45553</v>
      </c>
      <c r="M416" s="55">
        <v>34869</v>
      </c>
      <c r="N416" s="54">
        <v>0.1462</v>
      </c>
    </row>
    <row r="417" spans="2:14" ht="12.6" customHeight="1">
      <c r="B417" s="5">
        <v>45568</v>
      </c>
      <c r="M417" s="55">
        <v>34870</v>
      </c>
      <c r="N417" s="54">
        <v>0.14699999999999999</v>
      </c>
    </row>
    <row r="418" spans="2:14" ht="12.6" customHeight="1">
      <c r="B418" s="5">
        <v>45574</v>
      </c>
      <c r="M418" s="55">
        <v>34871</v>
      </c>
      <c r="N418" s="54">
        <v>0.14799999999999999</v>
      </c>
    </row>
    <row r="419" spans="2:14" ht="12.6" customHeight="1">
      <c r="B419" s="5">
        <v>45651</v>
      </c>
      <c r="M419" s="55">
        <v>34872</v>
      </c>
      <c r="N419" s="54">
        <v>0.14849999999999999</v>
      </c>
    </row>
    <row r="420" spans="2:14" ht="12.6" customHeight="1">
      <c r="B420" s="5">
        <v>45658</v>
      </c>
      <c r="M420" s="55">
        <v>34873</v>
      </c>
      <c r="N420" s="54">
        <v>0.14849999999999999</v>
      </c>
    </row>
    <row r="421" spans="2:14" ht="12.6" customHeight="1">
      <c r="B421" s="5">
        <v>45685</v>
      </c>
      <c r="M421" s="55">
        <v>34876</v>
      </c>
      <c r="N421" s="54">
        <v>0.14849999999999999</v>
      </c>
    </row>
    <row r="422" spans="2:14" ht="12.6" customHeight="1">
      <c r="B422" s="5">
        <v>45686</v>
      </c>
      <c r="M422" s="55">
        <v>34877</v>
      </c>
      <c r="N422" s="54">
        <v>0.14849999999999999</v>
      </c>
    </row>
    <row r="423" spans="2:14" ht="12.6" customHeight="1">
      <c r="B423" s="5">
        <v>45687</v>
      </c>
      <c r="M423" s="55">
        <v>34878</v>
      </c>
      <c r="N423" s="54">
        <v>0.14949999999999999</v>
      </c>
    </row>
    <row r="424" spans="2:14" ht="12.6" customHeight="1">
      <c r="B424" s="5">
        <v>45719</v>
      </c>
      <c r="M424" s="55">
        <v>34879</v>
      </c>
      <c r="N424" s="54">
        <v>0.15049999999999999</v>
      </c>
    </row>
    <row r="425" spans="2:14" ht="12.6" customHeight="1">
      <c r="B425" s="5">
        <v>45778</v>
      </c>
      <c r="M425" s="55">
        <v>34880</v>
      </c>
      <c r="N425" s="54">
        <v>0.15049999999999999</v>
      </c>
    </row>
    <row r="426" spans="2:14" ht="12.6" customHeight="1">
      <c r="B426" s="5">
        <v>45782</v>
      </c>
      <c r="M426" s="55">
        <v>34883</v>
      </c>
      <c r="N426" s="54">
        <v>0.14799999999999999</v>
      </c>
    </row>
    <row r="427" spans="2:14" ht="12.6" customHeight="1">
      <c r="B427" s="5">
        <v>45783</v>
      </c>
      <c r="M427" s="55">
        <v>34884</v>
      </c>
      <c r="N427" s="54">
        <v>0.14599999999999999</v>
      </c>
    </row>
    <row r="428" spans="2:14" ht="12.6" customHeight="1">
      <c r="B428" s="5">
        <v>45814</v>
      </c>
      <c r="M428" s="55">
        <v>34885</v>
      </c>
      <c r="N428" s="54">
        <v>0.14549999999999999</v>
      </c>
    </row>
    <row r="429" spans="2:14" ht="12.6" customHeight="1">
      <c r="B429" s="5">
        <v>45884</v>
      </c>
      <c r="M429" s="55">
        <v>34886</v>
      </c>
      <c r="N429" s="54">
        <v>0.14399999999999999</v>
      </c>
    </row>
    <row r="430" spans="2:14" ht="12.6" customHeight="1">
      <c r="B430" s="5">
        <v>45933</v>
      </c>
      <c r="M430" s="55">
        <v>34887</v>
      </c>
      <c r="N430" s="54">
        <v>0.14199999999999999</v>
      </c>
    </row>
    <row r="431" spans="2:14" ht="12.6" customHeight="1">
      <c r="B431" s="5">
        <v>45936</v>
      </c>
      <c r="M431" s="55">
        <v>34890</v>
      </c>
      <c r="N431" s="54">
        <v>0.14449999999999999</v>
      </c>
    </row>
    <row r="432" spans="2:14" ht="12.6" customHeight="1">
      <c r="B432" s="5">
        <v>45937</v>
      </c>
      <c r="M432" s="55">
        <v>34891</v>
      </c>
      <c r="N432" s="54">
        <v>0.14449999999999999</v>
      </c>
    </row>
    <row r="433" spans="2:14" ht="12.6" customHeight="1">
      <c r="B433" s="5">
        <v>45938</v>
      </c>
      <c r="M433" s="55">
        <v>34892</v>
      </c>
      <c r="N433" s="54">
        <v>0.14399999999999999</v>
      </c>
    </row>
    <row r="434" spans="2:14" ht="12.6" customHeight="1">
      <c r="B434" s="5">
        <v>45939</v>
      </c>
      <c r="M434" s="55">
        <v>34893</v>
      </c>
      <c r="N434" s="54">
        <v>0.14349999999999999</v>
      </c>
    </row>
    <row r="435" spans="2:14" ht="12.6" customHeight="1">
      <c r="B435" s="5">
        <v>46016</v>
      </c>
      <c r="M435" s="55">
        <v>34894</v>
      </c>
      <c r="N435" s="54">
        <v>0.14299999999999999</v>
      </c>
    </row>
    <row r="436" spans="2:14" ht="12.6" customHeight="1">
      <c r="B436" s="5">
        <v>46023</v>
      </c>
      <c r="M436" s="55">
        <v>34898</v>
      </c>
      <c r="N436" s="54">
        <v>0.14199999999999999</v>
      </c>
    </row>
    <row r="437" spans="2:14" ht="12.6" customHeight="1">
      <c r="B437" s="5">
        <v>46069</v>
      </c>
      <c r="M437" s="55">
        <v>34899</v>
      </c>
      <c r="N437" s="54">
        <v>0.13800000000000001</v>
      </c>
    </row>
    <row r="438" spans="2:14" ht="12.6" customHeight="1">
      <c r="B438" s="5">
        <v>46070</v>
      </c>
      <c r="M438" s="55">
        <v>34900</v>
      </c>
      <c r="N438" s="54">
        <v>0.13900000000000001</v>
      </c>
    </row>
    <row r="439" spans="2:14" ht="12.6" customHeight="1">
      <c r="B439" s="5">
        <v>46071</v>
      </c>
      <c r="M439" s="55">
        <v>34901</v>
      </c>
      <c r="N439" s="54">
        <v>0.14050000000000001</v>
      </c>
    </row>
    <row r="440" spans="2:14" ht="12.6" customHeight="1">
      <c r="B440" s="5">
        <v>46083</v>
      </c>
      <c r="M440" s="55">
        <v>34904</v>
      </c>
      <c r="N440" s="54">
        <v>0.14199999999999999</v>
      </c>
    </row>
    <row r="441" spans="2:14" ht="12.6" customHeight="1">
      <c r="B441" s="5">
        <v>46143</v>
      </c>
      <c r="M441" s="55">
        <v>34905</v>
      </c>
      <c r="N441" s="54">
        <v>0.14099999999999999</v>
      </c>
    </row>
    <row r="442" spans="2:14" ht="12.6" customHeight="1">
      <c r="B442" s="5">
        <v>46147</v>
      </c>
      <c r="M442" s="55">
        <v>34906</v>
      </c>
      <c r="N442" s="54">
        <v>0.14050000000000001</v>
      </c>
    </row>
    <row r="443" spans="2:14" ht="12.6" customHeight="1">
      <c r="B443" s="5">
        <v>46167</v>
      </c>
      <c r="M443" s="55">
        <v>34907</v>
      </c>
      <c r="N443" s="54">
        <v>0.14149999999999999</v>
      </c>
    </row>
    <row r="444" spans="2:14" ht="12.6" customHeight="1">
      <c r="B444" s="5">
        <v>46176</v>
      </c>
      <c r="M444" s="55">
        <v>34908</v>
      </c>
      <c r="N444" s="54">
        <v>0.13900000000000001</v>
      </c>
    </row>
    <row r="445" spans="2:14" ht="12.6" customHeight="1">
      <c r="B445" s="5">
        <v>46251</v>
      </c>
      <c r="M445" s="55">
        <v>34911</v>
      </c>
      <c r="N445" s="54">
        <v>0.13850000000000001</v>
      </c>
    </row>
    <row r="446" spans="2:14" ht="12.6" customHeight="1">
      <c r="B446" s="5">
        <v>46289</v>
      </c>
      <c r="M446" s="55">
        <v>34912</v>
      </c>
      <c r="N446" s="54">
        <v>0.13900000000000001</v>
      </c>
    </row>
    <row r="447" spans="2:14" ht="12.6" customHeight="1">
      <c r="B447" s="5">
        <v>46290</v>
      </c>
      <c r="M447" s="55">
        <v>34913</v>
      </c>
      <c r="N447" s="54">
        <v>0.13800000000000001</v>
      </c>
    </row>
    <row r="448" spans="2:14" ht="12.6" customHeight="1">
      <c r="B448" s="5">
        <v>46300</v>
      </c>
      <c r="M448" s="55">
        <v>34914</v>
      </c>
      <c r="N448" s="54">
        <v>0.13700000000000001</v>
      </c>
    </row>
    <row r="449" spans="2:14" ht="12.6" customHeight="1">
      <c r="B449" s="5">
        <v>46304</v>
      </c>
      <c r="M449" s="55">
        <v>34915</v>
      </c>
      <c r="N449" s="54">
        <v>0.13600000000000001</v>
      </c>
    </row>
    <row r="450" spans="2:14" ht="12.6" customHeight="1">
      <c r="B450" s="5">
        <v>46381</v>
      </c>
      <c r="M450" s="55">
        <v>34918</v>
      </c>
      <c r="N450" s="54">
        <v>0.13650000000000001</v>
      </c>
    </row>
    <row r="451" spans="2:14" ht="12.6" customHeight="1">
      <c r="B451" s="5">
        <v>46388</v>
      </c>
      <c r="M451" s="55">
        <v>34919</v>
      </c>
      <c r="N451" s="54">
        <v>0.1363</v>
      </c>
    </row>
    <row r="452" spans="2:14" ht="12.6" customHeight="1">
      <c r="B452" s="5">
        <v>46426</v>
      </c>
      <c r="M452" s="55">
        <v>34920</v>
      </c>
      <c r="N452" s="54">
        <v>0.13550000000000001</v>
      </c>
    </row>
    <row r="453" spans="2:14" ht="12.6" customHeight="1">
      <c r="B453" s="5">
        <v>46427</v>
      </c>
      <c r="M453" s="55">
        <v>34921</v>
      </c>
      <c r="N453" s="54">
        <v>0.13550000000000001</v>
      </c>
    </row>
    <row r="454" spans="2:14" ht="12.6" customHeight="1">
      <c r="B454" s="5">
        <v>46447</v>
      </c>
      <c r="M454" s="55">
        <v>34922</v>
      </c>
      <c r="N454" s="54">
        <v>0.13500000000000001</v>
      </c>
    </row>
    <row r="455" spans="2:14" ht="12.6" customHeight="1">
      <c r="B455" s="5">
        <v>46449</v>
      </c>
      <c r="M455" s="55">
        <v>34925</v>
      </c>
      <c r="N455" s="54">
        <v>0.13400000000000001</v>
      </c>
    </row>
    <row r="456" spans="2:14" ht="12.6" customHeight="1">
      <c r="B456" s="5">
        <v>46512</v>
      </c>
      <c r="M456" s="55">
        <v>34927</v>
      </c>
      <c r="N456" s="54">
        <v>0.13200000000000001</v>
      </c>
    </row>
    <row r="457" spans="2:14" ht="12.6" customHeight="1">
      <c r="B457" s="5">
        <v>46520</v>
      </c>
      <c r="M457" s="55">
        <v>34928</v>
      </c>
      <c r="N457" s="54">
        <v>0.129</v>
      </c>
    </row>
    <row r="458" spans="2:14" ht="12.6" customHeight="1">
      <c r="B458" s="5">
        <v>46615</v>
      </c>
      <c r="M458" s="55">
        <v>34929</v>
      </c>
      <c r="N458" s="54">
        <v>0.129</v>
      </c>
    </row>
    <row r="459" spans="2:14" ht="12.6" customHeight="1">
      <c r="B459" s="5">
        <v>46644</v>
      </c>
      <c r="M459" s="55">
        <v>34932</v>
      </c>
      <c r="N459" s="54">
        <v>0.13</v>
      </c>
    </row>
    <row r="460" spans="2:14" ht="12.6" customHeight="1">
      <c r="B460" s="5">
        <v>46645</v>
      </c>
      <c r="M460" s="55">
        <v>34933</v>
      </c>
      <c r="N460" s="54">
        <v>0.13200000000000001</v>
      </c>
    </row>
    <row r="461" spans="2:14" ht="12.6" customHeight="1">
      <c r="B461" s="5">
        <v>46646</v>
      </c>
      <c r="M461" s="55">
        <v>34934</v>
      </c>
      <c r="N461" s="54">
        <v>0.13400000000000001</v>
      </c>
    </row>
    <row r="462" spans="2:14" ht="12.6" customHeight="1">
      <c r="B462" s="5">
        <v>46664</v>
      </c>
      <c r="M462" s="55">
        <v>34935</v>
      </c>
      <c r="N462" s="54">
        <v>0.13550000000000001</v>
      </c>
    </row>
    <row r="463" spans="2:14" ht="12.6" customHeight="1">
      <c r="B463" s="5">
        <v>46671</v>
      </c>
      <c r="M463" s="55">
        <v>34936</v>
      </c>
      <c r="N463" s="54">
        <v>0.13600000000000001</v>
      </c>
    </row>
    <row r="464" spans="2:14" ht="12.6" customHeight="1">
      <c r="B464" s="5">
        <v>46748</v>
      </c>
      <c r="M464" s="55">
        <v>34939</v>
      </c>
      <c r="N464" s="54">
        <v>0.13600000000000001</v>
      </c>
    </row>
    <row r="465" spans="2:14" ht="12.6" customHeight="1">
      <c r="B465" s="5">
        <v>46778</v>
      </c>
      <c r="M465" s="55">
        <v>34940</v>
      </c>
      <c r="N465" s="54">
        <v>0.1353</v>
      </c>
    </row>
    <row r="466" spans="2:14" ht="12.6" customHeight="1">
      <c r="B466" s="5">
        <v>46779</v>
      </c>
      <c r="M466" s="55">
        <v>34941</v>
      </c>
      <c r="N466" s="54">
        <v>0.13400000000000001</v>
      </c>
    </row>
    <row r="467" spans="2:14" ht="12.6" customHeight="1">
      <c r="B467" s="5">
        <v>46780</v>
      </c>
      <c r="M467" s="55">
        <v>34942</v>
      </c>
      <c r="N467" s="54">
        <v>0.13350000000000001</v>
      </c>
    </row>
    <row r="468" spans="2:14" ht="12.6" customHeight="1">
      <c r="B468" s="5">
        <v>46813</v>
      </c>
      <c r="M468" s="55">
        <v>34943</v>
      </c>
      <c r="N468" s="54">
        <v>0.13200000000000001</v>
      </c>
    </row>
    <row r="469" spans="2:14" ht="12.6" customHeight="1">
      <c r="B469" s="5">
        <v>46855</v>
      </c>
      <c r="M469" s="55">
        <v>34946</v>
      </c>
      <c r="N469" s="54">
        <v>0.13250000000000001</v>
      </c>
    </row>
    <row r="470" spans="2:14" ht="12.6" customHeight="1">
      <c r="B470" s="5">
        <v>46874</v>
      </c>
      <c r="M470" s="55">
        <v>34947</v>
      </c>
      <c r="N470" s="54">
        <v>0.13</v>
      </c>
    </row>
    <row r="471" spans="2:14" ht="12.6" customHeight="1">
      <c r="B471" s="5">
        <v>46875</v>
      </c>
      <c r="M471" s="55">
        <v>34948</v>
      </c>
      <c r="N471" s="54">
        <v>0.128</v>
      </c>
    </row>
    <row r="472" spans="2:14" ht="12.6" customHeight="1">
      <c r="B472" s="5">
        <v>46878</v>
      </c>
      <c r="M472" s="55">
        <v>34949</v>
      </c>
      <c r="N472" s="54">
        <v>0.1305</v>
      </c>
    </row>
    <row r="473" spans="2:14" ht="12.6" customHeight="1">
      <c r="B473" s="5">
        <v>46910</v>
      </c>
      <c r="M473" s="55">
        <v>34953</v>
      </c>
      <c r="N473" s="54">
        <v>0.13300000000000001</v>
      </c>
    </row>
    <row r="474" spans="2:14" ht="12.6" customHeight="1">
      <c r="B474" s="5">
        <v>46980</v>
      </c>
      <c r="M474" s="55">
        <v>34954</v>
      </c>
      <c r="N474" s="54">
        <v>0.13300000000000001</v>
      </c>
    </row>
    <row r="475" spans="2:14" ht="12.6" customHeight="1">
      <c r="B475" s="5">
        <v>47028</v>
      </c>
      <c r="M475" s="55">
        <v>34955</v>
      </c>
      <c r="N475" s="54">
        <v>0.13300000000000001</v>
      </c>
    </row>
    <row r="476" spans="2:14" ht="12.6" customHeight="1">
      <c r="B476" s="5">
        <v>47029</v>
      </c>
      <c r="M476" s="55">
        <v>34956</v>
      </c>
      <c r="N476" s="54">
        <v>0.1343</v>
      </c>
    </row>
    <row r="477" spans="2:14" ht="12.6" customHeight="1">
      <c r="B477" s="5">
        <v>47030</v>
      </c>
      <c r="M477" s="55">
        <v>34957</v>
      </c>
      <c r="N477" s="54">
        <v>0.13400000000000001</v>
      </c>
    </row>
    <row r="478" spans="2:14" ht="12.6" customHeight="1">
      <c r="B478" s="5">
        <v>47031</v>
      </c>
      <c r="M478" s="55">
        <v>34960</v>
      </c>
      <c r="N478" s="54">
        <v>0.13250000000000001</v>
      </c>
    </row>
    <row r="479" spans="2:14" ht="12.6" customHeight="1">
      <c r="B479" s="5">
        <v>47035</v>
      </c>
      <c r="M479" s="55">
        <v>34961</v>
      </c>
      <c r="N479" s="54">
        <v>0.1305</v>
      </c>
    </row>
    <row r="480" spans="2:14" ht="12.6" customHeight="1">
      <c r="B480" s="5">
        <v>47112</v>
      </c>
      <c r="M480" s="55">
        <v>34962</v>
      </c>
      <c r="N480" s="54">
        <v>0.13</v>
      </c>
    </row>
    <row r="481" spans="2:14" ht="12.6" customHeight="1">
      <c r="B481" s="5">
        <v>47119</v>
      </c>
      <c r="M481" s="55">
        <v>34963</v>
      </c>
      <c r="N481" s="54">
        <v>0.129</v>
      </c>
    </row>
    <row r="482" spans="2:14" ht="12.6" customHeight="1">
      <c r="B482" s="5">
        <v>47161</v>
      </c>
      <c r="M482" s="55">
        <v>34964</v>
      </c>
      <c r="N482" s="54">
        <v>0.13</v>
      </c>
    </row>
    <row r="483" spans="2:14" ht="12.6" customHeight="1">
      <c r="B483" s="5">
        <v>47162</v>
      </c>
      <c r="M483" s="55">
        <v>34967</v>
      </c>
      <c r="N483" s="54">
        <v>0.13</v>
      </c>
    </row>
    <row r="484" spans="2:14" ht="12.6" customHeight="1">
      <c r="B484" s="5">
        <v>47163</v>
      </c>
      <c r="M484" s="55">
        <v>34968</v>
      </c>
      <c r="N484" s="54">
        <v>0.1295</v>
      </c>
    </row>
    <row r="485" spans="2:14" ht="12.6" customHeight="1">
      <c r="B485" s="5">
        <v>47178</v>
      </c>
      <c r="M485" s="55">
        <v>34969</v>
      </c>
      <c r="N485" s="54">
        <v>0.129</v>
      </c>
    </row>
    <row r="486" spans="2:14" ht="12.6" customHeight="1">
      <c r="B486" s="5">
        <v>47239</v>
      </c>
      <c r="M486" s="55">
        <v>34970</v>
      </c>
      <c r="N486" s="54">
        <v>0.1283</v>
      </c>
    </row>
    <row r="487" spans="2:14" ht="12.6" customHeight="1">
      <c r="B487" s="5">
        <v>47245</v>
      </c>
      <c r="M487" s="55">
        <v>34971</v>
      </c>
      <c r="N487" s="54">
        <v>0.128</v>
      </c>
    </row>
    <row r="488" spans="2:14" ht="12.6" customHeight="1">
      <c r="B488" s="5">
        <v>47259</v>
      </c>
      <c r="M488" s="55">
        <v>34974</v>
      </c>
      <c r="N488" s="54">
        <v>0.1275</v>
      </c>
    </row>
    <row r="489" spans="2:14" ht="12.6" customHeight="1">
      <c r="B489" s="5">
        <v>47275</v>
      </c>
      <c r="M489" s="55">
        <v>34976</v>
      </c>
      <c r="N489" s="54">
        <v>0.126</v>
      </c>
    </row>
    <row r="490" spans="2:14" ht="12.6" customHeight="1">
      <c r="B490" s="5">
        <v>47345</v>
      </c>
      <c r="M490" s="55">
        <v>34977</v>
      </c>
      <c r="N490" s="54">
        <v>0.126</v>
      </c>
    </row>
    <row r="491" spans="2:14" ht="12.6" customHeight="1">
      <c r="B491" s="5">
        <v>47382</v>
      </c>
      <c r="M491" s="55">
        <v>34978</v>
      </c>
      <c r="N491" s="54">
        <v>0.12620000000000001</v>
      </c>
    </row>
    <row r="492" spans="2:14" ht="12.6" customHeight="1">
      <c r="B492" s="5">
        <v>47385</v>
      </c>
      <c r="M492" s="55">
        <v>34981</v>
      </c>
      <c r="N492" s="54">
        <v>0.126</v>
      </c>
    </row>
    <row r="493" spans="2:14" ht="12.6" customHeight="1">
      <c r="B493" s="5">
        <v>47394</v>
      </c>
      <c r="M493" s="55">
        <v>34982</v>
      </c>
      <c r="N493" s="54">
        <v>0.126</v>
      </c>
    </row>
    <row r="494" spans="2:14" ht="12.6" customHeight="1">
      <c r="B494" s="5">
        <v>47400</v>
      </c>
      <c r="M494" s="55">
        <v>34983</v>
      </c>
      <c r="N494" s="54">
        <v>0.125</v>
      </c>
    </row>
    <row r="495" spans="2:14" ht="12.6" customHeight="1">
      <c r="B495" s="5">
        <v>47477</v>
      </c>
      <c r="M495" s="55">
        <v>34984</v>
      </c>
      <c r="N495" s="54">
        <v>0.124</v>
      </c>
    </row>
    <row r="496" spans="2:14" ht="12.6" customHeight="1">
      <c r="B496" s="5">
        <v>47484</v>
      </c>
      <c r="M496" s="55">
        <v>34985</v>
      </c>
      <c r="N496" s="54">
        <v>0.123</v>
      </c>
    </row>
    <row r="497" spans="2:14" ht="12.6" customHeight="1">
      <c r="B497" s="5">
        <v>47518</v>
      </c>
      <c r="M497" s="55">
        <v>34988</v>
      </c>
      <c r="N497" s="54">
        <v>0.1225</v>
      </c>
    </row>
    <row r="498" spans="2:14" ht="12.6" customHeight="1">
      <c r="B498" s="5">
        <v>47519</v>
      </c>
      <c r="M498" s="55">
        <v>34989</v>
      </c>
      <c r="N498" s="54">
        <v>0.123</v>
      </c>
    </row>
    <row r="499" spans="2:14" ht="12.6" customHeight="1">
      <c r="B499" s="5">
        <v>47543</v>
      </c>
      <c r="M499" s="55">
        <v>34990</v>
      </c>
      <c r="N499" s="54">
        <v>0.1235</v>
      </c>
    </row>
    <row r="500" spans="2:14" ht="12.6" customHeight="1">
      <c r="B500" s="5">
        <v>47604</v>
      </c>
      <c r="M500" s="55">
        <v>34991</v>
      </c>
      <c r="N500" s="54">
        <v>0.123</v>
      </c>
    </row>
    <row r="501" spans="2:14" ht="12.6" customHeight="1">
      <c r="B501" s="5">
        <v>47609</v>
      </c>
      <c r="M501" s="55">
        <v>34992</v>
      </c>
      <c r="N501" s="54">
        <v>0.1225</v>
      </c>
    </row>
    <row r="502" spans="2:14" ht="12.6" customHeight="1">
      <c r="B502" s="5">
        <v>47612</v>
      </c>
      <c r="M502" s="55">
        <v>34995</v>
      </c>
      <c r="N502" s="54">
        <v>0.121</v>
      </c>
    </row>
    <row r="503" spans="2:14" ht="12.6" customHeight="1">
      <c r="B503" s="5">
        <v>47640</v>
      </c>
      <c r="M503" s="55">
        <v>34996</v>
      </c>
      <c r="N503" s="54">
        <v>0.122</v>
      </c>
    </row>
    <row r="504" spans="2:14" ht="12.6" customHeight="1">
      <c r="B504" s="5">
        <v>47646</v>
      </c>
      <c r="M504" s="55">
        <v>34997</v>
      </c>
      <c r="N504" s="54">
        <v>0.122</v>
      </c>
    </row>
    <row r="505" spans="2:14" ht="12.6" customHeight="1">
      <c r="B505" s="5">
        <v>47710</v>
      </c>
      <c r="M505" s="55">
        <v>34998</v>
      </c>
      <c r="N505" s="54">
        <v>0.1217</v>
      </c>
    </row>
    <row r="506" spans="2:14" ht="12.6" customHeight="1">
      <c r="B506" s="5">
        <v>47737</v>
      </c>
      <c r="M506" s="55">
        <v>34999</v>
      </c>
      <c r="N506" s="54">
        <v>0.121</v>
      </c>
    </row>
    <row r="507" spans="2:14" ht="12.6" customHeight="1">
      <c r="B507" s="5">
        <v>47738</v>
      </c>
      <c r="M507" s="55">
        <v>35002</v>
      </c>
      <c r="N507" s="54">
        <v>0.1205</v>
      </c>
    </row>
    <row r="508" spans="2:14" ht="12.6" customHeight="1">
      <c r="B508" s="5">
        <v>47739</v>
      </c>
      <c r="M508" s="55">
        <v>35003</v>
      </c>
      <c r="N508" s="54">
        <v>0.1205</v>
      </c>
    </row>
    <row r="509" spans="2:14" ht="12.6" customHeight="1">
      <c r="B509" s="5">
        <v>47759</v>
      </c>
      <c r="M509" s="55">
        <v>35004</v>
      </c>
      <c r="N509" s="54">
        <v>0.12</v>
      </c>
    </row>
    <row r="510" spans="2:14" ht="12.6" customHeight="1">
      <c r="B510" s="5">
        <v>47765</v>
      </c>
      <c r="M510" s="55">
        <v>35005</v>
      </c>
      <c r="N510" s="54">
        <v>0.11849999999999999</v>
      </c>
    </row>
    <row r="511" spans="2:14" ht="12.6" customHeight="1">
      <c r="B511" s="5">
        <v>47842</v>
      </c>
      <c r="M511" s="55">
        <v>35006</v>
      </c>
      <c r="N511" s="54">
        <v>0.11849999999999999</v>
      </c>
    </row>
    <row r="512" spans="2:14" ht="12.6" customHeight="1">
      <c r="B512" s="5">
        <v>47849</v>
      </c>
      <c r="M512" s="55">
        <v>35009</v>
      </c>
      <c r="N512" s="54">
        <v>0.1195</v>
      </c>
    </row>
    <row r="513" spans="2:14" ht="12.6" customHeight="1">
      <c r="B513" s="5">
        <v>47870</v>
      </c>
      <c r="M513" s="55">
        <v>35010</v>
      </c>
      <c r="N513" s="54">
        <v>0.1193</v>
      </c>
    </row>
    <row r="514" spans="2:14" ht="12.6" customHeight="1">
      <c r="B514" s="5">
        <v>47871</v>
      </c>
      <c r="M514" s="55">
        <v>35011</v>
      </c>
      <c r="N514" s="54">
        <v>0.11899999999999999</v>
      </c>
    </row>
    <row r="515" spans="2:14" ht="12.6" customHeight="1">
      <c r="B515" s="5">
        <v>47872</v>
      </c>
      <c r="M515" s="55">
        <v>35012</v>
      </c>
      <c r="N515" s="54">
        <v>0.1193</v>
      </c>
    </row>
    <row r="516" spans="2:14" ht="12.6" customHeight="1">
      <c r="B516" s="5">
        <v>47910</v>
      </c>
      <c r="M516" s="55">
        <v>35013</v>
      </c>
      <c r="N516" s="54">
        <v>0.1195</v>
      </c>
    </row>
    <row r="517" spans="2:14" ht="12.6" customHeight="1">
      <c r="B517" s="5">
        <v>47969</v>
      </c>
      <c r="M517" s="55">
        <v>35016</v>
      </c>
      <c r="N517" s="54">
        <v>0.1195</v>
      </c>
    </row>
    <row r="518" spans="2:14" ht="12.6" customHeight="1">
      <c r="B518" s="5">
        <v>47973</v>
      </c>
      <c r="M518" s="55">
        <v>35017</v>
      </c>
      <c r="N518" s="54">
        <v>0.11899999999999999</v>
      </c>
    </row>
    <row r="519" spans="2:14" ht="12.6" customHeight="1">
      <c r="B519" s="5">
        <v>47996</v>
      </c>
      <c r="M519" s="55">
        <v>35018</v>
      </c>
      <c r="N519" s="54">
        <v>0.1195</v>
      </c>
    </row>
    <row r="520" spans="2:14" ht="12.6" customHeight="1">
      <c r="B520" s="5">
        <v>48005</v>
      </c>
      <c r="M520" s="55">
        <v>35019</v>
      </c>
      <c r="N520" s="54">
        <v>0.1195</v>
      </c>
    </row>
    <row r="521" spans="2:14" ht="12.6" customHeight="1">
      <c r="B521" s="5">
        <v>48075</v>
      </c>
      <c r="M521" s="55">
        <v>35020</v>
      </c>
      <c r="N521" s="54">
        <v>0.1195</v>
      </c>
    </row>
    <row r="522" spans="2:14" ht="12.6" customHeight="1">
      <c r="B522" s="5">
        <v>48121</v>
      </c>
      <c r="M522" s="55">
        <v>35023</v>
      </c>
      <c r="N522" s="54">
        <v>0.1195</v>
      </c>
    </row>
    <row r="523" spans="2:14" ht="12.6" customHeight="1">
      <c r="B523" s="5">
        <v>48122</v>
      </c>
      <c r="M523" s="55">
        <v>35024</v>
      </c>
      <c r="N523" s="54">
        <v>0.12</v>
      </c>
    </row>
    <row r="524" spans="2:14" ht="12.6" customHeight="1">
      <c r="B524" s="5">
        <v>48123</v>
      </c>
      <c r="M524" s="55">
        <v>35025</v>
      </c>
      <c r="N524" s="54">
        <v>0.12</v>
      </c>
    </row>
    <row r="525" spans="2:14" ht="12.6" customHeight="1">
      <c r="B525" s="5">
        <v>48124</v>
      </c>
      <c r="M525" s="55">
        <v>35026</v>
      </c>
      <c r="N525" s="54">
        <v>0.121</v>
      </c>
    </row>
    <row r="526" spans="2:14" ht="12.6" customHeight="1">
      <c r="B526" s="5">
        <v>48130</v>
      </c>
      <c r="M526" s="55">
        <v>35027</v>
      </c>
      <c r="N526" s="54">
        <v>0.1205</v>
      </c>
    </row>
    <row r="527" spans="2:14" ht="12.6" customHeight="1">
      <c r="B527" s="5">
        <v>48207</v>
      </c>
      <c r="M527" s="55">
        <v>35030</v>
      </c>
      <c r="N527" s="54">
        <v>0.1195</v>
      </c>
    </row>
    <row r="528" spans="2:14" ht="12.6" customHeight="1">
      <c r="B528" s="5">
        <v>48214</v>
      </c>
      <c r="M528" s="55">
        <v>35031</v>
      </c>
      <c r="N528" s="54">
        <v>0.11899999999999999</v>
      </c>
    </row>
    <row r="529" spans="2:14" ht="12.6" customHeight="1">
      <c r="B529" s="5">
        <v>48254</v>
      </c>
      <c r="M529" s="55">
        <v>35032</v>
      </c>
      <c r="N529" s="54">
        <v>0.1188</v>
      </c>
    </row>
    <row r="530" spans="2:14" ht="12.6" customHeight="1">
      <c r="B530" s="5">
        <v>48255</v>
      </c>
      <c r="M530" s="55">
        <v>35033</v>
      </c>
      <c r="N530" s="54">
        <v>0.1188</v>
      </c>
    </row>
    <row r="531" spans="2:14" ht="12.6" customHeight="1">
      <c r="B531" s="5">
        <v>48256</v>
      </c>
      <c r="M531" s="55">
        <v>35034</v>
      </c>
      <c r="N531" s="54">
        <v>0.11749999999999999</v>
      </c>
    </row>
    <row r="532" spans="2:14" ht="12.6" customHeight="1">
      <c r="B532" s="5">
        <v>48274</v>
      </c>
      <c r="M532" s="55">
        <v>35037</v>
      </c>
      <c r="N532" s="54">
        <v>0.1162</v>
      </c>
    </row>
    <row r="533" spans="2:14" ht="12.6" customHeight="1">
      <c r="B533" s="5">
        <v>48276</v>
      </c>
      <c r="M533" s="55">
        <v>35038</v>
      </c>
      <c r="N533" s="54">
        <v>0.11550000000000001</v>
      </c>
    </row>
    <row r="534" spans="2:14" ht="12.6" customHeight="1">
      <c r="B534" s="5">
        <v>48318</v>
      </c>
      <c r="M534" s="55">
        <v>35039</v>
      </c>
      <c r="N534" s="54">
        <v>0.115</v>
      </c>
    </row>
    <row r="535" spans="2:14" ht="12.6" customHeight="1">
      <c r="B535" s="5">
        <v>48339</v>
      </c>
      <c r="M535" s="55">
        <v>35040</v>
      </c>
      <c r="N535" s="54">
        <v>0.11650000000000001</v>
      </c>
    </row>
    <row r="536" spans="2:14" ht="12.6" customHeight="1">
      <c r="B536" s="5">
        <v>48351</v>
      </c>
      <c r="M536" s="55">
        <v>35041</v>
      </c>
      <c r="N536" s="54">
        <v>0.11650000000000001</v>
      </c>
    </row>
    <row r="537" spans="2:14" ht="12.6" customHeight="1">
      <c r="B537" s="5">
        <v>48442</v>
      </c>
      <c r="M537" s="55">
        <v>35044</v>
      </c>
      <c r="N537" s="54">
        <v>0.11550000000000001</v>
      </c>
    </row>
    <row r="538" spans="2:14" ht="12.6" customHeight="1">
      <c r="B538" s="5">
        <v>48477</v>
      </c>
      <c r="M538" s="55">
        <v>35045</v>
      </c>
      <c r="N538" s="54">
        <v>0.1147</v>
      </c>
    </row>
    <row r="539" spans="2:14" ht="12.6" customHeight="1">
      <c r="B539" s="5">
        <v>48478</v>
      </c>
      <c r="M539" s="55">
        <v>35046</v>
      </c>
      <c r="N539" s="54">
        <v>0.115</v>
      </c>
    </row>
    <row r="540" spans="2:14" ht="12.6" customHeight="1">
      <c r="B540" s="5">
        <v>48491</v>
      </c>
      <c r="M540" s="55">
        <v>35047</v>
      </c>
      <c r="N540" s="54">
        <v>0.11550000000000001</v>
      </c>
    </row>
    <row r="541" spans="2:14" ht="12.6" customHeight="1">
      <c r="B541" s="5">
        <v>48498</v>
      </c>
      <c r="M541" s="55">
        <v>35048</v>
      </c>
      <c r="N541" s="54">
        <v>0.1154</v>
      </c>
    </row>
    <row r="542" spans="2:14" ht="12.6" customHeight="1">
      <c r="B542" s="5">
        <v>48575</v>
      </c>
      <c r="M542" s="55">
        <v>35051</v>
      </c>
      <c r="N542" s="54">
        <v>0.11550000000000001</v>
      </c>
    </row>
    <row r="543" spans="2:14" ht="12.6" customHeight="1">
      <c r="B543" s="5">
        <v>48610</v>
      </c>
      <c r="M543" s="55">
        <v>35052</v>
      </c>
      <c r="N543" s="54">
        <v>0.1163</v>
      </c>
    </row>
    <row r="544" spans="2:14" ht="12.6" customHeight="1">
      <c r="B544" s="5">
        <v>48611</v>
      </c>
      <c r="M544" s="55">
        <v>35053</v>
      </c>
      <c r="N544" s="54">
        <v>0.1168</v>
      </c>
    </row>
    <row r="545" spans="2:14" ht="12.6" customHeight="1">
      <c r="B545" s="5">
        <v>48612</v>
      </c>
      <c r="M545" s="55">
        <v>35054</v>
      </c>
      <c r="N545" s="54">
        <v>0.11700000000000001</v>
      </c>
    </row>
    <row r="546" spans="2:14" ht="12.6" customHeight="1">
      <c r="B546" s="5">
        <v>48639</v>
      </c>
      <c r="M546" s="55">
        <v>35055</v>
      </c>
      <c r="N546" s="54">
        <v>0.12</v>
      </c>
    </row>
    <row r="547" spans="2:14" ht="12.6" customHeight="1">
      <c r="B547" s="5">
        <v>48704</v>
      </c>
      <c r="M547" s="55">
        <v>35059</v>
      </c>
      <c r="N547" s="54">
        <v>0.1193</v>
      </c>
    </row>
    <row r="548" spans="2:14" ht="12.6" customHeight="1">
      <c r="B548" s="5">
        <v>48705</v>
      </c>
      <c r="M548" s="55">
        <v>35060</v>
      </c>
      <c r="N548" s="54">
        <v>0.11849999999999999</v>
      </c>
    </row>
    <row r="549" spans="2:14" ht="12.6" customHeight="1">
      <c r="B549" s="5">
        <v>48736</v>
      </c>
      <c r="M549" s="55">
        <v>35061</v>
      </c>
      <c r="N549" s="54">
        <v>0.11849999999999999</v>
      </c>
    </row>
    <row r="550" spans="2:14" ht="12.6" customHeight="1">
      <c r="B550" s="5">
        <v>48806</v>
      </c>
      <c r="M550" s="55">
        <v>35062</v>
      </c>
      <c r="N550" s="54">
        <v>0.1225</v>
      </c>
    </row>
    <row r="551" spans="2:14" ht="12.6" customHeight="1">
      <c r="B551" s="5">
        <v>48829</v>
      </c>
      <c r="M551" s="55">
        <v>35067</v>
      </c>
      <c r="N551" s="54">
        <v>0.122</v>
      </c>
    </row>
    <row r="552" spans="2:14" ht="12.6" customHeight="1">
      <c r="B552" s="5">
        <v>48830</v>
      </c>
      <c r="M552" s="55">
        <v>35068</v>
      </c>
      <c r="N552" s="54">
        <v>0.11749999999999999</v>
      </c>
    </row>
    <row r="553" spans="2:14" ht="12.6" customHeight="1">
      <c r="B553" s="5">
        <v>48831</v>
      </c>
      <c r="M553" s="55">
        <v>35069</v>
      </c>
      <c r="N553" s="54">
        <v>0.11550000000000001</v>
      </c>
    </row>
    <row r="554" spans="2:14" ht="12.6" customHeight="1">
      <c r="B554" s="5">
        <v>48855</v>
      </c>
      <c r="M554" s="55">
        <v>35072</v>
      </c>
      <c r="N554" s="54">
        <v>0.11550000000000001</v>
      </c>
    </row>
    <row r="555" spans="2:14" ht="12.6" customHeight="1">
      <c r="B555" s="5">
        <v>48862</v>
      </c>
      <c r="M555" s="55">
        <v>35073</v>
      </c>
      <c r="N555" s="54">
        <v>0.115</v>
      </c>
    </row>
    <row r="556" spans="2:14" ht="12.6" customHeight="1">
      <c r="B556" s="5">
        <v>48939</v>
      </c>
      <c r="M556" s="55">
        <v>35074</v>
      </c>
      <c r="N556" s="54">
        <v>0.1147</v>
      </c>
    </row>
    <row r="557" spans="2:14" ht="12.6" customHeight="1">
      <c r="B557" s="5">
        <v>48995</v>
      </c>
      <c r="M557" s="55">
        <v>35075</v>
      </c>
      <c r="N557" s="54">
        <v>0.1145</v>
      </c>
    </row>
    <row r="558" spans="2:14" ht="12.6" customHeight="1">
      <c r="B558" s="5">
        <v>48996</v>
      </c>
      <c r="M558" s="55">
        <v>35076</v>
      </c>
      <c r="N558" s="54">
        <v>0.1137</v>
      </c>
    </row>
    <row r="559" spans="2:14" ht="12.6" customHeight="1">
      <c r="B559" s="5">
        <v>49004</v>
      </c>
      <c r="M559" s="55">
        <v>35079</v>
      </c>
      <c r="N559" s="54">
        <v>0.114</v>
      </c>
    </row>
    <row r="560" spans="2:14" ht="12.6" customHeight="1">
      <c r="B560" s="5">
        <v>49065</v>
      </c>
      <c r="M560" s="55">
        <v>35080</v>
      </c>
      <c r="N560" s="54">
        <v>0.11600000000000001</v>
      </c>
    </row>
    <row r="561" spans="2:14" ht="12.6" customHeight="1">
      <c r="B561" s="5">
        <v>49069</v>
      </c>
      <c r="M561" s="55">
        <v>35081</v>
      </c>
      <c r="N561" s="54">
        <v>0.11849999999999999</v>
      </c>
    </row>
    <row r="562" spans="2:14" ht="12.6" customHeight="1">
      <c r="B562" s="5">
        <v>49089</v>
      </c>
      <c r="M562" s="55">
        <v>35082</v>
      </c>
      <c r="N562" s="54">
        <v>0.11849999999999999</v>
      </c>
    </row>
    <row r="563" spans="2:14" ht="12.6" customHeight="1">
      <c r="B563" s="5">
        <v>49095</v>
      </c>
      <c r="M563" s="55">
        <v>35083</v>
      </c>
      <c r="N563" s="54">
        <v>0.11799999999999999</v>
      </c>
    </row>
    <row r="564" spans="2:14" ht="12.6" customHeight="1">
      <c r="B564" s="5">
        <v>49101</v>
      </c>
      <c r="M564" s="55">
        <v>35086</v>
      </c>
      <c r="N564" s="54">
        <v>0.11700000000000001</v>
      </c>
    </row>
    <row r="565" spans="2:14" ht="12.6" customHeight="1">
      <c r="B565" s="5">
        <v>49171</v>
      </c>
      <c r="M565" s="55">
        <v>35087</v>
      </c>
      <c r="N565" s="54">
        <v>0.1162</v>
      </c>
    </row>
    <row r="566" spans="2:14" ht="12.6" customHeight="1">
      <c r="B566" s="5">
        <v>49213</v>
      </c>
      <c r="M566" s="55">
        <v>35088</v>
      </c>
      <c r="N566" s="54">
        <v>0.1167</v>
      </c>
    </row>
    <row r="567" spans="2:14" ht="12.6" customHeight="1">
      <c r="B567" s="5">
        <v>49214</v>
      </c>
      <c r="M567" s="55">
        <v>35089</v>
      </c>
      <c r="N567" s="54">
        <v>0.11749999999999999</v>
      </c>
    </row>
    <row r="568" spans="2:14" ht="12.6" customHeight="1">
      <c r="B568" s="5">
        <v>49215</v>
      </c>
      <c r="M568" s="55">
        <v>35090</v>
      </c>
      <c r="N568" s="54">
        <v>0.11749999999999999</v>
      </c>
    </row>
    <row r="569" spans="2:14" ht="12.6" customHeight="1">
      <c r="B569" s="5">
        <v>49220</v>
      </c>
      <c r="M569" s="55">
        <v>35093</v>
      </c>
      <c r="N569" s="54">
        <v>0.11700000000000001</v>
      </c>
    </row>
    <row r="570" spans="2:14" ht="12.6" customHeight="1">
      <c r="B570" s="5">
        <v>49226</v>
      </c>
      <c r="M570" s="55">
        <v>35094</v>
      </c>
      <c r="N570" s="54">
        <v>0.11700000000000001</v>
      </c>
    </row>
    <row r="571" spans="2:14" ht="12.6" customHeight="1">
      <c r="B571" s="5">
        <v>49303</v>
      </c>
      <c r="M571" s="55">
        <v>35095</v>
      </c>
      <c r="N571" s="54">
        <v>0.11650000000000001</v>
      </c>
    </row>
    <row r="572" spans="2:14" ht="12.6" customHeight="1">
      <c r="B572" s="5">
        <v>49310</v>
      </c>
      <c r="M572" s="55">
        <v>35096</v>
      </c>
      <c r="N572" s="54">
        <v>0.11609999999999999</v>
      </c>
    </row>
    <row r="573" spans="2:14" ht="12.6" customHeight="1">
      <c r="B573" s="5">
        <v>49347</v>
      </c>
      <c r="M573" s="55">
        <v>35097</v>
      </c>
      <c r="N573" s="54">
        <v>0.11600000000000001</v>
      </c>
    </row>
    <row r="574" spans="2:14" ht="12.6" customHeight="1">
      <c r="B574" s="5">
        <v>49348</v>
      </c>
      <c r="M574" s="55">
        <v>35100</v>
      </c>
      <c r="N574" s="54">
        <v>0.1158</v>
      </c>
    </row>
    <row r="575" spans="2:14" ht="12.6" customHeight="1">
      <c r="B575" s="5">
        <v>49349</v>
      </c>
      <c r="M575" s="55">
        <v>35101</v>
      </c>
      <c r="N575" s="54">
        <v>0.11600000000000001</v>
      </c>
    </row>
    <row r="576" spans="2:14" ht="12.6" customHeight="1">
      <c r="B576" s="5">
        <v>49369</v>
      </c>
      <c r="M576" s="55">
        <v>35102</v>
      </c>
      <c r="N576" s="54">
        <v>0.11600000000000001</v>
      </c>
    </row>
    <row r="577" spans="2:14" ht="12.6" customHeight="1">
      <c r="B577" s="5">
        <v>49430</v>
      </c>
      <c r="M577" s="55">
        <v>35103</v>
      </c>
      <c r="N577" s="54">
        <v>0.11600000000000001</v>
      </c>
    </row>
    <row r="578" spans="2:14" ht="12.6" customHeight="1">
      <c r="B578" s="5">
        <v>49436</v>
      </c>
      <c r="M578" s="55">
        <v>35104</v>
      </c>
      <c r="N578" s="54">
        <v>0.11700000000000001</v>
      </c>
    </row>
    <row r="579" spans="2:14" ht="12.6" customHeight="1">
      <c r="B579" s="5">
        <v>49444</v>
      </c>
      <c r="M579" s="55">
        <v>35107</v>
      </c>
      <c r="N579" s="54">
        <v>0.11749999999999999</v>
      </c>
    </row>
    <row r="580" spans="2:14" ht="12.6" customHeight="1">
      <c r="B580" s="5">
        <v>49466</v>
      </c>
      <c r="M580" s="55">
        <v>35108</v>
      </c>
      <c r="N580" s="54">
        <v>0.11650000000000001</v>
      </c>
    </row>
    <row r="581" spans="2:14" ht="12.6" customHeight="1">
      <c r="B581" s="5">
        <v>49536</v>
      </c>
      <c r="M581" s="55">
        <v>35109</v>
      </c>
      <c r="N581" s="54">
        <v>0.11700000000000001</v>
      </c>
    </row>
    <row r="582" spans="2:14" ht="12.6" customHeight="1">
      <c r="B582" s="5">
        <v>49569</v>
      </c>
      <c r="M582" s="55">
        <v>35110</v>
      </c>
      <c r="N582" s="54">
        <v>0.1168</v>
      </c>
    </row>
    <row r="583" spans="2:14" ht="12.6" customHeight="1">
      <c r="B583" s="5">
        <v>49570</v>
      </c>
      <c r="M583" s="55">
        <v>35111</v>
      </c>
      <c r="N583" s="54">
        <v>0.11650000000000001</v>
      </c>
    </row>
    <row r="584" spans="2:14" ht="12.6" customHeight="1">
      <c r="B584" s="5">
        <v>49585</v>
      </c>
      <c r="M584" s="55">
        <v>35117</v>
      </c>
      <c r="N584" s="54">
        <v>0.11650000000000001</v>
      </c>
    </row>
    <row r="585" spans="2:14" ht="12.6" customHeight="1">
      <c r="B585" s="5">
        <v>49591</v>
      </c>
      <c r="M585" s="55">
        <v>35118</v>
      </c>
      <c r="N585" s="54">
        <v>0.1168</v>
      </c>
    </row>
    <row r="586" spans="2:14" ht="12.6" customHeight="1">
      <c r="B586" s="5">
        <v>49668</v>
      </c>
      <c r="M586" s="55">
        <v>35121</v>
      </c>
      <c r="N586" s="54">
        <v>0.1168</v>
      </c>
    </row>
    <row r="587" spans="2:14" ht="12.6" customHeight="1">
      <c r="B587" s="5">
        <v>49675</v>
      </c>
      <c r="M587" s="55">
        <v>35122</v>
      </c>
      <c r="N587" s="54">
        <v>0.1167</v>
      </c>
    </row>
    <row r="588" spans="2:14" ht="12.6" customHeight="1">
      <c r="B588" s="5">
        <v>49702</v>
      </c>
      <c r="M588" s="55">
        <v>35123</v>
      </c>
      <c r="N588" s="54">
        <v>0.1168</v>
      </c>
    </row>
    <row r="589" spans="2:14" ht="12.6" customHeight="1">
      <c r="B589" s="5">
        <v>49703</v>
      </c>
      <c r="M589" s="55">
        <v>35124</v>
      </c>
      <c r="N589" s="54">
        <v>0.1168</v>
      </c>
    </row>
    <row r="590" spans="2:14" ht="12.6" customHeight="1">
      <c r="B590" s="5">
        <v>49704</v>
      </c>
      <c r="M590" s="55">
        <v>35125</v>
      </c>
      <c r="N590" s="54">
        <v>0.1168</v>
      </c>
    </row>
    <row r="591" spans="2:14" ht="12.6" customHeight="1">
      <c r="B591" s="5">
        <v>49737</v>
      </c>
      <c r="M591" s="55">
        <v>35128</v>
      </c>
      <c r="N591" s="54">
        <v>0.11650000000000001</v>
      </c>
    </row>
    <row r="592" spans="2:14" ht="12.6" customHeight="1">
      <c r="B592" s="5">
        <v>49774</v>
      </c>
      <c r="M592" s="55">
        <v>35129</v>
      </c>
      <c r="N592" s="54">
        <v>0.11650000000000001</v>
      </c>
    </row>
    <row r="593" spans="2:14" ht="12.6" customHeight="1">
      <c r="B593" s="5">
        <v>49796</v>
      </c>
      <c r="M593" s="55">
        <v>35130</v>
      </c>
      <c r="N593" s="54">
        <v>0.11600000000000001</v>
      </c>
    </row>
    <row r="594" spans="2:14" ht="12.6" customHeight="1">
      <c r="B594" s="5">
        <v>49800</v>
      </c>
      <c r="M594" s="55">
        <v>35131</v>
      </c>
      <c r="N594" s="54">
        <v>0.1162</v>
      </c>
    </row>
    <row r="595" spans="2:14" ht="12.6" customHeight="1">
      <c r="B595" s="5">
        <v>49801</v>
      </c>
      <c r="M595" s="55">
        <v>35132</v>
      </c>
      <c r="N595" s="54">
        <v>0.1164</v>
      </c>
    </row>
    <row r="596" spans="2:14" ht="12.6" customHeight="1">
      <c r="B596" s="5">
        <v>49832</v>
      </c>
      <c r="M596" s="55">
        <v>35135</v>
      </c>
      <c r="N596" s="54">
        <v>0.1162</v>
      </c>
    </row>
    <row r="597" spans="2:14" ht="12.6" customHeight="1">
      <c r="B597" s="5">
        <v>49902</v>
      </c>
      <c r="M597" s="55">
        <v>35136</v>
      </c>
      <c r="N597" s="54">
        <v>0.1163</v>
      </c>
    </row>
    <row r="598" spans="2:14" ht="12.6" customHeight="1">
      <c r="B598" s="5">
        <v>49951</v>
      </c>
      <c r="M598" s="55">
        <v>35137</v>
      </c>
      <c r="N598" s="54">
        <v>0.11609999999999999</v>
      </c>
    </row>
    <row r="599" spans="2:14" ht="12.6" customHeight="1">
      <c r="B599" s="5">
        <v>49954</v>
      </c>
      <c r="M599" s="55">
        <v>35138</v>
      </c>
      <c r="N599" s="54">
        <v>0.1159</v>
      </c>
    </row>
    <row r="600" spans="2:14" ht="12.6" customHeight="1">
      <c r="B600" s="5">
        <v>49955</v>
      </c>
      <c r="M600" s="55">
        <v>35139</v>
      </c>
      <c r="N600" s="54">
        <v>0.1158</v>
      </c>
    </row>
    <row r="601" spans="2:14" ht="12.6" customHeight="1">
      <c r="B601" s="5">
        <v>49957</v>
      </c>
      <c r="M601" s="55">
        <v>35142</v>
      </c>
      <c r="N601" s="54">
        <v>0.1158</v>
      </c>
    </row>
    <row r="602" spans="2:14" ht="12.6" customHeight="1">
      <c r="B602" s="5">
        <v>50034</v>
      </c>
      <c r="M602" s="55">
        <v>35143</v>
      </c>
      <c r="N602" s="54">
        <v>0.115</v>
      </c>
    </row>
    <row r="603" spans="2:14" ht="12.6" customHeight="1">
      <c r="B603" s="5">
        <v>50041</v>
      </c>
      <c r="M603" s="55">
        <v>35144</v>
      </c>
      <c r="N603" s="54">
        <v>0.1148</v>
      </c>
    </row>
    <row r="604" spans="2:14" ht="12.6" customHeight="1">
      <c r="B604" s="5">
        <v>50087</v>
      </c>
      <c r="M604" s="55">
        <v>35145</v>
      </c>
      <c r="N604" s="54">
        <v>0.115</v>
      </c>
    </row>
    <row r="605" spans="2:14" ht="12.6" customHeight="1">
      <c r="B605" s="5">
        <v>50088</v>
      </c>
      <c r="M605" s="55">
        <v>35146</v>
      </c>
      <c r="N605" s="54">
        <v>0.115</v>
      </c>
    </row>
    <row r="606" spans="2:14" ht="12.6" customHeight="1">
      <c r="B606" s="5">
        <v>50101</v>
      </c>
      <c r="M606" s="55">
        <v>35149</v>
      </c>
      <c r="N606" s="54">
        <v>0.1145</v>
      </c>
    </row>
    <row r="607" spans="2:14" ht="12.6" customHeight="1">
      <c r="B607" s="5">
        <v>50103</v>
      </c>
      <c r="M607" s="55">
        <v>35150</v>
      </c>
      <c r="N607" s="54">
        <v>0.1143</v>
      </c>
    </row>
    <row r="608" spans="2:14" ht="12.6" customHeight="1">
      <c r="B608" s="5">
        <v>50161</v>
      </c>
      <c r="M608" s="55">
        <v>35151</v>
      </c>
      <c r="N608" s="54">
        <v>0.11600000000000001</v>
      </c>
    </row>
    <row r="609" spans="2:14" ht="12.6" customHeight="1">
      <c r="B609" s="5">
        <v>50165</v>
      </c>
      <c r="M609" s="55">
        <v>35152</v>
      </c>
      <c r="N609" s="54">
        <v>0.1145</v>
      </c>
    </row>
    <row r="610" spans="2:14" ht="12.6" customHeight="1">
      <c r="B610" s="5">
        <v>50182</v>
      </c>
      <c r="M610" s="55">
        <v>35153</v>
      </c>
      <c r="N610" s="54">
        <v>0.1143</v>
      </c>
    </row>
    <row r="611" spans="2:14" ht="12.6" customHeight="1">
      <c r="B611" s="5">
        <v>50269</v>
      </c>
      <c r="M611" s="55">
        <v>35156</v>
      </c>
      <c r="N611" s="54">
        <v>0.113</v>
      </c>
    </row>
    <row r="612" spans="2:14" ht="12.6" customHeight="1">
      <c r="B612" s="5">
        <v>50306</v>
      </c>
      <c r="M612" s="55">
        <v>35157</v>
      </c>
      <c r="N612" s="54">
        <v>0.111</v>
      </c>
    </row>
    <row r="613" spans="2:14" ht="12.6" customHeight="1">
      <c r="B613" s="5">
        <v>50307</v>
      </c>
      <c r="M613" s="55">
        <v>35158</v>
      </c>
      <c r="N613" s="54">
        <v>0.11</v>
      </c>
    </row>
    <row r="614" spans="2:14" ht="12.6" customHeight="1">
      <c r="B614" s="5">
        <v>50308</v>
      </c>
      <c r="M614" s="55">
        <v>35159</v>
      </c>
      <c r="N614" s="54">
        <v>0.111</v>
      </c>
    </row>
    <row r="615" spans="2:14" ht="12.6" customHeight="1">
      <c r="B615" s="5">
        <v>50318</v>
      </c>
      <c r="M615" s="55">
        <v>35163</v>
      </c>
      <c r="N615" s="54">
        <v>0.1105</v>
      </c>
    </row>
    <row r="616" spans="2:14" ht="12.6" customHeight="1">
      <c r="B616" s="5">
        <v>50322</v>
      </c>
      <c r="M616" s="55">
        <v>35164</v>
      </c>
      <c r="N616" s="54">
        <v>0.1</v>
      </c>
    </row>
    <row r="617" spans="2:14" ht="12.6" customHeight="1">
      <c r="B617" s="5">
        <v>50399</v>
      </c>
      <c r="M617" s="55">
        <v>35165</v>
      </c>
      <c r="N617" s="54">
        <v>0.109</v>
      </c>
    </row>
    <row r="618" spans="2:14" ht="12.6" customHeight="1">
      <c r="B618" s="5">
        <v>50406</v>
      </c>
      <c r="M618" s="55">
        <v>35167</v>
      </c>
      <c r="N618" s="54">
        <v>0.109</v>
      </c>
    </row>
    <row r="619" spans="2:14" ht="12.6" customHeight="1">
      <c r="B619" s="5">
        <v>50439</v>
      </c>
      <c r="M619" s="55">
        <v>35170</v>
      </c>
      <c r="N619" s="54">
        <v>0.107</v>
      </c>
    </row>
    <row r="620" spans="2:14" ht="12.6" customHeight="1">
      <c r="B620" s="5">
        <v>50440</v>
      </c>
      <c r="M620" s="55">
        <v>35171</v>
      </c>
      <c r="N620" s="54">
        <v>0.107</v>
      </c>
    </row>
    <row r="621" spans="2:14" ht="12.6" customHeight="1">
      <c r="B621" s="5">
        <v>50441</v>
      </c>
      <c r="M621" s="55">
        <v>35172</v>
      </c>
      <c r="N621" s="54">
        <v>0.1045</v>
      </c>
    </row>
    <row r="622" spans="2:14" ht="12.6" customHeight="1">
      <c r="B622" s="5">
        <v>50465</v>
      </c>
      <c r="M622" s="55">
        <v>35173</v>
      </c>
      <c r="N622" s="54">
        <v>0.10249999999999999</v>
      </c>
    </row>
    <row r="623" spans="2:14" ht="12.6" customHeight="1">
      <c r="B623" s="5">
        <v>50530</v>
      </c>
      <c r="M623" s="55">
        <v>35174</v>
      </c>
      <c r="N623" s="54">
        <v>0.10199999999999999</v>
      </c>
    </row>
    <row r="624" spans="2:14" ht="12.6" customHeight="1">
      <c r="B624" s="5">
        <v>50536</v>
      </c>
      <c r="M624" s="55">
        <v>35177</v>
      </c>
      <c r="N624" s="54">
        <v>0.10150000000000001</v>
      </c>
    </row>
    <row r="625" spans="2:14" ht="12.6" customHeight="1">
      <c r="B625" s="5">
        <v>50558</v>
      </c>
      <c r="M625" s="55">
        <v>35178</v>
      </c>
      <c r="N625" s="54">
        <v>0.10100000000000001</v>
      </c>
    </row>
    <row r="626" spans="2:14" ht="12.6" customHeight="1">
      <c r="B626" s="5">
        <v>50633</v>
      </c>
      <c r="M626" s="55">
        <v>35179</v>
      </c>
      <c r="N626" s="54">
        <v>9.9500000000000005E-2</v>
      </c>
    </row>
    <row r="627" spans="2:14" ht="12.6" customHeight="1">
      <c r="B627" s="5">
        <v>50661</v>
      </c>
      <c r="M627" s="55">
        <v>35180</v>
      </c>
      <c r="N627" s="54">
        <v>9.9000000000000005E-2</v>
      </c>
    </row>
    <row r="628" spans="2:14" ht="12.6" customHeight="1">
      <c r="B628" s="5">
        <v>50662</v>
      </c>
      <c r="M628" s="55">
        <v>35181</v>
      </c>
      <c r="N628" s="54">
        <v>9.8500000000000004E-2</v>
      </c>
    </row>
    <row r="629" spans="2:14" ht="12.6" customHeight="1">
      <c r="B629" s="5">
        <v>50663</v>
      </c>
      <c r="M629" s="55">
        <v>35184</v>
      </c>
      <c r="N629" s="54">
        <v>0.1</v>
      </c>
    </row>
    <row r="630" spans="2:14" ht="12.6" customHeight="1">
      <c r="B630" s="5">
        <v>50682</v>
      </c>
      <c r="M630" s="55">
        <v>35185</v>
      </c>
      <c r="N630" s="54">
        <v>0.10050000000000001</v>
      </c>
    </row>
    <row r="631" spans="2:14" ht="12.6" customHeight="1">
      <c r="B631" s="5">
        <v>50689</v>
      </c>
      <c r="M631" s="55">
        <v>35187</v>
      </c>
      <c r="N631" s="54">
        <v>0.1003</v>
      </c>
    </row>
    <row r="632" spans="2:14" ht="12.6" customHeight="1">
      <c r="B632" s="5">
        <v>50766</v>
      </c>
      <c r="M632" s="55">
        <v>35188</v>
      </c>
      <c r="N632" s="54">
        <v>0.105</v>
      </c>
    </row>
    <row r="633" spans="2:14" ht="12.6" customHeight="1">
      <c r="B633" s="5">
        <v>50794</v>
      </c>
      <c r="M633" s="55">
        <v>35191</v>
      </c>
      <c r="N633" s="54">
        <v>0.10349999999999999</v>
      </c>
    </row>
    <row r="634" spans="2:14" ht="12.6" customHeight="1">
      <c r="B634" s="5">
        <v>50795</v>
      </c>
      <c r="M634" s="55">
        <v>35192</v>
      </c>
      <c r="N634" s="54">
        <v>0.10349999999999999</v>
      </c>
    </row>
    <row r="635" spans="2:14" ht="12.6" customHeight="1">
      <c r="B635" s="5">
        <v>50796</v>
      </c>
      <c r="M635" s="55">
        <v>35193</v>
      </c>
      <c r="N635" s="54">
        <v>0.104</v>
      </c>
    </row>
    <row r="636" spans="2:14" ht="12.6" customHeight="1">
      <c r="B636" s="5">
        <v>50830</v>
      </c>
      <c r="M636" s="55">
        <v>35194</v>
      </c>
      <c r="N636" s="54">
        <v>0.10349999999999999</v>
      </c>
    </row>
    <row r="637" spans="2:14" ht="12.6" customHeight="1">
      <c r="B637" s="5">
        <v>50892</v>
      </c>
      <c r="M637" s="55">
        <v>35195</v>
      </c>
      <c r="N637" s="54">
        <v>0.10199999999999999</v>
      </c>
    </row>
    <row r="638" spans="2:14" ht="12.6" customHeight="1">
      <c r="B638" s="5">
        <v>50895</v>
      </c>
      <c r="M638" s="55">
        <v>35198</v>
      </c>
      <c r="N638" s="54">
        <v>0.10150000000000001</v>
      </c>
    </row>
    <row r="639" spans="2:14" ht="12.6" customHeight="1">
      <c r="B639" s="5">
        <v>50927</v>
      </c>
      <c r="M639" s="55">
        <v>35199</v>
      </c>
      <c r="N639" s="54">
        <v>0.10299999999999999</v>
      </c>
    </row>
    <row r="640" spans="2:14" ht="12.6" customHeight="1">
      <c r="B640" s="5">
        <v>50997</v>
      </c>
      <c r="M640" s="55">
        <v>35200</v>
      </c>
      <c r="N640" s="54">
        <v>0.105</v>
      </c>
    </row>
    <row r="641" spans="2:14" ht="12.6" customHeight="1">
      <c r="B641" s="5">
        <v>51046</v>
      </c>
      <c r="M641" s="55">
        <v>35201</v>
      </c>
      <c r="N641" s="54">
        <v>0.109</v>
      </c>
    </row>
    <row r="642" spans="2:14" ht="12.6" customHeight="1">
      <c r="B642" s="5">
        <v>51047</v>
      </c>
      <c r="M642" s="55">
        <v>35202</v>
      </c>
      <c r="N642" s="54">
        <v>0.1085</v>
      </c>
    </row>
    <row r="643" spans="2:14" ht="12.6" customHeight="1">
      <c r="B643" s="5">
        <v>51048</v>
      </c>
      <c r="M643" s="55">
        <v>35205</v>
      </c>
      <c r="N643" s="54">
        <v>0.11</v>
      </c>
    </row>
    <row r="644" spans="2:14" ht="12.6" customHeight="1">
      <c r="B644" s="5">
        <v>51053</v>
      </c>
      <c r="M644" s="55">
        <v>35206</v>
      </c>
      <c r="N644" s="54">
        <v>0.11</v>
      </c>
    </row>
    <row r="645" spans="2:14" ht="12.6" customHeight="1">
      <c r="B645" s="5">
        <v>51130</v>
      </c>
      <c r="M645" s="55">
        <v>35207</v>
      </c>
      <c r="N645" s="54">
        <v>0.111</v>
      </c>
    </row>
    <row r="646" spans="2:14" ht="12.6" customHeight="1">
      <c r="B646" s="5">
        <v>51179</v>
      </c>
      <c r="M646" s="55">
        <v>35208</v>
      </c>
      <c r="N646" s="54">
        <v>0.112</v>
      </c>
    </row>
    <row r="647" spans="2:14" ht="12.6" customHeight="1">
      <c r="B647" s="5">
        <v>51180</v>
      </c>
      <c r="M647" s="55">
        <v>35212</v>
      </c>
      <c r="N647" s="54">
        <v>0.114</v>
      </c>
    </row>
    <row r="648" spans="2:14" ht="12.6" customHeight="1">
      <c r="B648" s="5">
        <v>51196</v>
      </c>
      <c r="M648" s="55">
        <v>35213</v>
      </c>
      <c r="N648" s="54">
        <v>0.122</v>
      </c>
    </row>
    <row r="649" spans="2:14" ht="12.6" customHeight="1">
      <c r="B649" s="5">
        <v>51237</v>
      </c>
      <c r="M649" s="55">
        <v>35214</v>
      </c>
      <c r="N649" s="54">
        <v>0.122</v>
      </c>
    </row>
    <row r="650" spans="2:14" ht="12.6" customHeight="1">
      <c r="B650" s="5">
        <v>51257</v>
      </c>
      <c r="M650" s="55">
        <v>35215</v>
      </c>
      <c r="N650" s="54">
        <v>0.1205</v>
      </c>
    </row>
    <row r="651" spans="2:14" ht="12.6" customHeight="1">
      <c r="B651" s="5">
        <v>51263</v>
      </c>
      <c r="M651" s="55">
        <v>35216</v>
      </c>
      <c r="N651" s="54">
        <v>0.12</v>
      </c>
    </row>
    <row r="652" spans="2:14" ht="12.6" customHeight="1">
      <c r="B652" s="5">
        <v>51274</v>
      </c>
      <c r="M652" s="55">
        <v>35219</v>
      </c>
      <c r="N652" s="54">
        <v>0.11849999999999999</v>
      </c>
    </row>
    <row r="653" spans="2:14" ht="12.6" customHeight="1">
      <c r="B653" s="5">
        <v>51293</v>
      </c>
      <c r="M653" s="55">
        <v>35220</v>
      </c>
      <c r="N653" s="54">
        <v>0.11600000000000001</v>
      </c>
    </row>
    <row r="654" spans="2:14" ht="12.6" customHeight="1">
      <c r="B654" s="5">
        <v>51363</v>
      </c>
      <c r="M654" s="55">
        <v>35221</v>
      </c>
      <c r="N654" s="54">
        <v>0.1145</v>
      </c>
    </row>
    <row r="655" spans="2:14" ht="12.6" customHeight="1">
      <c r="B655" s="5">
        <v>51399</v>
      </c>
      <c r="M655" s="55">
        <v>35223</v>
      </c>
      <c r="N655" s="54">
        <v>0.11550000000000001</v>
      </c>
    </row>
    <row r="656" spans="2:14" ht="12.6" customHeight="1">
      <c r="B656" s="5">
        <v>51400</v>
      </c>
      <c r="M656" s="55">
        <v>35226</v>
      </c>
      <c r="N656" s="54">
        <v>0.11600000000000001</v>
      </c>
    </row>
    <row r="657" spans="2:14" ht="12.6" customHeight="1">
      <c r="B657" s="5">
        <v>51412</v>
      </c>
      <c r="M657" s="55">
        <v>35227</v>
      </c>
      <c r="N657" s="54">
        <v>0.11700000000000001</v>
      </c>
    </row>
    <row r="658" spans="2:14" ht="12.6" customHeight="1">
      <c r="B658" s="5">
        <v>51418</v>
      </c>
      <c r="M658" s="55">
        <v>35228</v>
      </c>
      <c r="N658" s="54">
        <v>0.11849999999999999</v>
      </c>
    </row>
    <row r="659" spans="2:14" ht="12.6" customHeight="1">
      <c r="B659" s="5">
        <v>51495</v>
      </c>
      <c r="M659" s="55">
        <v>35229</v>
      </c>
      <c r="N659" s="54">
        <v>0.121</v>
      </c>
    </row>
    <row r="660" spans="2:14" ht="12.6" customHeight="1">
      <c r="B660" s="5">
        <v>51502</v>
      </c>
      <c r="M660" s="55">
        <v>35230</v>
      </c>
      <c r="N660" s="54">
        <v>0.1215</v>
      </c>
    </row>
    <row r="661" spans="2:14" ht="12.6" customHeight="1">
      <c r="B661" s="5">
        <v>51532</v>
      </c>
      <c r="M661" s="55">
        <v>35233</v>
      </c>
      <c r="N661" s="54">
        <v>0.1225</v>
      </c>
    </row>
    <row r="662" spans="2:14" ht="12.6" customHeight="1">
      <c r="B662" s="5">
        <v>51533</v>
      </c>
      <c r="M662" s="55">
        <v>35234</v>
      </c>
      <c r="N662" s="54">
        <v>0.125</v>
      </c>
    </row>
    <row r="663" spans="2:14" ht="12.6" customHeight="1">
      <c r="B663" s="5">
        <v>51561</v>
      </c>
      <c r="M663" s="55">
        <v>35235</v>
      </c>
      <c r="N663" s="54">
        <v>0.123</v>
      </c>
    </row>
    <row r="664" spans="2:14" ht="12.6" customHeight="1">
      <c r="B664" s="5">
        <v>51622</v>
      </c>
      <c r="M664" s="55">
        <v>35236</v>
      </c>
      <c r="N664" s="54">
        <v>0.122</v>
      </c>
    </row>
    <row r="665" spans="2:14" ht="12.6" customHeight="1">
      <c r="B665" s="5">
        <v>51627</v>
      </c>
      <c r="M665" s="55">
        <v>35237</v>
      </c>
      <c r="N665" s="54">
        <v>0.1232</v>
      </c>
    </row>
    <row r="666" spans="2:14" ht="12.6" customHeight="1">
      <c r="B666" s="5">
        <v>51628</v>
      </c>
      <c r="M666" s="55">
        <v>35240</v>
      </c>
      <c r="N666" s="54">
        <v>0.1275</v>
      </c>
    </row>
    <row r="667" spans="2:14" ht="12.6" customHeight="1">
      <c r="B667" s="5">
        <v>51658</v>
      </c>
      <c r="M667" s="55">
        <v>35241</v>
      </c>
      <c r="N667" s="54">
        <v>0.1275</v>
      </c>
    </row>
    <row r="668" spans="2:14" ht="12.6" customHeight="1">
      <c r="B668" s="5">
        <v>51728</v>
      </c>
      <c r="M668" s="55">
        <v>35242</v>
      </c>
      <c r="N668" s="54">
        <v>0.12770000000000001</v>
      </c>
    </row>
    <row r="669" spans="2:14" ht="12.6" customHeight="1">
      <c r="B669" s="5">
        <v>51753</v>
      </c>
      <c r="M669" s="55">
        <v>35243</v>
      </c>
      <c r="N669" s="54">
        <v>0.128</v>
      </c>
    </row>
    <row r="670" spans="2:14" ht="12.6" customHeight="1">
      <c r="B670" s="5">
        <v>51754</v>
      </c>
      <c r="M670" s="55">
        <v>35244</v>
      </c>
      <c r="N670" s="54">
        <v>0.1265</v>
      </c>
    </row>
    <row r="671" spans="2:14" ht="12.6" customHeight="1">
      <c r="B671" s="5">
        <v>51755</v>
      </c>
      <c r="M671" s="55">
        <v>35247</v>
      </c>
      <c r="N671" s="54">
        <v>0.125</v>
      </c>
    </row>
    <row r="672" spans="2:14" ht="12.6" customHeight="1">
      <c r="B672" s="5">
        <v>51777</v>
      </c>
      <c r="M672" s="55">
        <v>35248</v>
      </c>
      <c r="N672" s="54">
        <v>0.126</v>
      </c>
    </row>
    <row r="673" spans="2:14" ht="12.6" customHeight="1">
      <c r="B673" s="5">
        <v>51783</v>
      </c>
      <c r="M673" s="55">
        <v>35249</v>
      </c>
      <c r="N673" s="54">
        <v>0.126</v>
      </c>
    </row>
    <row r="674" spans="2:14" ht="12.6" customHeight="1">
      <c r="B674" s="5">
        <v>51860</v>
      </c>
      <c r="M674" s="55">
        <v>35250</v>
      </c>
      <c r="N674" s="54">
        <v>0.1265</v>
      </c>
    </row>
    <row r="675" spans="2:14" ht="12.6" customHeight="1">
      <c r="B675" s="5">
        <v>51867</v>
      </c>
      <c r="M675" s="55">
        <v>35251</v>
      </c>
      <c r="N675" s="54">
        <v>0.1275</v>
      </c>
    </row>
    <row r="676" spans="2:14" ht="12.6" customHeight="1">
      <c r="B676" s="5">
        <v>51887</v>
      </c>
      <c r="M676" s="55">
        <v>35254</v>
      </c>
      <c r="N676" s="54">
        <v>0.128</v>
      </c>
    </row>
    <row r="677" spans="2:14" ht="12.6" customHeight="1">
      <c r="B677" s="5">
        <v>51888</v>
      </c>
      <c r="M677" s="55">
        <v>35255</v>
      </c>
      <c r="N677" s="54">
        <v>0.128</v>
      </c>
    </row>
    <row r="678" spans="2:14" ht="12.6" customHeight="1">
      <c r="B678" s="5">
        <v>51889</v>
      </c>
      <c r="M678" s="55">
        <v>35256</v>
      </c>
      <c r="N678" s="54">
        <v>0.1275</v>
      </c>
    </row>
    <row r="679" spans="2:14" ht="12.6" customHeight="1">
      <c r="B679" s="5">
        <v>51928</v>
      </c>
      <c r="M679" s="55">
        <v>35257</v>
      </c>
      <c r="N679" s="54">
        <v>0.126</v>
      </c>
    </row>
    <row r="680" spans="2:14" ht="12.6" customHeight="1">
      <c r="B680" s="5">
        <v>51930</v>
      </c>
      <c r="M680" s="55">
        <v>35258</v>
      </c>
      <c r="N680" s="54">
        <v>0.126</v>
      </c>
    </row>
    <row r="681" spans="2:14" ht="12.6" customHeight="1">
      <c r="B681" s="5">
        <v>51987</v>
      </c>
      <c r="M681" s="55">
        <v>35261</v>
      </c>
      <c r="N681" s="54">
        <v>0.126</v>
      </c>
    </row>
    <row r="682" spans="2:14" ht="12.6" customHeight="1">
      <c r="B682" s="5">
        <v>51991</v>
      </c>
      <c r="M682" s="55">
        <v>35262</v>
      </c>
      <c r="N682" s="54">
        <v>0.126</v>
      </c>
    </row>
    <row r="683" spans="2:14" ht="12.6" customHeight="1">
      <c r="B683" s="5">
        <v>52012</v>
      </c>
      <c r="M683" s="55">
        <v>35264</v>
      </c>
      <c r="N683" s="54">
        <v>0.1263</v>
      </c>
    </row>
    <row r="684" spans="2:14" ht="12.6" customHeight="1">
      <c r="B684" s="5">
        <v>52021</v>
      </c>
      <c r="M684" s="55">
        <v>35265</v>
      </c>
      <c r="N684" s="54">
        <v>0.1275</v>
      </c>
    </row>
    <row r="685" spans="2:14" ht="12.6" customHeight="1">
      <c r="B685" s="5">
        <v>52023</v>
      </c>
      <c r="M685" s="55">
        <v>35268</v>
      </c>
      <c r="N685" s="54">
        <v>0.1285</v>
      </c>
    </row>
    <row r="686" spans="2:14" ht="12.6" customHeight="1">
      <c r="B686" s="5">
        <v>52093</v>
      </c>
      <c r="M686" s="55">
        <v>35269</v>
      </c>
      <c r="N686" s="54">
        <v>0.1285</v>
      </c>
    </row>
    <row r="687" spans="2:14" ht="12.6" customHeight="1">
      <c r="B687" s="5">
        <v>52138</v>
      </c>
      <c r="M687" s="55">
        <v>35270</v>
      </c>
      <c r="N687" s="54">
        <v>0.1295</v>
      </c>
    </row>
    <row r="688" spans="2:14" ht="12.6" customHeight="1">
      <c r="B688" s="5">
        <v>52139</v>
      </c>
      <c r="M688" s="55">
        <v>35271</v>
      </c>
      <c r="N688" s="54">
        <v>0.13</v>
      </c>
    </row>
    <row r="689" spans="2:14" ht="12.6" customHeight="1">
      <c r="B689" s="5">
        <v>52142</v>
      </c>
      <c r="M689" s="55">
        <v>35272</v>
      </c>
      <c r="N689" s="54">
        <v>0.13150000000000001</v>
      </c>
    </row>
    <row r="690" spans="2:14" ht="12.6" customHeight="1">
      <c r="B690" s="5">
        <v>52148</v>
      </c>
      <c r="M690" s="55">
        <v>35275</v>
      </c>
      <c r="N690" s="54">
        <v>0.13200000000000001</v>
      </c>
    </row>
    <row r="691" spans="2:14" ht="12.6" customHeight="1">
      <c r="B691" s="5">
        <v>52225</v>
      </c>
      <c r="M691" s="55">
        <v>35276</v>
      </c>
      <c r="N691" s="54">
        <v>0.13500000000000001</v>
      </c>
    </row>
    <row r="692" spans="2:14" ht="12.6" customHeight="1">
      <c r="B692" s="5">
        <v>52232</v>
      </c>
      <c r="M692" s="55">
        <v>35277</v>
      </c>
      <c r="N692" s="54">
        <v>0.13700000000000001</v>
      </c>
    </row>
    <row r="693" spans="2:14" ht="12.6" customHeight="1">
      <c r="B693" s="5">
        <v>52271</v>
      </c>
      <c r="M693" s="55">
        <v>35278</v>
      </c>
      <c r="N693" s="54">
        <v>0.13750000000000001</v>
      </c>
    </row>
    <row r="694" spans="2:14" ht="12.6" customHeight="1">
      <c r="B694" s="5">
        <v>52272</v>
      </c>
      <c r="M694" s="55">
        <v>35279</v>
      </c>
      <c r="N694" s="54">
        <v>0.1368</v>
      </c>
    </row>
    <row r="695" spans="2:14" ht="12.6" customHeight="1">
      <c r="B695" s="5">
        <v>52273</v>
      </c>
      <c r="M695" s="55">
        <v>35282</v>
      </c>
      <c r="N695" s="54">
        <v>0.13750000000000001</v>
      </c>
    </row>
    <row r="696" spans="2:14" ht="12.6" customHeight="1">
      <c r="B696" s="5">
        <v>52292</v>
      </c>
      <c r="M696" s="55">
        <v>35283</v>
      </c>
      <c r="N696" s="54">
        <v>0.13900000000000001</v>
      </c>
    </row>
    <row r="697" spans="2:14" ht="12.6" customHeight="1">
      <c r="B697" s="5">
        <v>52352</v>
      </c>
      <c r="M697" s="55">
        <v>35284</v>
      </c>
      <c r="N697" s="54">
        <v>0.14000000000000001</v>
      </c>
    </row>
    <row r="698" spans="2:14" ht="12.6" customHeight="1">
      <c r="B698" s="5">
        <v>52356</v>
      </c>
      <c r="M698" s="55">
        <v>35285</v>
      </c>
      <c r="N698" s="54">
        <v>0.13950000000000001</v>
      </c>
    </row>
    <row r="699" spans="2:14" ht="12.6" customHeight="1">
      <c r="B699" s="5">
        <v>52369</v>
      </c>
      <c r="M699" s="55">
        <v>35286</v>
      </c>
      <c r="N699" s="54">
        <v>0.14000000000000001</v>
      </c>
    </row>
    <row r="700" spans="2:14" ht="12.6" customHeight="1">
      <c r="B700" s="5">
        <v>52460</v>
      </c>
      <c r="M700" s="55">
        <v>35289</v>
      </c>
      <c r="N700" s="54">
        <v>0.14149999999999999</v>
      </c>
    </row>
    <row r="701" spans="2:14" ht="12.6" customHeight="1">
      <c r="B701" s="5">
        <v>52490</v>
      </c>
      <c r="M701" s="55">
        <v>35290</v>
      </c>
      <c r="N701" s="54">
        <v>0.14299999999999999</v>
      </c>
    </row>
    <row r="702" spans="2:14" ht="12.6" customHeight="1">
      <c r="B702" s="5">
        <v>52491</v>
      </c>
      <c r="M702" s="55">
        <v>35291</v>
      </c>
      <c r="N702" s="54">
        <v>0.15</v>
      </c>
    </row>
    <row r="703" spans="2:14" ht="12.6" customHeight="1">
      <c r="B703" s="5">
        <v>52492</v>
      </c>
      <c r="M703" s="55">
        <v>35293</v>
      </c>
      <c r="N703" s="54">
        <v>0.151</v>
      </c>
    </row>
    <row r="704" spans="2:14" ht="12.6" customHeight="1">
      <c r="B704" s="5">
        <v>52509</v>
      </c>
      <c r="M704" s="55">
        <v>35296</v>
      </c>
      <c r="N704" s="54">
        <v>0.155</v>
      </c>
    </row>
    <row r="705" spans="2:14" ht="12.6" customHeight="1">
      <c r="B705" s="5">
        <v>52513</v>
      </c>
      <c r="M705" s="55">
        <v>35297</v>
      </c>
      <c r="N705" s="54">
        <v>0.158</v>
      </c>
    </row>
    <row r="706" spans="2:14" ht="12.6" customHeight="1">
      <c r="B706" s="5">
        <v>52590</v>
      </c>
      <c r="M706" s="55">
        <v>35298</v>
      </c>
      <c r="N706" s="54">
        <v>0.1575</v>
      </c>
    </row>
    <row r="707" spans="2:14" ht="12.6" customHeight="1">
      <c r="B707" s="5">
        <v>52597</v>
      </c>
      <c r="M707" s="55">
        <v>35299</v>
      </c>
      <c r="N707" s="54">
        <v>0.156</v>
      </c>
    </row>
    <row r="708" spans="2:14" ht="12.6" customHeight="1">
      <c r="B708" s="5">
        <v>52625</v>
      </c>
      <c r="M708" s="55">
        <v>35300</v>
      </c>
      <c r="N708" s="54">
        <v>0.15379999999999999</v>
      </c>
    </row>
    <row r="709" spans="2:14" ht="12.6" customHeight="1">
      <c r="B709" s="5">
        <v>52628</v>
      </c>
      <c r="M709" s="55">
        <v>35303</v>
      </c>
      <c r="N709" s="54">
        <v>0.155</v>
      </c>
    </row>
    <row r="710" spans="2:14" ht="12.6" customHeight="1">
      <c r="B710" s="5">
        <v>52657</v>
      </c>
      <c r="M710" s="55">
        <v>35304</v>
      </c>
      <c r="N710" s="54">
        <v>0.157</v>
      </c>
    </row>
    <row r="711" spans="2:14" ht="12.6" customHeight="1">
      <c r="B711" s="5">
        <v>52700</v>
      </c>
      <c r="M711" s="55">
        <v>35305</v>
      </c>
      <c r="N711" s="54">
        <v>0.158</v>
      </c>
    </row>
    <row r="712" spans="2:14" ht="12.6" customHeight="1">
      <c r="B712" s="5">
        <v>52722</v>
      </c>
      <c r="M712" s="55">
        <v>35306</v>
      </c>
      <c r="N712" s="54">
        <v>0.156</v>
      </c>
    </row>
    <row r="713" spans="2:14" ht="12.6" customHeight="1">
      <c r="B713" s="5">
        <v>52723</v>
      </c>
      <c r="M713" s="55">
        <v>35307</v>
      </c>
      <c r="N713" s="54">
        <v>0.152</v>
      </c>
    </row>
    <row r="714" spans="2:14" ht="12.6" customHeight="1">
      <c r="B714" s="5">
        <v>52754</v>
      </c>
      <c r="M714" s="55">
        <v>35310</v>
      </c>
      <c r="N714" s="54">
        <v>0.14899999999999999</v>
      </c>
    </row>
    <row r="715" spans="2:14" ht="12.6" customHeight="1">
      <c r="B715" s="5">
        <v>52824</v>
      </c>
      <c r="M715" s="55">
        <v>35311</v>
      </c>
      <c r="N715" s="54">
        <v>0.14799999999999999</v>
      </c>
    </row>
    <row r="716" spans="2:14" ht="12.6" customHeight="1">
      <c r="B716" s="5">
        <v>52873</v>
      </c>
      <c r="M716" s="55">
        <v>35312</v>
      </c>
      <c r="N716" s="54">
        <v>0.14000000000000001</v>
      </c>
    </row>
    <row r="717" spans="2:14" ht="12.6" customHeight="1">
      <c r="B717" s="5">
        <v>52874</v>
      </c>
      <c r="M717" s="55">
        <v>35313</v>
      </c>
      <c r="N717" s="54">
        <v>0.1376</v>
      </c>
    </row>
    <row r="718" spans="2:14" ht="12.6" customHeight="1">
      <c r="B718" s="5">
        <v>52875</v>
      </c>
      <c r="M718" s="55">
        <v>35314</v>
      </c>
      <c r="N718" s="54">
        <v>0.13919999999999999</v>
      </c>
    </row>
    <row r="719" spans="2:14" ht="12.6" customHeight="1">
      <c r="B719" s="5">
        <v>52876</v>
      </c>
      <c r="M719" s="55">
        <v>35317</v>
      </c>
      <c r="N719" s="54">
        <v>0.14299999999999999</v>
      </c>
    </row>
    <row r="720" spans="2:14" ht="12.6" customHeight="1">
      <c r="B720" s="5">
        <v>52880</v>
      </c>
      <c r="M720" s="55">
        <v>35318</v>
      </c>
      <c r="N720" s="54">
        <v>0.14749999999999999</v>
      </c>
    </row>
    <row r="721" spans="2:14" ht="12.6" customHeight="1">
      <c r="B721" s="5">
        <v>52957</v>
      </c>
      <c r="M721" s="55">
        <v>35319</v>
      </c>
      <c r="N721" s="54">
        <v>0.14649999999999999</v>
      </c>
    </row>
    <row r="722" spans="2:14" ht="12.6" customHeight="1">
      <c r="B722" s="5">
        <v>53009</v>
      </c>
      <c r="M722" s="55">
        <v>35320</v>
      </c>
      <c r="N722" s="54">
        <v>0.14000000000000001</v>
      </c>
    </row>
    <row r="723" spans="2:14" ht="12.6" customHeight="1">
      <c r="B723" s="5">
        <v>53010</v>
      </c>
      <c r="M723" s="55">
        <v>35321</v>
      </c>
      <c r="N723" s="54">
        <v>0.14000000000000001</v>
      </c>
    </row>
    <row r="724" spans="2:14" ht="12.6" customHeight="1">
      <c r="B724" s="5">
        <v>53022</v>
      </c>
      <c r="M724" s="55">
        <v>35324</v>
      </c>
      <c r="N724" s="54">
        <v>0.13950000000000001</v>
      </c>
    </row>
    <row r="725" spans="2:14" ht="12.6" customHeight="1">
      <c r="B725" s="5">
        <v>53083</v>
      </c>
      <c r="M725" s="55">
        <v>35325</v>
      </c>
      <c r="N725" s="54">
        <v>0.14000000000000001</v>
      </c>
    </row>
    <row r="726" spans="2:14" ht="12.6" customHeight="1">
      <c r="B726" s="5">
        <v>53087</v>
      </c>
      <c r="M726" s="55">
        <v>35326</v>
      </c>
      <c r="N726" s="54">
        <v>0.14130000000000001</v>
      </c>
    </row>
    <row r="727" spans="2:14" ht="12.6" customHeight="1">
      <c r="B727" s="5">
        <v>53106</v>
      </c>
      <c r="M727" s="55">
        <v>35327</v>
      </c>
      <c r="N727" s="54">
        <v>0.14280000000000001</v>
      </c>
    </row>
    <row r="728" spans="2:14" ht="12.6" customHeight="1">
      <c r="B728" s="5">
        <v>53119</v>
      </c>
      <c r="M728" s="55">
        <v>35328</v>
      </c>
      <c r="N728" s="54">
        <v>0.14399999999999999</v>
      </c>
    </row>
    <row r="729" spans="2:14" ht="12.6" customHeight="1">
      <c r="B729" s="5">
        <v>53189</v>
      </c>
      <c r="M729" s="55">
        <v>35331</v>
      </c>
      <c r="N729" s="54">
        <v>0.14599999999999999</v>
      </c>
    </row>
    <row r="730" spans="2:14" ht="12.6" customHeight="1">
      <c r="B730" s="5">
        <v>53230</v>
      </c>
      <c r="M730" s="55">
        <v>35332</v>
      </c>
      <c r="N730" s="54">
        <v>0.14599999999999999</v>
      </c>
    </row>
    <row r="731" spans="2:14" ht="12.6" customHeight="1">
      <c r="B731" s="5">
        <v>53231</v>
      </c>
      <c r="M731" s="55">
        <v>35333</v>
      </c>
      <c r="N731" s="54">
        <v>0.14599999999999999</v>
      </c>
    </row>
    <row r="732" spans="2:14" ht="12.6" customHeight="1">
      <c r="B732" s="5">
        <v>53232</v>
      </c>
      <c r="M732" s="55">
        <v>35338</v>
      </c>
      <c r="N732" s="54">
        <v>0.14399999999999999</v>
      </c>
    </row>
    <row r="733" spans="2:14" ht="12.6" customHeight="1">
      <c r="B733" s="5">
        <v>53238</v>
      </c>
      <c r="M733" s="55">
        <v>35339</v>
      </c>
      <c r="N733" s="54">
        <v>0.14050000000000001</v>
      </c>
    </row>
    <row r="734" spans="2:14" ht="12.6" customHeight="1">
      <c r="B734" s="5">
        <v>53244</v>
      </c>
      <c r="M734" s="55">
        <v>35340</v>
      </c>
      <c r="N734" s="54">
        <v>0.13900000000000001</v>
      </c>
    </row>
    <row r="735" spans="2:14" ht="12.6" customHeight="1">
      <c r="B735" s="5">
        <v>53321</v>
      </c>
      <c r="M735" s="55">
        <v>35342</v>
      </c>
      <c r="N735" s="54">
        <v>0.14050000000000001</v>
      </c>
    </row>
    <row r="736" spans="2:14" ht="12.6" customHeight="1">
      <c r="B736" s="5">
        <v>53328</v>
      </c>
      <c r="M736" s="55">
        <v>35345</v>
      </c>
      <c r="N736" s="54">
        <v>0.14050000000000001</v>
      </c>
    </row>
    <row r="737" spans="2:14" ht="12.6" customHeight="1">
      <c r="B737" s="5">
        <v>53363</v>
      </c>
      <c r="M737" s="55">
        <v>35346</v>
      </c>
      <c r="N737" s="54">
        <v>0.14149999999999999</v>
      </c>
    </row>
    <row r="738" spans="2:14" ht="12.6" customHeight="1">
      <c r="B738" s="5">
        <v>53364</v>
      </c>
      <c r="M738" s="55">
        <v>35347</v>
      </c>
      <c r="N738" s="54">
        <v>0.13850000000000001</v>
      </c>
    </row>
    <row r="739" spans="2:14" ht="12.6" customHeight="1">
      <c r="B739" s="5">
        <v>53365</v>
      </c>
      <c r="M739" s="55">
        <v>35348</v>
      </c>
      <c r="N739" s="54">
        <v>0.13800000000000001</v>
      </c>
    </row>
    <row r="740" spans="2:14" ht="12.6" customHeight="1">
      <c r="B740" s="5">
        <v>53387</v>
      </c>
      <c r="M740" s="55">
        <v>35349</v>
      </c>
      <c r="N740" s="54">
        <v>0.13900000000000001</v>
      </c>
    </row>
    <row r="741" spans="2:14" ht="12.6" customHeight="1">
      <c r="B741" s="5">
        <v>53448</v>
      </c>
      <c r="M741" s="55">
        <v>35352</v>
      </c>
      <c r="N741" s="54">
        <v>0.13950000000000001</v>
      </c>
    </row>
    <row r="742" spans="2:14" ht="12.6" customHeight="1">
      <c r="B742" s="5">
        <v>53454</v>
      </c>
      <c r="M742" s="55">
        <v>35353</v>
      </c>
      <c r="N742" s="54">
        <v>0.14000000000000001</v>
      </c>
    </row>
    <row r="743" spans="2:14" ht="12.6" customHeight="1">
      <c r="B743" s="5">
        <v>53461</v>
      </c>
      <c r="M743" s="55">
        <v>35354</v>
      </c>
      <c r="N743" s="54">
        <v>0.14099999999999999</v>
      </c>
    </row>
    <row r="744" spans="2:14" ht="12.6" customHeight="1">
      <c r="B744" s="5">
        <v>53484</v>
      </c>
      <c r="M744" s="55">
        <v>35355</v>
      </c>
      <c r="N744" s="54">
        <v>0.14299999999999999</v>
      </c>
    </row>
    <row r="745" spans="2:14" ht="12.6" customHeight="1">
      <c r="B745" s="5">
        <v>53491</v>
      </c>
      <c r="M745" s="55">
        <v>35356</v>
      </c>
      <c r="N745" s="54">
        <v>0.14299999999999999</v>
      </c>
    </row>
    <row r="746" spans="2:14" ht="12.6" customHeight="1">
      <c r="B746" s="5">
        <v>53554</v>
      </c>
      <c r="M746" s="55">
        <v>35359</v>
      </c>
      <c r="N746" s="54">
        <v>0.14299999999999999</v>
      </c>
    </row>
    <row r="747" spans="2:14" ht="12.6" customHeight="1">
      <c r="B747" s="5">
        <v>53584</v>
      </c>
      <c r="M747" s="55">
        <v>35360</v>
      </c>
      <c r="N747" s="54">
        <v>0.14299999999999999</v>
      </c>
    </row>
    <row r="748" spans="2:14" ht="12.6" customHeight="1">
      <c r="B748" s="5">
        <v>53587</v>
      </c>
      <c r="M748" s="55">
        <v>35361</v>
      </c>
      <c r="N748" s="54">
        <v>0.14449999999999999</v>
      </c>
    </row>
    <row r="749" spans="2:14" ht="12.6" customHeight="1">
      <c r="B749" s="5">
        <v>53603</v>
      </c>
      <c r="M749" s="55">
        <v>35362</v>
      </c>
      <c r="N749" s="54">
        <v>0.14399999999999999</v>
      </c>
    </row>
    <row r="750" spans="2:14" ht="12.6" customHeight="1">
      <c r="B750" s="5">
        <v>53609</v>
      </c>
      <c r="M750" s="55">
        <v>35363</v>
      </c>
      <c r="N750" s="54">
        <v>0.14299999999999999</v>
      </c>
    </row>
    <row r="751" spans="2:14" ht="12.6" customHeight="1">
      <c r="B751" s="5">
        <v>53686</v>
      </c>
      <c r="M751" s="55">
        <v>35366</v>
      </c>
      <c r="N751" s="54">
        <v>0.14199999999999999</v>
      </c>
    </row>
    <row r="752" spans="2:14" ht="12.6" customHeight="1">
      <c r="B752" s="5">
        <v>53693</v>
      </c>
      <c r="M752" s="55">
        <v>35367</v>
      </c>
      <c r="N752" s="54">
        <v>0.14099999999999999</v>
      </c>
    </row>
    <row r="753" spans="2:14" ht="12.6" customHeight="1">
      <c r="B753" s="5">
        <v>53717</v>
      </c>
      <c r="M753" s="55">
        <v>35368</v>
      </c>
      <c r="N753" s="54">
        <v>0.13950000000000001</v>
      </c>
    </row>
    <row r="754" spans="2:14" ht="12.6" customHeight="1">
      <c r="B754" s="5">
        <v>53720</v>
      </c>
      <c r="M754" s="55">
        <v>35369</v>
      </c>
      <c r="N754" s="54">
        <v>0.13800000000000001</v>
      </c>
    </row>
    <row r="755" spans="2:14" ht="12.6" customHeight="1">
      <c r="B755" s="5">
        <v>53752</v>
      </c>
      <c r="M755" s="55">
        <v>35370</v>
      </c>
      <c r="N755" s="54">
        <v>0.13750000000000001</v>
      </c>
    </row>
    <row r="756" spans="2:14" ht="12.6" customHeight="1">
      <c r="B756" s="5">
        <v>53757</v>
      </c>
      <c r="M756" s="55">
        <v>35373</v>
      </c>
      <c r="N756" s="54">
        <v>0.13850000000000001</v>
      </c>
    </row>
    <row r="757" spans="2:14" ht="12.6" customHeight="1">
      <c r="B757" s="5">
        <v>53813</v>
      </c>
      <c r="M757" s="55">
        <v>35374</v>
      </c>
      <c r="N757" s="54">
        <v>0.13950000000000001</v>
      </c>
    </row>
    <row r="758" spans="2:14" ht="12.6" customHeight="1">
      <c r="B758" s="5">
        <v>53814</v>
      </c>
      <c r="M758" s="55">
        <v>35375</v>
      </c>
      <c r="N758" s="54">
        <v>0.13850000000000001</v>
      </c>
    </row>
    <row r="759" spans="2:14" ht="12.6" customHeight="1">
      <c r="B759" s="5">
        <v>53818</v>
      </c>
      <c r="M759" s="55">
        <v>35376</v>
      </c>
      <c r="N759" s="54">
        <v>0.13800000000000001</v>
      </c>
    </row>
    <row r="760" spans="2:14" ht="12.6" customHeight="1">
      <c r="B760" s="5">
        <v>53849</v>
      </c>
      <c r="M760" s="55">
        <v>35377</v>
      </c>
      <c r="N760" s="54">
        <v>0.13800000000000001</v>
      </c>
    </row>
    <row r="761" spans="2:14" ht="12.6" customHeight="1">
      <c r="B761" s="5">
        <v>53919</v>
      </c>
      <c r="M761" s="55">
        <v>35380</v>
      </c>
      <c r="N761" s="54">
        <v>0.13750000000000001</v>
      </c>
    </row>
    <row r="762" spans="2:14" ht="12.6" customHeight="1">
      <c r="B762" s="5">
        <v>53968</v>
      </c>
      <c r="M762" s="55">
        <v>35381</v>
      </c>
      <c r="N762" s="54">
        <v>0.13600000000000001</v>
      </c>
    </row>
    <row r="763" spans="2:14" ht="12.6" customHeight="1">
      <c r="B763" s="5">
        <v>53969</v>
      </c>
      <c r="M763" s="55">
        <v>35382</v>
      </c>
      <c r="N763" s="54">
        <v>0.13450000000000001</v>
      </c>
    </row>
    <row r="764" spans="2:14" ht="12.6" customHeight="1">
      <c r="B764" s="5">
        <v>53972</v>
      </c>
      <c r="M764" s="55">
        <v>35383</v>
      </c>
      <c r="N764" s="54">
        <v>0.13300000000000001</v>
      </c>
    </row>
    <row r="765" spans="2:14" ht="12.6" customHeight="1">
      <c r="B765" s="5">
        <v>53974</v>
      </c>
      <c r="M765" s="55">
        <v>35384</v>
      </c>
      <c r="N765" s="54">
        <v>0.13300000000000001</v>
      </c>
    </row>
    <row r="766" spans="2:14" ht="12.6" customHeight="1">
      <c r="B766" s="5">
        <v>54051</v>
      </c>
      <c r="M766" s="55">
        <v>35387</v>
      </c>
      <c r="N766" s="54">
        <v>0.13400000000000001</v>
      </c>
    </row>
    <row r="767" spans="2:14" ht="12.6" customHeight="1">
      <c r="B767" s="5">
        <v>54058</v>
      </c>
      <c r="M767" s="55">
        <v>35388</v>
      </c>
      <c r="N767" s="54">
        <v>0.13500000000000001</v>
      </c>
    </row>
    <row r="768" spans="2:14" ht="12.6" customHeight="1">
      <c r="B768" s="5">
        <v>54101</v>
      </c>
      <c r="M768" s="55">
        <v>35389</v>
      </c>
      <c r="N768" s="54">
        <v>0.13650000000000001</v>
      </c>
    </row>
    <row r="769" spans="2:14" ht="12.6" customHeight="1">
      <c r="B769" s="5">
        <v>54102</v>
      </c>
      <c r="M769" s="55">
        <v>35390</v>
      </c>
      <c r="N769" s="54">
        <v>0.13800000000000001</v>
      </c>
    </row>
    <row r="770" spans="2:14" ht="12.6" customHeight="1">
      <c r="B770" s="5">
        <v>54119</v>
      </c>
      <c r="M770" s="55">
        <v>35391</v>
      </c>
      <c r="N770" s="54">
        <v>0.13900000000000001</v>
      </c>
    </row>
    <row r="771" spans="2:14" ht="12.6" customHeight="1">
      <c r="B771" s="5">
        <v>54163</v>
      </c>
      <c r="M771" s="55">
        <v>35394</v>
      </c>
      <c r="N771" s="54">
        <v>0.14149999999999999</v>
      </c>
    </row>
    <row r="772" spans="2:14" ht="12.6" customHeight="1">
      <c r="B772" s="5">
        <v>54179</v>
      </c>
      <c r="M772" s="55">
        <v>35395</v>
      </c>
      <c r="N772" s="54">
        <v>0.14000000000000001</v>
      </c>
    </row>
    <row r="773" spans="2:14" ht="12.6" customHeight="1">
      <c r="B773" s="5">
        <v>54183</v>
      </c>
      <c r="M773" s="55">
        <v>35396</v>
      </c>
      <c r="N773" s="54">
        <v>0.13600000000000001</v>
      </c>
    </row>
    <row r="774" spans="2:14" ht="12.6" customHeight="1">
      <c r="B774" s="5">
        <v>54198</v>
      </c>
      <c r="M774" s="55">
        <v>35397</v>
      </c>
      <c r="N774" s="54">
        <v>0.13500000000000001</v>
      </c>
    </row>
    <row r="775" spans="2:14" ht="12.6" customHeight="1">
      <c r="B775" s="5">
        <v>54287</v>
      </c>
      <c r="M775" s="55">
        <v>35398</v>
      </c>
      <c r="N775" s="54">
        <v>0.13400000000000001</v>
      </c>
    </row>
    <row r="776" spans="2:14" ht="12.6" customHeight="1">
      <c r="B776" s="5">
        <v>54322</v>
      </c>
      <c r="M776" s="55">
        <v>35401</v>
      </c>
      <c r="N776" s="54">
        <v>0.13400000000000001</v>
      </c>
    </row>
    <row r="777" spans="2:14" ht="12.6" customHeight="1">
      <c r="B777" s="5">
        <v>54323</v>
      </c>
      <c r="M777" s="55">
        <v>35402</v>
      </c>
      <c r="N777" s="54">
        <v>0.13400000000000001</v>
      </c>
    </row>
    <row r="778" spans="2:14" ht="12.6" customHeight="1">
      <c r="B778" s="5">
        <v>54324</v>
      </c>
      <c r="M778" s="55">
        <v>35403</v>
      </c>
      <c r="N778" s="54">
        <v>0.13400000000000001</v>
      </c>
    </row>
    <row r="779" spans="2:14" ht="12.6" customHeight="1">
      <c r="B779" s="5">
        <v>54336</v>
      </c>
      <c r="M779" s="55">
        <v>35404</v>
      </c>
      <c r="N779" s="54">
        <v>0.13600000000000001</v>
      </c>
    </row>
    <row r="780" spans="2:14" ht="12.6" customHeight="1">
      <c r="B780" s="5">
        <v>54340</v>
      </c>
      <c r="M780" s="55">
        <v>35405</v>
      </c>
      <c r="N780" s="54">
        <v>0.13700000000000001</v>
      </c>
    </row>
    <row r="781" spans="2:14" ht="12.6" customHeight="1">
      <c r="B781" s="5">
        <v>54417</v>
      </c>
      <c r="M781" s="55">
        <v>35408</v>
      </c>
      <c r="N781" s="54">
        <v>0.13600000000000001</v>
      </c>
    </row>
    <row r="782" spans="2:14" ht="12.6" customHeight="1">
      <c r="B782" s="5">
        <v>54424</v>
      </c>
      <c r="M782" s="55">
        <v>35409</v>
      </c>
      <c r="N782" s="54">
        <v>0.13450000000000001</v>
      </c>
    </row>
    <row r="783" spans="2:14" ht="12.6" customHeight="1">
      <c r="B783" s="5">
        <v>54455</v>
      </c>
      <c r="M783" s="55">
        <v>35410</v>
      </c>
      <c r="N783" s="54">
        <v>0.13400000000000001</v>
      </c>
    </row>
    <row r="784" spans="2:14" ht="12.6" customHeight="1">
      <c r="B784" s="5">
        <v>54456</v>
      </c>
      <c r="M784" s="55">
        <v>35411</v>
      </c>
      <c r="N784" s="54">
        <v>0.13400000000000001</v>
      </c>
    </row>
    <row r="785" spans="2:14" ht="12.6" customHeight="1">
      <c r="B785" s="5">
        <v>54457</v>
      </c>
      <c r="M785" s="55">
        <v>35412</v>
      </c>
      <c r="N785" s="54">
        <v>0.13300000000000001</v>
      </c>
    </row>
    <row r="786" spans="2:14" ht="12.6" customHeight="1">
      <c r="B786" s="5">
        <v>54483</v>
      </c>
      <c r="M786" s="55">
        <v>35415</v>
      </c>
      <c r="N786" s="54">
        <v>0.13200000000000001</v>
      </c>
    </row>
    <row r="787" spans="2:14" ht="12.6" customHeight="1">
      <c r="B787" s="5">
        <v>54548</v>
      </c>
      <c r="M787" s="55">
        <v>35416</v>
      </c>
      <c r="N787" s="54">
        <v>0.1336</v>
      </c>
    </row>
    <row r="788" spans="2:14" ht="12.6" customHeight="1">
      <c r="B788" s="5">
        <v>54553</v>
      </c>
      <c r="M788" s="55">
        <v>35417</v>
      </c>
      <c r="N788" s="54">
        <v>0.13400000000000001</v>
      </c>
    </row>
    <row r="789" spans="2:14" ht="12.6" customHeight="1">
      <c r="B789" s="5">
        <v>54651</v>
      </c>
      <c r="M789" s="55">
        <v>35418</v>
      </c>
      <c r="N789" s="54">
        <v>0.13700000000000001</v>
      </c>
    </row>
    <row r="790" spans="2:14" ht="12.6" customHeight="1">
      <c r="B790" s="5">
        <v>54676</v>
      </c>
      <c r="M790" s="55">
        <v>35419</v>
      </c>
      <c r="N790" s="54">
        <v>0.13700000000000001</v>
      </c>
    </row>
    <row r="791" spans="2:14" ht="12.6" customHeight="1">
      <c r="B791" s="5">
        <v>54679</v>
      </c>
      <c r="M791" s="55">
        <v>35422</v>
      </c>
      <c r="N791" s="54">
        <v>0.13600000000000001</v>
      </c>
    </row>
    <row r="792" spans="2:14" ht="12.6" customHeight="1">
      <c r="B792" s="5">
        <v>54700</v>
      </c>
      <c r="M792" s="55">
        <v>35423</v>
      </c>
      <c r="N792" s="54">
        <v>0.13600000000000001</v>
      </c>
    </row>
    <row r="793" spans="2:14" ht="12.6" customHeight="1">
      <c r="B793" s="5">
        <v>54707</v>
      </c>
      <c r="M793" s="55">
        <v>35425</v>
      </c>
      <c r="N793" s="54">
        <v>0.13700000000000001</v>
      </c>
    </row>
    <row r="794" spans="2:14" ht="12.6" customHeight="1">
      <c r="B794" s="5">
        <v>54784</v>
      </c>
      <c r="M794" s="55">
        <v>35426</v>
      </c>
      <c r="N794" s="54">
        <v>0.13700000000000001</v>
      </c>
    </row>
    <row r="795" spans="2:14" ht="12.6" customHeight="1">
      <c r="B795" s="5">
        <v>54812</v>
      </c>
      <c r="M795" s="55">
        <v>35429</v>
      </c>
      <c r="N795" s="54">
        <v>0.13450000000000001</v>
      </c>
    </row>
    <row r="796" spans="2:14" ht="12.6" customHeight="1">
      <c r="B796" s="5">
        <v>54813</v>
      </c>
      <c r="M796" s="55">
        <v>35430</v>
      </c>
      <c r="N796" s="54">
        <v>0.13300000000000001</v>
      </c>
    </row>
    <row r="797" spans="2:14" ht="12.6" customHeight="1">
      <c r="B797" s="5">
        <v>54848</v>
      </c>
      <c r="M797" s="55">
        <v>35433</v>
      </c>
      <c r="N797" s="54">
        <v>0.13</v>
      </c>
    </row>
    <row r="798" spans="2:14" ht="12.6" customHeight="1">
      <c r="B798" s="5">
        <v>54913</v>
      </c>
      <c r="M798" s="55">
        <v>35436</v>
      </c>
      <c r="N798" s="54">
        <v>0.128</v>
      </c>
    </row>
    <row r="799" spans="2:14" ht="12.6" customHeight="1">
      <c r="B799" s="5">
        <v>54938</v>
      </c>
      <c r="M799" s="55">
        <v>35437</v>
      </c>
      <c r="N799" s="54">
        <v>0.1285</v>
      </c>
    </row>
    <row r="800" spans="2:14" ht="12.6" customHeight="1">
      <c r="B800" s="5">
        <v>54940</v>
      </c>
      <c r="M800" s="55">
        <v>35438</v>
      </c>
      <c r="N800" s="54">
        <v>0.128</v>
      </c>
    </row>
    <row r="801" spans="2:14" ht="12.6" customHeight="1">
      <c r="B801" s="5">
        <v>54945</v>
      </c>
      <c r="M801" s="55">
        <v>35439</v>
      </c>
      <c r="N801" s="54">
        <v>0.126</v>
      </c>
    </row>
    <row r="802" spans="2:14" ht="12.6" customHeight="1">
      <c r="B802" s="5">
        <v>55015</v>
      </c>
      <c r="M802" s="55">
        <v>35440</v>
      </c>
      <c r="N802" s="54">
        <v>0.1255</v>
      </c>
    </row>
    <row r="803" spans="2:14" ht="12.6" customHeight="1">
      <c r="B803" s="5">
        <v>55060</v>
      </c>
      <c r="M803" s="55">
        <v>35443</v>
      </c>
      <c r="N803" s="54">
        <v>0.126</v>
      </c>
    </row>
    <row r="804" spans="2:14" ht="12.6" customHeight="1">
      <c r="B804" s="5">
        <v>55061</v>
      </c>
      <c r="M804" s="55">
        <v>35444</v>
      </c>
      <c r="N804" s="54">
        <v>0.1275</v>
      </c>
    </row>
    <row r="805" spans="2:14" ht="12.6" customHeight="1">
      <c r="B805" s="5">
        <v>55064</v>
      </c>
      <c r="M805" s="55">
        <v>35445</v>
      </c>
      <c r="N805" s="54">
        <v>0.125</v>
      </c>
    </row>
    <row r="806" spans="2:14" ht="12.6" customHeight="1">
      <c r="B806" s="5">
        <v>55071</v>
      </c>
      <c r="M806" s="55">
        <v>35446</v>
      </c>
      <c r="N806" s="54">
        <v>0.1265</v>
      </c>
    </row>
    <row r="807" spans="2:14" ht="12.6" customHeight="1">
      <c r="B807" s="5">
        <v>55148</v>
      </c>
      <c r="M807" s="55">
        <v>35447</v>
      </c>
      <c r="N807" s="54">
        <v>0.1265</v>
      </c>
    </row>
    <row r="808" spans="2:14" ht="12.6" customHeight="1">
      <c r="B808" s="5">
        <v>55194</v>
      </c>
      <c r="M808" s="55">
        <v>35450</v>
      </c>
      <c r="N808" s="54">
        <v>0.126</v>
      </c>
    </row>
    <row r="809" spans="2:14" ht="12.6" customHeight="1">
      <c r="B809" s="5">
        <v>55197</v>
      </c>
      <c r="M809" s="55">
        <v>35451</v>
      </c>
      <c r="N809" s="54">
        <v>0.126</v>
      </c>
    </row>
    <row r="810" spans="2:14" ht="12.6" customHeight="1">
      <c r="B810" s="5">
        <v>55213</v>
      </c>
      <c r="M810" s="55">
        <v>35452</v>
      </c>
      <c r="N810" s="54">
        <v>0.126</v>
      </c>
    </row>
    <row r="811" spans="2:14" ht="12.6" customHeight="1">
      <c r="B811" s="5">
        <v>55274</v>
      </c>
      <c r="M811" s="55">
        <v>35453</v>
      </c>
      <c r="N811" s="54">
        <v>0.126</v>
      </c>
    </row>
    <row r="812" spans="2:14" ht="12.6" customHeight="1">
      <c r="B812" s="5">
        <v>55278</v>
      </c>
      <c r="M812" s="55">
        <v>35454</v>
      </c>
      <c r="N812" s="54">
        <v>0.127</v>
      </c>
    </row>
    <row r="813" spans="2:14" ht="12.6" customHeight="1">
      <c r="B813" s="5">
        <v>55290</v>
      </c>
      <c r="M813" s="55">
        <v>35457</v>
      </c>
      <c r="N813" s="54">
        <v>0.127</v>
      </c>
    </row>
    <row r="814" spans="2:14" ht="12.6" customHeight="1">
      <c r="B814" s="5">
        <v>55310</v>
      </c>
      <c r="M814" s="55">
        <v>35458</v>
      </c>
      <c r="N814" s="54">
        <v>0.1265</v>
      </c>
    </row>
    <row r="815" spans="2:14" ht="12.6" customHeight="1">
      <c r="B815" s="5">
        <v>55380</v>
      </c>
      <c r="M815" s="55">
        <v>35459</v>
      </c>
      <c r="N815" s="54">
        <v>0.1255</v>
      </c>
    </row>
    <row r="816" spans="2:14" ht="12.6" customHeight="1">
      <c r="B816" s="5">
        <v>55414</v>
      </c>
      <c r="M816" s="55">
        <v>35460</v>
      </c>
      <c r="N816" s="54">
        <v>0.125</v>
      </c>
    </row>
    <row r="817" spans="2:14" ht="12.6" customHeight="1">
      <c r="B817" s="5">
        <v>55415</v>
      </c>
      <c r="M817" s="55">
        <v>35461</v>
      </c>
      <c r="N817" s="54">
        <v>0.1235</v>
      </c>
    </row>
    <row r="818" spans="2:14" ht="12.6" customHeight="1">
      <c r="B818" s="5">
        <v>55416</v>
      </c>
      <c r="M818" s="55">
        <v>35464</v>
      </c>
      <c r="N818" s="54">
        <v>0.123</v>
      </c>
    </row>
    <row r="819" spans="2:14" ht="12.6" customHeight="1">
      <c r="B819" s="5">
        <v>55429</v>
      </c>
      <c r="M819" s="55">
        <v>35465</v>
      </c>
      <c r="N819" s="54">
        <v>0.122</v>
      </c>
    </row>
    <row r="820" spans="2:14" ht="12.6" customHeight="1">
      <c r="B820" s="5">
        <v>55435</v>
      </c>
      <c r="M820" s="55">
        <v>35466</v>
      </c>
      <c r="N820" s="54">
        <v>0.1225</v>
      </c>
    </row>
    <row r="821" spans="2:14" ht="12.6" customHeight="1">
      <c r="B821" s="5">
        <v>55512</v>
      </c>
      <c r="M821" s="55">
        <v>35467</v>
      </c>
      <c r="N821" s="54">
        <v>0.1225</v>
      </c>
    </row>
    <row r="822" spans="2:14" ht="12.6" customHeight="1">
      <c r="B822" s="5">
        <v>55519</v>
      </c>
      <c r="M822" s="55">
        <v>35471</v>
      </c>
      <c r="N822" s="54">
        <v>0.122</v>
      </c>
    </row>
    <row r="823" spans="2:14" ht="12.6" customHeight="1">
      <c r="B823" s="5">
        <v>55549</v>
      </c>
      <c r="M823" s="55">
        <v>35472</v>
      </c>
      <c r="N823" s="54">
        <v>0.122</v>
      </c>
    </row>
    <row r="824" spans="2:14" ht="12.6" customHeight="1">
      <c r="B824" s="5">
        <v>55550</v>
      </c>
      <c r="M824" s="55">
        <v>35473</v>
      </c>
      <c r="N824" s="54">
        <v>0.1215</v>
      </c>
    </row>
    <row r="825" spans="2:14" ht="12.6" customHeight="1">
      <c r="B825" s="5">
        <v>55551</v>
      </c>
      <c r="M825" s="55">
        <v>35474</v>
      </c>
      <c r="N825" s="54">
        <v>0.1215</v>
      </c>
    </row>
    <row r="826" spans="2:14" ht="12.6" customHeight="1">
      <c r="B826" s="5">
        <v>55579</v>
      </c>
      <c r="M826" s="55">
        <v>35475</v>
      </c>
      <c r="N826" s="54">
        <v>0.122</v>
      </c>
    </row>
    <row r="827" spans="2:14" ht="12.6" customHeight="1">
      <c r="B827" s="5">
        <v>55584</v>
      </c>
      <c r="M827" s="55">
        <v>35478</v>
      </c>
      <c r="N827" s="54">
        <v>0.122</v>
      </c>
    </row>
    <row r="828" spans="2:14" ht="12.6" customHeight="1">
      <c r="B828" s="5">
        <v>55619</v>
      </c>
      <c r="M828" s="55">
        <v>35479</v>
      </c>
      <c r="N828" s="54">
        <v>0.1215</v>
      </c>
    </row>
    <row r="829" spans="2:14" ht="12.6" customHeight="1">
      <c r="B829" s="5">
        <v>55640</v>
      </c>
      <c r="M829" s="55">
        <v>35480</v>
      </c>
      <c r="N829" s="54">
        <v>0.122</v>
      </c>
    </row>
    <row r="830" spans="2:14" ht="12.6" customHeight="1">
      <c r="B830" s="5">
        <v>55645</v>
      </c>
      <c r="M830" s="55">
        <v>35481</v>
      </c>
      <c r="N830" s="54">
        <v>0.123</v>
      </c>
    </row>
    <row r="831" spans="2:14" ht="12.6" customHeight="1">
      <c r="B831" s="5">
        <v>55646</v>
      </c>
      <c r="M831" s="55">
        <v>35482</v>
      </c>
      <c r="N831" s="54">
        <v>0.124</v>
      </c>
    </row>
    <row r="832" spans="2:14" ht="12.6" customHeight="1">
      <c r="B832" s="5">
        <v>55676</v>
      </c>
      <c r="M832" s="55">
        <v>35485</v>
      </c>
      <c r="N832" s="54">
        <v>0.124</v>
      </c>
    </row>
    <row r="833" spans="2:14" ht="12.6" customHeight="1">
      <c r="B833" s="5">
        <v>55746</v>
      </c>
      <c r="M833" s="55">
        <v>35486</v>
      </c>
      <c r="N833" s="54">
        <v>0.125</v>
      </c>
    </row>
    <row r="834" spans="2:14" ht="12.6" customHeight="1">
      <c r="B834" s="5">
        <v>55768</v>
      </c>
      <c r="M834" s="55">
        <v>35487</v>
      </c>
      <c r="N834" s="54">
        <v>0.1245</v>
      </c>
    </row>
    <row r="835" spans="2:14" ht="12.6" customHeight="1">
      <c r="B835" s="5">
        <v>55771</v>
      </c>
      <c r="M835" s="55">
        <v>35488</v>
      </c>
      <c r="N835" s="54">
        <v>0.1245</v>
      </c>
    </row>
    <row r="836" spans="2:14" ht="12.6" customHeight="1">
      <c r="B836" s="5">
        <v>55795</v>
      </c>
      <c r="M836" s="55">
        <v>35489</v>
      </c>
      <c r="N836" s="54">
        <v>0.1245</v>
      </c>
    </row>
    <row r="837" spans="2:14" ht="12.6" customHeight="1">
      <c r="B837" s="5">
        <v>55801</v>
      </c>
      <c r="M837" s="55">
        <v>35492</v>
      </c>
      <c r="N837" s="54">
        <v>0.1245</v>
      </c>
    </row>
    <row r="838" spans="2:14" ht="12.6" customHeight="1">
      <c r="B838" s="5">
        <v>55878</v>
      </c>
      <c r="M838" s="55">
        <v>35493</v>
      </c>
      <c r="N838" s="54">
        <v>0.1245</v>
      </c>
    </row>
    <row r="839" spans="2:14" ht="12.6" customHeight="1">
      <c r="B839" s="5">
        <v>55885</v>
      </c>
      <c r="M839" s="55">
        <v>35494</v>
      </c>
      <c r="N839" s="54">
        <v>0.125</v>
      </c>
    </row>
    <row r="840" spans="2:14" ht="12.6" customHeight="1">
      <c r="B840" s="5">
        <v>55933</v>
      </c>
      <c r="M840" s="55">
        <v>35495</v>
      </c>
      <c r="N840" s="54">
        <v>0.126</v>
      </c>
    </row>
    <row r="841" spans="2:14" ht="12.6" customHeight="1">
      <c r="B841" s="5">
        <v>55934</v>
      </c>
      <c r="M841" s="55">
        <v>35496</v>
      </c>
      <c r="N841" s="54">
        <v>0.1265</v>
      </c>
    </row>
    <row r="842" spans="2:14" ht="12.6" customHeight="1">
      <c r="B842" s="5">
        <v>55935</v>
      </c>
      <c r="M842" s="55">
        <v>35499</v>
      </c>
      <c r="N842" s="54">
        <v>0.127</v>
      </c>
    </row>
    <row r="843" spans="2:14" ht="12.6" customHeight="1">
      <c r="B843" s="5">
        <v>55946</v>
      </c>
      <c r="M843" s="55">
        <v>35500</v>
      </c>
      <c r="N843" s="54">
        <v>0.1275</v>
      </c>
    </row>
    <row r="844" spans="2:14" ht="12.6" customHeight="1">
      <c r="B844" s="5">
        <v>56005</v>
      </c>
      <c r="M844" s="55">
        <v>35501</v>
      </c>
      <c r="N844" s="54">
        <v>0.1295</v>
      </c>
    </row>
    <row r="845" spans="2:14" ht="12.6" customHeight="1">
      <c r="B845" s="5">
        <v>56009</v>
      </c>
      <c r="M845" s="55">
        <v>35502</v>
      </c>
      <c r="N845" s="54">
        <v>0.13100000000000001</v>
      </c>
    </row>
    <row r="846" spans="2:14" ht="12.6" customHeight="1">
      <c r="B846" s="5">
        <v>56030</v>
      </c>
      <c r="M846" s="55">
        <v>35503</v>
      </c>
      <c r="N846" s="54">
        <v>0.13100000000000001</v>
      </c>
    </row>
    <row r="847" spans="2:14" ht="12.6" customHeight="1">
      <c r="B847" s="5">
        <v>56041</v>
      </c>
      <c r="M847" s="55">
        <v>35506</v>
      </c>
      <c r="N847" s="54">
        <v>0.13150000000000001</v>
      </c>
    </row>
    <row r="848" spans="2:14" ht="12.6" customHeight="1">
      <c r="B848" s="5">
        <v>56111</v>
      </c>
      <c r="M848" s="55">
        <v>35507</v>
      </c>
      <c r="N848" s="54">
        <v>0.13200000000000001</v>
      </c>
    </row>
    <row r="849" spans="2:14" ht="12.6" customHeight="1">
      <c r="B849" s="5">
        <v>56152</v>
      </c>
      <c r="M849" s="55">
        <v>35508</v>
      </c>
      <c r="N849" s="54">
        <v>0.13550000000000001</v>
      </c>
    </row>
    <row r="850" spans="2:14" ht="12.6" customHeight="1">
      <c r="B850" s="5">
        <v>56153</v>
      </c>
      <c r="M850" s="55">
        <v>35509</v>
      </c>
      <c r="N850" s="54">
        <v>0.13650000000000001</v>
      </c>
    </row>
    <row r="851" spans="2:14" ht="12.6" customHeight="1">
      <c r="B851" s="5">
        <v>56160</v>
      </c>
      <c r="M851" s="55">
        <v>35510</v>
      </c>
      <c r="N851" s="54">
        <v>0.13700000000000001</v>
      </c>
    </row>
    <row r="852" spans="2:14" ht="12.6" customHeight="1">
      <c r="B852" s="5">
        <v>56166</v>
      </c>
      <c r="M852" s="55">
        <v>35513</v>
      </c>
      <c r="N852" s="54">
        <v>0.14000000000000001</v>
      </c>
    </row>
    <row r="853" spans="2:14" ht="12.6" customHeight="1">
      <c r="B853" s="5">
        <v>56243</v>
      </c>
      <c r="M853" s="55">
        <v>35514</v>
      </c>
      <c r="N853" s="54">
        <v>0.14199999999999999</v>
      </c>
    </row>
    <row r="854" spans="2:14" ht="12.6" customHeight="1">
      <c r="B854" s="5">
        <v>56250</v>
      </c>
      <c r="M854" s="55">
        <v>35515</v>
      </c>
      <c r="N854" s="54">
        <v>0.14149999999999999</v>
      </c>
    </row>
    <row r="855" spans="2:14" ht="12.6" customHeight="1">
      <c r="B855" s="5">
        <v>56289</v>
      </c>
      <c r="M855" s="55">
        <v>35516</v>
      </c>
      <c r="N855" s="54">
        <v>0.13850000000000001</v>
      </c>
    </row>
    <row r="856" spans="2:14" ht="12.6" customHeight="1">
      <c r="B856" s="5">
        <v>56290</v>
      </c>
      <c r="M856" s="55">
        <v>35517</v>
      </c>
      <c r="N856" s="54">
        <v>0.13600000000000001</v>
      </c>
    </row>
    <row r="857" spans="2:14" ht="12.6" customHeight="1">
      <c r="B857" s="5">
        <v>56310</v>
      </c>
      <c r="M857" s="55">
        <v>35520</v>
      </c>
      <c r="N857" s="54">
        <v>0.13450000000000001</v>
      </c>
    </row>
    <row r="858" spans="2:14" ht="12.6" customHeight="1">
      <c r="B858" s="5">
        <v>56370</v>
      </c>
      <c r="M858" s="55">
        <v>35521</v>
      </c>
      <c r="N858" s="54">
        <v>0.13200000000000001</v>
      </c>
    </row>
    <row r="859" spans="2:14" ht="12.6" customHeight="1">
      <c r="B859" s="5">
        <v>56374</v>
      </c>
      <c r="M859" s="55">
        <v>35522</v>
      </c>
      <c r="N859" s="54">
        <v>0.1305</v>
      </c>
    </row>
    <row r="860" spans="2:14" ht="12.6" customHeight="1">
      <c r="B860" s="5">
        <v>56384</v>
      </c>
      <c r="M860" s="55">
        <v>35523</v>
      </c>
      <c r="N860" s="54">
        <v>0.1313</v>
      </c>
    </row>
    <row r="861" spans="2:14" ht="12.6" customHeight="1">
      <c r="B861" s="5">
        <v>56403</v>
      </c>
      <c r="M861" s="55">
        <v>35524</v>
      </c>
      <c r="N861" s="54">
        <v>0.13250000000000001</v>
      </c>
    </row>
    <row r="862" spans="2:14" ht="12.6" customHeight="1">
      <c r="B862" s="5">
        <v>56478</v>
      </c>
      <c r="M862" s="55">
        <v>35527</v>
      </c>
      <c r="N862" s="54">
        <v>0.13250000000000001</v>
      </c>
    </row>
    <row r="863" spans="2:14" ht="12.6" customHeight="1">
      <c r="B863" s="5">
        <v>56507</v>
      </c>
      <c r="M863" s="55">
        <v>35528</v>
      </c>
      <c r="N863" s="54">
        <v>0.13150000000000001</v>
      </c>
    </row>
    <row r="864" spans="2:14" ht="12.6" customHeight="1">
      <c r="B864" s="5">
        <v>56508</v>
      </c>
      <c r="M864" s="55">
        <v>35529</v>
      </c>
      <c r="N864" s="54">
        <v>0.1305</v>
      </c>
    </row>
    <row r="865" spans="2:14" ht="12.6" customHeight="1">
      <c r="B865" s="5">
        <v>56509</v>
      </c>
      <c r="M865" s="55">
        <v>35530</v>
      </c>
      <c r="N865" s="54">
        <v>0.13</v>
      </c>
    </row>
    <row r="866" spans="2:14" ht="12.6" customHeight="1">
      <c r="B866" s="5">
        <v>56527</v>
      </c>
      <c r="M866" s="55">
        <v>35531</v>
      </c>
      <c r="N866" s="54">
        <v>0.13</v>
      </c>
    </row>
    <row r="867" spans="2:14" ht="12.6" customHeight="1">
      <c r="B867" s="5">
        <v>56531</v>
      </c>
      <c r="M867" s="55">
        <v>35534</v>
      </c>
      <c r="N867" s="54">
        <v>0.1295</v>
      </c>
    </row>
    <row r="868" spans="2:14" ht="12.6" customHeight="1">
      <c r="B868" s="6">
        <v>56608</v>
      </c>
      <c r="M868" s="55">
        <v>35535</v>
      </c>
      <c r="N868" s="54">
        <v>0.1305</v>
      </c>
    </row>
    <row r="869" spans="2:14" ht="12.6" customHeight="1">
      <c r="M869" s="55">
        <v>35536</v>
      </c>
      <c r="N869" s="54">
        <v>0.13200000000000001</v>
      </c>
    </row>
    <row r="870" spans="2:14" ht="12.6" customHeight="1">
      <c r="M870" s="55">
        <v>35537</v>
      </c>
      <c r="N870" s="54">
        <v>0.13250000000000001</v>
      </c>
    </row>
    <row r="871" spans="2:14" ht="12.6" customHeight="1">
      <c r="M871" s="55">
        <v>35538</v>
      </c>
      <c r="N871" s="54">
        <v>0.13200000000000001</v>
      </c>
    </row>
    <row r="872" spans="2:14" ht="12.6" customHeight="1">
      <c r="M872" s="55">
        <v>35541</v>
      </c>
      <c r="N872" s="54">
        <v>0.13100000000000001</v>
      </c>
    </row>
    <row r="873" spans="2:14" ht="12.6" customHeight="1">
      <c r="M873" s="55">
        <v>35542</v>
      </c>
      <c r="N873" s="54">
        <v>0.13100000000000001</v>
      </c>
    </row>
    <row r="874" spans="2:14" ht="12.6" customHeight="1">
      <c r="M874" s="55">
        <v>35543</v>
      </c>
      <c r="N874" s="54">
        <v>0.13100000000000001</v>
      </c>
    </row>
    <row r="875" spans="2:14" ht="12.6" customHeight="1">
      <c r="M875" s="55">
        <v>35544</v>
      </c>
      <c r="N875" s="54">
        <v>0.13100000000000001</v>
      </c>
    </row>
    <row r="876" spans="2:14" ht="12.6" customHeight="1">
      <c r="M876" s="55">
        <v>35545</v>
      </c>
      <c r="N876" s="54">
        <v>0.13100000000000001</v>
      </c>
    </row>
    <row r="877" spans="2:14" ht="12.6" customHeight="1">
      <c r="M877" s="55">
        <v>35548</v>
      </c>
      <c r="N877" s="54">
        <v>0.13100000000000001</v>
      </c>
    </row>
    <row r="878" spans="2:14" ht="12.6" customHeight="1">
      <c r="M878" s="55">
        <v>35549</v>
      </c>
      <c r="N878" s="54">
        <v>0.13100000000000001</v>
      </c>
    </row>
    <row r="879" spans="2:14" ht="12.6" customHeight="1">
      <c r="M879" s="55">
        <v>35550</v>
      </c>
      <c r="N879" s="54">
        <v>0.13100000000000001</v>
      </c>
    </row>
    <row r="880" spans="2:14" ht="12.6" customHeight="1">
      <c r="M880" s="55">
        <v>35552</v>
      </c>
      <c r="N880" s="54">
        <v>0.13100000000000001</v>
      </c>
    </row>
    <row r="881" spans="13:14" ht="12.6" customHeight="1">
      <c r="M881" s="55">
        <v>35556</v>
      </c>
      <c r="N881" s="54">
        <v>0.13100000000000001</v>
      </c>
    </row>
    <row r="882" spans="13:14" ht="12.6" customHeight="1">
      <c r="M882" s="55">
        <v>35557</v>
      </c>
      <c r="N882" s="54">
        <v>0.13100000000000001</v>
      </c>
    </row>
    <row r="883" spans="13:14" ht="12.6" customHeight="1">
      <c r="M883" s="55">
        <v>35558</v>
      </c>
      <c r="N883" s="54">
        <v>0.13100000000000001</v>
      </c>
    </row>
    <row r="884" spans="13:14" ht="12.6" customHeight="1">
      <c r="M884" s="55">
        <v>35559</v>
      </c>
      <c r="N884" s="54">
        <v>0.1305</v>
      </c>
    </row>
    <row r="885" spans="13:14" ht="12.6" customHeight="1">
      <c r="M885" s="55">
        <v>35562</v>
      </c>
      <c r="N885" s="54">
        <v>0.13</v>
      </c>
    </row>
    <row r="886" spans="13:14" ht="12.6" customHeight="1">
      <c r="M886" s="55">
        <v>35563</v>
      </c>
      <c r="N886" s="54">
        <v>0.1295</v>
      </c>
    </row>
    <row r="887" spans="13:14" ht="12.6" customHeight="1">
      <c r="M887" s="55">
        <v>35565</v>
      </c>
      <c r="N887" s="54">
        <v>0.1283</v>
      </c>
    </row>
    <row r="888" spans="13:14" ht="12.6" customHeight="1">
      <c r="M888" s="55">
        <v>35566</v>
      </c>
      <c r="N888" s="54">
        <v>0.127</v>
      </c>
    </row>
    <row r="889" spans="13:14" ht="12.6" customHeight="1">
      <c r="M889" s="55">
        <v>35569</v>
      </c>
      <c r="N889" s="54">
        <v>0.126</v>
      </c>
    </row>
    <row r="890" spans="13:14" ht="12.6" customHeight="1">
      <c r="M890" s="55">
        <v>35570</v>
      </c>
      <c r="N890" s="54">
        <v>0.126</v>
      </c>
    </row>
    <row r="891" spans="13:14" ht="12.6" customHeight="1">
      <c r="M891" s="55">
        <v>35571</v>
      </c>
      <c r="N891" s="54">
        <v>0.1265</v>
      </c>
    </row>
    <row r="892" spans="13:14" ht="12.6" customHeight="1">
      <c r="M892" s="55">
        <v>35572</v>
      </c>
      <c r="N892" s="54">
        <v>0.1265</v>
      </c>
    </row>
    <row r="893" spans="13:14" ht="12.6" customHeight="1">
      <c r="M893" s="55">
        <v>35573</v>
      </c>
      <c r="N893" s="54">
        <v>0.1265</v>
      </c>
    </row>
    <row r="894" spans="13:14" ht="12.6" customHeight="1">
      <c r="M894" s="55">
        <v>35576</v>
      </c>
      <c r="N894" s="54">
        <v>0.1265</v>
      </c>
    </row>
    <row r="895" spans="13:14" ht="12.6" customHeight="1">
      <c r="M895" s="55">
        <v>35577</v>
      </c>
      <c r="N895" s="54">
        <v>0.126</v>
      </c>
    </row>
    <row r="896" spans="13:14" ht="12.6" customHeight="1">
      <c r="M896" s="55">
        <v>35578</v>
      </c>
      <c r="N896" s="54">
        <v>0.1245</v>
      </c>
    </row>
    <row r="897" spans="13:14" ht="12.6" customHeight="1">
      <c r="M897" s="55">
        <v>35579</v>
      </c>
      <c r="N897" s="54">
        <v>0.123</v>
      </c>
    </row>
    <row r="898" spans="13:14" ht="12.6" customHeight="1">
      <c r="M898" s="55">
        <v>35580</v>
      </c>
      <c r="N898" s="54">
        <v>0.12230000000000001</v>
      </c>
    </row>
    <row r="899" spans="13:14" ht="12.6" customHeight="1">
      <c r="M899" s="55">
        <v>35583</v>
      </c>
      <c r="N899" s="54">
        <v>0.12230000000000001</v>
      </c>
    </row>
    <row r="900" spans="13:14" ht="12.6" customHeight="1">
      <c r="M900" s="55">
        <v>35584</v>
      </c>
      <c r="N900" s="54">
        <v>0.12189999999999999</v>
      </c>
    </row>
    <row r="901" spans="13:14" ht="12.6" customHeight="1">
      <c r="M901" s="55">
        <v>35585</v>
      </c>
      <c r="N901" s="54">
        <v>0.1195</v>
      </c>
    </row>
    <row r="902" spans="13:14" ht="12.6" customHeight="1">
      <c r="M902" s="55">
        <v>35586</v>
      </c>
      <c r="N902" s="54">
        <v>0.11600000000000001</v>
      </c>
    </row>
    <row r="903" spans="13:14" ht="12.6" customHeight="1">
      <c r="M903" s="55">
        <v>35590</v>
      </c>
      <c r="N903" s="54">
        <v>0.1153</v>
      </c>
    </row>
    <row r="904" spans="13:14" ht="12.6" customHeight="1">
      <c r="M904" s="55">
        <v>35591</v>
      </c>
      <c r="N904" s="54">
        <v>0.113</v>
      </c>
    </row>
    <row r="905" spans="13:14" ht="12.6" customHeight="1">
      <c r="M905" s="55">
        <v>35592</v>
      </c>
      <c r="N905" s="54">
        <v>0.114</v>
      </c>
    </row>
    <row r="906" spans="13:14" ht="12.6" customHeight="1">
      <c r="M906" s="55">
        <v>35593</v>
      </c>
      <c r="N906" s="54">
        <v>0.11600000000000001</v>
      </c>
    </row>
    <row r="907" spans="13:14" ht="12.6" customHeight="1">
      <c r="M907" s="55">
        <v>35594</v>
      </c>
      <c r="N907" s="54">
        <v>0.11600000000000001</v>
      </c>
    </row>
    <row r="908" spans="13:14" ht="12.6" customHeight="1">
      <c r="M908" s="55">
        <v>35597</v>
      </c>
      <c r="N908" s="54">
        <v>0.11600000000000001</v>
      </c>
    </row>
    <row r="909" spans="13:14" ht="12.6" customHeight="1">
      <c r="M909" s="55">
        <v>35598</v>
      </c>
      <c r="N909" s="54">
        <v>0.11700000000000001</v>
      </c>
    </row>
    <row r="910" spans="13:14" ht="12.6" customHeight="1">
      <c r="M910" s="55">
        <v>35599</v>
      </c>
      <c r="N910" s="54">
        <v>0.11749999999999999</v>
      </c>
    </row>
    <row r="911" spans="13:14" ht="12.6" customHeight="1">
      <c r="M911" s="55">
        <v>35600</v>
      </c>
      <c r="N911" s="54">
        <v>0.11749999999999999</v>
      </c>
    </row>
    <row r="912" spans="13:14" ht="12.6" customHeight="1">
      <c r="M912" s="55">
        <v>35601</v>
      </c>
      <c r="N912" s="54">
        <v>0.11749999999999999</v>
      </c>
    </row>
    <row r="913" spans="13:14" ht="12.6" customHeight="1">
      <c r="M913" s="55">
        <v>35604</v>
      </c>
      <c r="N913" s="54">
        <v>0.11849999999999999</v>
      </c>
    </row>
    <row r="914" spans="13:14" ht="12.6" customHeight="1">
      <c r="M914" s="55">
        <v>35605</v>
      </c>
      <c r="N914" s="54">
        <v>0.12</v>
      </c>
    </row>
    <row r="915" spans="13:14" ht="12.6" customHeight="1">
      <c r="M915" s="55">
        <v>35606</v>
      </c>
      <c r="N915" s="54">
        <v>0.1205</v>
      </c>
    </row>
    <row r="916" spans="13:14" ht="12.6" customHeight="1">
      <c r="M916" s="55">
        <v>35607</v>
      </c>
      <c r="N916" s="54">
        <v>0.12</v>
      </c>
    </row>
    <row r="917" spans="13:14" ht="12.6" customHeight="1">
      <c r="M917" s="55">
        <v>35608</v>
      </c>
      <c r="N917" s="54">
        <v>0.12</v>
      </c>
    </row>
    <row r="918" spans="13:14" ht="12.6" customHeight="1">
      <c r="M918" s="55">
        <v>35611</v>
      </c>
      <c r="N918" s="54">
        <v>0.12</v>
      </c>
    </row>
    <row r="919" spans="13:14" ht="12.6" customHeight="1">
      <c r="M919" s="55">
        <v>35612</v>
      </c>
      <c r="N919" s="54">
        <v>0.11899999999999999</v>
      </c>
    </row>
    <row r="920" spans="13:14" ht="12.6" customHeight="1">
      <c r="M920" s="55">
        <v>35613</v>
      </c>
      <c r="N920" s="54">
        <v>0.11799999999999999</v>
      </c>
    </row>
    <row r="921" spans="13:14" ht="12.6" customHeight="1">
      <c r="M921" s="55">
        <v>35614</v>
      </c>
      <c r="N921" s="54">
        <v>0.11550000000000001</v>
      </c>
    </row>
    <row r="922" spans="13:14" ht="12.6" customHeight="1">
      <c r="M922" s="55">
        <v>35615</v>
      </c>
      <c r="N922" s="54">
        <v>0.11600000000000001</v>
      </c>
    </row>
    <row r="923" spans="13:14" ht="12.6" customHeight="1">
      <c r="M923" s="55">
        <v>35618</v>
      </c>
      <c r="N923" s="54">
        <v>0.11749999999999999</v>
      </c>
    </row>
    <row r="924" spans="13:14" ht="12.6" customHeight="1">
      <c r="M924" s="55">
        <v>35619</v>
      </c>
      <c r="N924" s="54">
        <v>0.11700000000000001</v>
      </c>
    </row>
    <row r="925" spans="13:14" ht="12.6" customHeight="1">
      <c r="M925" s="55">
        <v>35620</v>
      </c>
      <c r="N925" s="54">
        <v>0.11700000000000001</v>
      </c>
    </row>
    <row r="926" spans="13:14" ht="12.6" customHeight="1">
      <c r="M926" s="55">
        <v>35621</v>
      </c>
      <c r="N926" s="54">
        <v>0.11700000000000001</v>
      </c>
    </row>
    <row r="927" spans="13:14" ht="12.6" customHeight="1">
      <c r="M927" s="55">
        <v>35622</v>
      </c>
      <c r="N927" s="54">
        <v>0.11700000000000001</v>
      </c>
    </row>
    <row r="928" spans="13:14" ht="12.6" customHeight="1">
      <c r="M928" s="55">
        <v>35625</v>
      </c>
      <c r="N928" s="54">
        <v>0.11749999999999999</v>
      </c>
    </row>
    <row r="929" spans="13:14" ht="12.6" customHeight="1">
      <c r="M929" s="55">
        <v>35626</v>
      </c>
      <c r="N929" s="54">
        <v>0.11849999999999999</v>
      </c>
    </row>
    <row r="930" spans="13:14" ht="12.6" customHeight="1">
      <c r="M930" s="55">
        <v>35627</v>
      </c>
      <c r="N930" s="54">
        <v>0.1205</v>
      </c>
    </row>
    <row r="931" spans="13:14" ht="12.6" customHeight="1">
      <c r="M931" s="55">
        <v>35629</v>
      </c>
      <c r="N931" s="54">
        <v>0.122</v>
      </c>
    </row>
    <row r="932" spans="13:14" ht="12.6" customHeight="1">
      <c r="M932" s="55">
        <v>35632</v>
      </c>
      <c r="N932" s="54">
        <v>0.122</v>
      </c>
    </row>
    <row r="933" spans="13:14" ht="12.6" customHeight="1">
      <c r="M933" s="55">
        <v>35633</v>
      </c>
      <c r="N933" s="54">
        <v>0.122</v>
      </c>
    </row>
    <row r="934" spans="13:14" ht="12.6" customHeight="1">
      <c r="M934" s="55">
        <v>35634</v>
      </c>
      <c r="N934" s="54">
        <v>0.1215</v>
      </c>
    </row>
    <row r="935" spans="13:14" ht="12.6" customHeight="1">
      <c r="M935" s="55">
        <v>35635</v>
      </c>
      <c r="N935" s="54">
        <v>0.121</v>
      </c>
    </row>
    <row r="936" spans="13:14" ht="12.6" customHeight="1">
      <c r="M936" s="55">
        <v>35636</v>
      </c>
      <c r="N936" s="54">
        <v>0.121</v>
      </c>
    </row>
    <row r="937" spans="13:14" ht="12.6" customHeight="1">
      <c r="M937" s="55">
        <v>35639</v>
      </c>
      <c r="N937" s="54">
        <v>0.11899999999999999</v>
      </c>
    </row>
    <row r="938" spans="13:14" ht="12.6" customHeight="1">
      <c r="M938" s="55">
        <v>35640</v>
      </c>
      <c r="N938" s="54">
        <v>0.1195</v>
      </c>
    </row>
    <row r="939" spans="13:14" ht="12.6" customHeight="1">
      <c r="M939" s="55">
        <v>35641</v>
      </c>
      <c r="N939" s="54">
        <v>0.12</v>
      </c>
    </row>
    <row r="940" spans="13:14" ht="12.6" customHeight="1">
      <c r="M940" s="55">
        <v>35642</v>
      </c>
      <c r="N940" s="54">
        <v>0.12</v>
      </c>
    </row>
    <row r="941" spans="13:14" ht="12.6" customHeight="1">
      <c r="M941" s="55">
        <v>35643</v>
      </c>
      <c r="N941" s="54">
        <v>0.12</v>
      </c>
    </row>
    <row r="942" spans="13:14" ht="12.6" customHeight="1">
      <c r="M942" s="55">
        <v>35646</v>
      </c>
      <c r="N942" s="54">
        <v>0.11890000000000001</v>
      </c>
    </row>
    <row r="943" spans="13:14" ht="12.6" customHeight="1">
      <c r="M943" s="55">
        <v>35647</v>
      </c>
      <c r="N943" s="54">
        <v>0.12</v>
      </c>
    </row>
    <row r="944" spans="13:14" ht="12.6" customHeight="1">
      <c r="M944" s="55">
        <v>35648</v>
      </c>
      <c r="N944" s="54">
        <v>0.1205</v>
      </c>
    </row>
    <row r="945" spans="13:14" ht="12.6" customHeight="1">
      <c r="M945" s="55">
        <v>35649</v>
      </c>
      <c r="N945" s="54">
        <v>0.121</v>
      </c>
    </row>
    <row r="946" spans="13:14" ht="12.6" customHeight="1">
      <c r="M946" s="55">
        <v>35650</v>
      </c>
      <c r="N946" s="54">
        <v>0.1215</v>
      </c>
    </row>
    <row r="947" spans="13:14" ht="12.6" customHeight="1">
      <c r="M947" s="55">
        <v>35653</v>
      </c>
      <c r="N947" s="54">
        <v>0.123</v>
      </c>
    </row>
    <row r="948" spans="13:14" ht="12.6" customHeight="1">
      <c r="M948" s="55">
        <v>35654</v>
      </c>
      <c r="N948" s="54">
        <v>0.125</v>
      </c>
    </row>
    <row r="949" spans="13:14" ht="12.6" customHeight="1">
      <c r="M949" s="55">
        <v>35655</v>
      </c>
      <c r="N949" s="54">
        <v>0.1255</v>
      </c>
    </row>
    <row r="950" spans="13:14" ht="12.6" customHeight="1">
      <c r="M950" s="55">
        <v>35656</v>
      </c>
      <c r="N950" s="54">
        <v>0.126</v>
      </c>
    </row>
    <row r="951" spans="13:14" ht="12.6" customHeight="1">
      <c r="M951" s="55">
        <v>35660</v>
      </c>
      <c r="N951" s="54">
        <v>0.129</v>
      </c>
    </row>
    <row r="952" spans="13:14" ht="12.6" customHeight="1">
      <c r="M952" s="55">
        <v>35661</v>
      </c>
      <c r="N952" s="54">
        <v>0.1305</v>
      </c>
    </row>
    <row r="953" spans="13:14" ht="12.6" customHeight="1">
      <c r="M953" s="55">
        <v>35662</v>
      </c>
      <c r="N953" s="54">
        <v>0.13089999999999999</v>
      </c>
    </row>
    <row r="954" spans="13:14" ht="12.6" customHeight="1">
      <c r="M954" s="55">
        <v>35663</v>
      </c>
      <c r="N954" s="54">
        <v>0.13139999999999999</v>
      </c>
    </row>
    <row r="955" spans="13:14" ht="12.6" customHeight="1">
      <c r="M955" s="55">
        <v>35664</v>
      </c>
      <c r="N955" s="54">
        <v>0.13100000000000001</v>
      </c>
    </row>
    <row r="956" spans="13:14" ht="12.6" customHeight="1">
      <c r="M956" s="55">
        <v>35667</v>
      </c>
      <c r="N956" s="54">
        <v>0.1295</v>
      </c>
    </row>
    <row r="957" spans="13:14" ht="12.6" customHeight="1">
      <c r="M957" s="55">
        <v>35668</v>
      </c>
      <c r="N957" s="54">
        <v>0.13</v>
      </c>
    </row>
    <row r="958" spans="13:14" ht="12.6" customHeight="1">
      <c r="M958" s="55">
        <v>35669</v>
      </c>
      <c r="N958" s="54">
        <v>0.13100000000000001</v>
      </c>
    </row>
    <row r="959" spans="13:14" ht="12.6" customHeight="1">
      <c r="M959" s="55">
        <v>35670</v>
      </c>
      <c r="N959" s="54">
        <v>0.13200000000000001</v>
      </c>
    </row>
    <row r="960" spans="13:14" ht="12.6" customHeight="1">
      <c r="M960" s="55">
        <v>35671</v>
      </c>
      <c r="N960" s="54">
        <v>0.13350000000000001</v>
      </c>
    </row>
    <row r="961" spans="13:14" ht="12.6" customHeight="1">
      <c r="M961" s="55">
        <v>35674</v>
      </c>
      <c r="N961" s="54">
        <v>0.13400000000000001</v>
      </c>
    </row>
    <row r="962" spans="13:14" ht="12.6" customHeight="1">
      <c r="M962" s="55">
        <v>35675</v>
      </c>
      <c r="N962" s="54">
        <v>0.13400000000000001</v>
      </c>
    </row>
    <row r="963" spans="13:14" ht="12.6" customHeight="1">
      <c r="M963" s="55">
        <v>35676</v>
      </c>
      <c r="N963" s="54">
        <v>0.13400000000000001</v>
      </c>
    </row>
    <row r="964" spans="13:14" ht="12.6" customHeight="1">
      <c r="M964" s="55">
        <v>35677</v>
      </c>
      <c r="N964" s="54">
        <v>0.13350000000000001</v>
      </c>
    </row>
    <row r="965" spans="13:14" ht="12.6" customHeight="1">
      <c r="M965" s="55">
        <v>35678</v>
      </c>
      <c r="N965" s="54">
        <v>0.13300000000000001</v>
      </c>
    </row>
    <row r="966" spans="13:14" ht="12.6" customHeight="1">
      <c r="M966" s="55">
        <v>35681</v>
      </c>
      <c r="N966" s="54">
        <v>0.1305</v>
      </c>
    </row>
    <row r="967" spans="13:14" ht="12.6" customHeight="1">
      <c r="M967" s="55">
        <v>35682</v>
      </c>
      <c r="N967" s="54">
        <v>0.13150000000000001</v>
      </c>
    </row>
    <row r="968" spans="13:14" ht="12.6" customHeight="1">
      <c r="M968" s="55">
        <v>35683</v>
      </c>
      <c r="N968" s="54">
        <v>0.13300000000000001</v>
      </c>
    </row>
    <row r="969" spans="13:14" ht="12.6" customHeight="1">
      <c r="M969" s="55">
        <v>35684</v>
      </c>
      <c r="N969" s="54">
        <v>0.13400000000000001</v>
      </c>
    </row>
    <row r="970" spans="13:14" ht="12.6" customHeight="1">
      <c r="M970" s="55">
        <v>35685</v>
      </c>
      <c r="N970" s="54">
        <v>0.13350000000000001</v>
      </c>
    </row>
    <row r="971" spans="13:14" ht="12.6" customHeight="1">
      <c r="M971" s="55">
        <v>35691</v>
      </c>
      <c r="N971" s="54">
        <v>0.13300000000000001</v>
      </c>
    </row>
    <row r="972" spans="13:14" ht="12.6" customHeight="1">
      <c r="M972" s="55">
        <v>35692</v>
      </c>
      <c r="N972" s="54">
        <v>0.13300000000000001</v>
      </c>
    </row>
    <row r="973" spans="13:14" ht="12.6" customHeight="1">
      <c r="M973" s="55">
        <v>35695</v>
      </c>
      <c r="N973" s="54">
        <v>0.13250000000000001</v>
      </c>
    </row>
    <row r="974" spans="13:14" ht="12.6" customHeight="1">
      <c r="M974" s="55">
        <v>35696</v>
      </c>
      <c r="N974" s="54">
        <v>0.13350000000000001</v>
      </c>
    </row>
    <row r="975" spans="13:14" ht="12.6" customHeight="1">
      <c r="M975" s="55">
        <v>35697</v>
      </c>
      <c r="N975" s="54">
        <v>0.13450000000000001</v>
      </c>
    </row>
    <row r="976" spans="13:14" ht="12.6" customHeight="1">
      <c r="M976" s="55">
        <v>35698</v>
      </c>
      <c r="N976" s="54">
        <v>0.13650000000000001</v>
      </c>
    </row>
    <row r="977" spans="13:14" ht="12.6" customHeight="1">
      <c r="M977" s="55">
        <v>35699</v>
      </c>
      <c r="N977" s="54">
        <v>0.13700000000000001</v>
      </c>
    </row>
    <row r="978" spans="13:14" ht="12.6" customHeight="1">
      <c r="M978" s="55">
        <v>35702</v>
      </c>
      <c r="N978" s="54">
        <v>0.13750000000000001</v>
      </c>
    </row>
    <row r="979" spans="13:14" ht="12.6" customHeight="1">
      <c r="M979" s="55">
        <v>35703</v>
      </c>
      <c r="N979" s="54">
        <v>0.13750000000000001</v>
      </c>
    </row>
    <row r="980" spans="13:14" ht="12.6" customHeight="1">
      <c r="M980" s="55">
        <v>35704</v>
      </c>
      <c r="N980" s="54">
        <v>0.1376</v>
      </c>
    </row>
    <row r="981" spans="13:14" ht="12.6" customHeight="1">
      <c r="M981" s="55">
        <v>35705</v>
      </c>
      <c r="N981" s="54">
        <v>0.13669999999999999</v>
      </c>
    </row>
    <row r="982" spans="13:14" ht="12.6" customHeight="1">
      <c r="M982" s="55">
        <v>35709</v>
      </c>
      <c r="N982" s="54">
        <v>0.13700000000000001</v>
      </c>
    </row>
    <row r="983" spans="13:14" ht="12.6" customHeight="1">
      <c r="M983" s="55">
        <v>35710</v>
      </c>
      <c r="N983" s="54">
        <v>0.13700000000000001</v>
      </c>
    </row>
    <row r="984" spans="13:14" ht="12.6" customHeight="1">
      <c r="M984" s="55">
        <v>35711</v>
      </c>
      <c r="N984" s="54">
        <v>0.13800000000000001</v>
      </c>
    </row>
    <row r="985" spans="13:14" ht="12.6" customHeight="1">
      <c r="M985" s="55">
        <v>35712</v>
      </c>
      <c r="N985" s="54">
        <v>0.14000000000000001</v>
      </c>
    </row>
    <row r="986" spans="13:14" ht="12.6" customHeight="1">
      <c r="M986" s="55">
        <v>35713</v>
      </c>
      <c r="N986" s="54">
        <v>0.14099999999999999</v>
      </c>
    </row>
    <row r="987" spans="13:14" ht="12.6" customHeight="1">
      <c r="M987" s="55">
        <v>35716</v>
      </c>
      <c r="N987" s="54">
        <v>0.14099999999999999</v>
      </c>
    </row>
    <row r="988" spans="13:14" ht="12.6" customHeight="1">
      <c r="M988" s="55">
        <v>35717</v>
      </c>
      <c r="N988" s="54">
        <v>0.14050000000000001</v>
      </c>
    </row>
    <row r="989" spans="13:14" ht="12.6" customHeight="1">
      <c r="M989" s="55">
        <v>35718</v>
      </c>
      <c r="N989" s="54">
        <v>0.13950000000000001</v>
      </c>
    </row>
    <row r="990" spans="13:14" ht="12.6" customHeight="1">
      <c r="M990" s="55">
        <v>35719</v>
      </c>
      <c r="N990" s="54">
        <v>0.13950000000000001</v>
      </c>
    </row>
    <row r="991" spans="13:14" ht="12.6" customHeight="1">
      <c r="M991" s="55">
        <v>35720</v>
      </c>
      <c r="N991" s="54">
        <v>0.13900000000000001</v>
      </c>
    </row>
    <row r="992" spans="13:14" ht="12.6" customHeight="1">
      <c r="M992" s="55">
        <v>35723</v>
      </c>
      <c r="N992" s="54">
        <v>0.13800000000000001</v>
      </c>
    </row>
    <row r="993" spans="13:14" ht="12.6" customHeight="1">
      <c r="M993" s="55">
        <v>35724</v>
      </c>
      <c r="N993" s="54">
        <v>0.13800000000000001</v>
      </c>
    </row>
    <row r="994" spans="13:14" ht="12.6" customHeight="1">
      <c r="M994" s="55">
        <v>35725</v>
      </c>
      <c r="N994" s="54">
        <v>0.13500000000000001</v>
      </c>
    </row>
    <row r="995" spans="13:14" ht="12.6" customHeight="1">
      <c r="M995" s="55">
        <v>35726</v>
      </c>
      <c r="N995" s="54">
        <v>0.13400000000000001</v>
      </c>
    </row>
    <row r="996" spans="13:14" ht="12.6" customHeight="1">
      <c r="M996" s="55">
        <v>35727</v>
      </c>
      <c r="N996" s="54">
        <v>0.13550000000000001</v>
      </c>
    </row>
    <row r="997" spans="13:14" ht="12.6" customHeight="1">
      <c r="M997" s="55">
        <v>35730</v>
      </c>
      <c r="N997" s="54">
        <v>0.13730000000000001</v>
      </c>
    </row>
    <row r="998" spans="13:14" ht="12.6" customHeight="1">
      <c r="M998" s="55">
        <v>35731</v>
      </c>
      <c r="N998" s="54">
        <v>0.13850000000000001</v>
      </c>
    </row>
    <row r="999" spans="13:14" ht="12.6" customHeight="1">
      <c r="M999" s="55">
        <v>35732</v>
      </c>
      <c r="N999" s="54">
        <v>0.13800000000000001</v>
      </c>
    </row>
    <row r="1000" spans="13:14" ht="12.6" customHeight="1">
      <c r="M1000" s="55">
        <v>35733</v>
      </c>
      <c r="N1000" s="54">
        <v>0.13750000000000001</v>
      </c>
    </row>
    <row r="1001" spans="13:14" ht="12.6" customHeight="1">
      <c r="M1001" s="55">
        <v>35734</v>
      </c>
      <c r="N1001" s="54">
        <v>0.13700000000000001</v>
      </c>
    </row>
    <row r="1002" spans="13:14" ht="12.6" customHeight="1">
      <c r="M1002" s="55">
        <v>35737</v>
      </c>
      <c r="N1002" s="54">
        <v>0.13600000000000001</v>
      </c>
    </row>
    <row r="1003" spans="13:14" ht="12.6" customHeight="1">
      <c r="M1003" s="55">
        <v>35738</v>
      </c>
      <c r="N1003" s="54">
        <v>0.13550000000000001</v>
      </c>
    </row>
    <row r="1004" spans="13:14" ht="12.6" customHeight="1">
      <c r="M1004" s="55">
        <v>35739</v>
      </c>
      <c r="N1004" s="54">
        <v>0.13550000000000001</v>
      </c>
    </row>
    <row r="1005" spans="13:14" ht="12.6" customHeight="1">
      <c r="M1005" s="55">
        <v>35740</v>
      </c>
      <c r="N1005" s="54">
        <v>0.13650000000000001</v>
      </c>
    </row>
    <row r="1006" spans="13:14" ht="12.6" customHeight="1">
      <c r="M1006" s="55">
        <v>35741</v>
      </c>
      <c r="N1006" s="54">
        <v>0.13750000000000001</v>
      </c>
    </row>
    <row r="1007" spans="13:14" ht="12.6" customHeight="1">
      <c r="M1007" s="55">
        <v>35744</v>
      </c>
      <c r="N1007" s="54">
        <v>0.13850000000000001</v>
      </c>
    </row>
    <row r="1008" spans="13:14" ht="12.6" customHeight="1">
      <c r="M1008" s="55">
        <v>35745</v>
      </c>
      <c r="N1008" s="54">
        <v>0.13950000000000001</v>
      </c>
    </row>
    <row r="1009" spans="13:14" ht="12.6" customHeight="1">
      <c r="M1009" s="55">
        <v>35746</v>
      </c>
      <c r="N1009" s="54">
        <v>0.14050000000000001</v>
      </c>
    </row>
    <row r="1010" spans="13:14" ht="12.6" customHeight="1">
      <c r="M1010" s="55">
        <v>35747</v>
      </c>
      <c r="N1010" s="54">
        <v>0.14050000000000001</v>
      </c>
    </row>
    <row r="1011" spans="13:14" ht="12.6" customHeight="1">
      <c r="M1011" s="55">
        <v>35748</v>
      </c>
      <c r="N1011" s="54">
        <v>0.14000000000000001</v>
      </c>
    </row>
    <row r="1012" spans="13:14" ht="12.6" customHeight="1">
      <c r="M1012" s="55">
        <v>35751</v>
      </c>
      <c r="N1012" s="54">
        <v>0.14050000000000001</v>
      </c>
    </row>
    <row r="1013" spans="13:14" ht="12.6" customHeight="1">
      <c r="M1013" s="55">
        <v>35752</v>
      </c>
      <c r="N1013" s="54">
        <v>0.14199999999999999</v>
      </c>
    </row>
    <row r="1014" spans="13:14" ht="12.6" customHeight="1">
      <c r="M1014" s="55">
        <v>35753</v>
      </c>
      <c r="N1014" s="54">
        <v>0.14499999999999999</v>
      </c>
    </row>
    <row r="1015" spans="13:14" ht="12.6" customHeight="1">
      <c r="M1015" s="55">
        <v>35754</v>
      </c>
      <c r="N1015" s="54">
        <v>0.14699999999999999</v>
      </c>
    </row>
    <row r="1016" spans="13:14" ht="12.6" customHeight="1">
      <c r="M1016" s="55">
        <v>35755</v>
      </c>
      <c r="N1016" s="54">
        <v>0.14849999999999999</v>
      </c>
    </row>
    <row r="1017" spans="13:14" ht="12.6" customHeight="1">
      <c r="M1017" s="55">
        <v>35758</v>
      </c>
      <c r="N1017" s="54">
        <v>0.15160000000000001</v>
      </c>
    </row>
    <row r="1018" spans="13:14" ht="12.6" customHeight="1">
      <c r="M1018" s="55">
        <v>35759</v>
      </c>
      <c r="N1018" s="54">
        <v>0.155</v>
      </c>
    </row>
    <row r="1019" spans="13:14" ht="12.6" customHeight="1">
      <c r="M1019" s="55">
        <v>35760</v>
      </c>
      <c r="N1019" s="54">
        <v>0.17</v>
      </c>
    </row>
    <row r="1020" spans="13:14" ht="12.6" customHeight="1">
      <c r="M1020" s="55">
        <v>35761</v>
      </c>
      <c r="N1020" s="54">
        <v>0.16500000000000001</v>
      </c>
    </row>
    <row r="1021" spans="13:14" ht="12.6" customHeight="1">
      <c r="M1021" s="55">
        <v>35762</v>
      </c>
      <c r="N1021" s="54">
        <v>0.155</v>
      </c>
    </row>
    <row r="1022" spans="13:14" ht="12.6" customHeight="1">
      <c r="M1022" s="55">
        <v>35765</v>
      </c>
      <c r="N1022" s="54">
        <v>0.15</v>
      </c>
    </row>
    <row r="1023" spans="13:14" ht="12.6" customHeight="1">
      <c r="M1023" s="55">
        <v>35766</v>
      </c>
      <c r="N1023" s="54">
        <v>0.15</v>
      </c>
    </row>
    <row r="1024" spans="13:14" ht="12.6" customHeight="1">
      <c r="M1024" s="55">
        <v>35767</v>
      </c>
      <c r="N1024" s="54">
        <v>0.155</v>
      </c>
    </row>
    <row r="1025" spans="13:14" ht="12.6" customHeight="1">
      <c r="M1025" s="55">
        <v>35768</v>
      </c>
      <c r="N1025" s="54">
        <v>0.155</v>
      </c>
    </row>
    <row r="1026" spans="13:14" ht="12.6" customHeight="1">
      <c r="M1026" s="55">
        <v>35769</v>
      </c>
      <c r="N1026" s="54">
        <v>0.155</v>
      </c>
    </row>
    <row r="1027" spans="13:14" ht="12.6" customHeight="1">
      <c r="M1027" s="55">
        <v>35772</v>
      </c>
      <c r="N1027" s="54">
        <v>0.155</v>
      </c>
    </row>
    <row r="1028" spans="13:14" ht="12.6" customHeight="1">
      <c r="M1028" s="55">
        <v>35773</v>
      </c>
      <c r="N1028" s="54">
        <v>0.155</v>
      </c>
    </row>
    <row r="1029" spans="13:14" ht="12.6" customHeight="1">
      <c r="M1029" s="55">
        <v>35774</v>
      </c>
      <c r="N1029" s="54">
        <v>0.155</v>
      </c>
    </row>
    <row r="1030" spans="13:14" ht="12.6" customHeight="1">
      <c r="M1030" s="55">
        <v>35775</v>
      </c>
      <c r="N1030" s="54">
        <v>0.155</v>
      </c>
    </row>
    <row r="1031" spans="13:14" ht="12.6" customHeight="1">
      <c r="M1031" s="55">
        <v>35776</v>
      </c>
      <c r="N1031" s="54">
        <v>0.155</v>
      </c>
    </row>
    <row r="1032" spans="13:14" ht="12.6" customHeight="1">
      <c r="M1032" s="55">
        <v>35779</v>
      </c>
      <c r="N1032" s="54">
        <v>0.155</v>
      </c>
    </row>
    <row r="1033" spans="13:14" ht="12.6" customHeight="1">
      <c r="M1033" s="55">
        <v>35780</v>
      </c>
      <c r="N1033" s="54">
        <v>0.155</v>
      </c>
    </row>
    <row r="1034" spans="13:14" ht="12.6" customHeight="1">
      <c r="M1034" s="55">
        <v>35781</v>
      </c>
      <c r="N1034" s="54">
        <v>0.1618</v>
      </c>
    </row>
    <row r="1035" spans="13:14" ht="12.6" customHeight="1">
      <c r="M1035" s="55">
        <v>35783</v>
      </c>
      <c r="N1035" s="54">
        <v>0.17469999999999999</v>
      </c>
    </row>
    <row r="1036" spans="13:14" ht="12.6" customHeight="1">
      <c r="M1036" s="55">
        <v>35786</v>
      </c>
      <c r="N1036" s="54">
        <v>0.2077</v>
      </c>
    </row>
    <row r="1037" spans="13:14" ht="12.6" customHeight="1">
      <c r="M1037" s="55">
        <v>35787</v>
      </c>
      <c r="N1037" s="54">
        <v>0.25</v>
      </c>
    </row>
    <row r="1038" spans="13:14" ht="12.6" customHeight="1">
      <c r="M1038" s="55">
        <v>35788</v>
      </c>
      <c r="N1038" s="54">
        <v>0.25</v>
      </c>
    </row>
    <row r="1039" spans="13:14" ht="12.6" customHeight="1">
      <c r="M1039" s="55">
        <v>35790</v>
      </c>
      <c r="N1039" s="54">
        <v>0.25</v>
      </c>
    </row>
    <row r="1040" spans="13:14" ht="12.6" customHeight="1">
      <c r="M1040" s="55">
        <v>35793</v>
      </c>
      <c r="N1040" s="54">
        <v>0.25</v>
      </c>
    </row>
    <row r="1041" spans="13:14" ht="12.6" customHeight="1">
      <c r="M1041" s="55">
        <v>35794</v>
      </c>
      <c r="N1041" s="54">
        <v>0.25</v>
      </c>
    </row>
    <row r="1042" spans="13:14" ht="12.6" customHeight="1">
      <c r="M1042" s="55">
        <v>35795</v>
      </c>
      <c r="N1042" s="54">
        <v>0.25</v>
      </c>
    </row>
    <row r="1043" spans="13:14" ht="12.6" customHeight="1">
      <c r="M1043" s="55">
        <v>35800</v>
      </c>
      <c r="N1043" s="54">
        <v>0.24249999999999999</v>
      </c>
    </row>
    <row r="1044" spans="13:14" ht="12.6" customHeight="1">
      <c r="M1044" s="55">
        <v>35801</v>
      </c>
      <c r="N1044" s="54">
        <v>0.23</v>
      </c>
    </row>
    <row r="1045" spans="13:14" ht="12.6" customHeight="1">
      <c r="M1045" s="55">
        <v>35802</v>
      </c>
      <c r="N1045" s="54">
        <v>0.23400000000000001</v>
      </c>
    </row>
    <row r="1046" spans="13:14" ht="12.6" customHeight="1">
      <c r="M1046" s="55">
        <v>35803</v>
      </c>
      <c r="N1046" s="54">
        <v>0.23200000000000001</v>
      </c>
    </row>
    <row r="1047" spans="13:14" ht="12.6" customHeight="1">
      <c r="M1047" s="55">
        <v>35804</v>
      </c>
      <c r="N1047" s="54">
        <v>0.2445</v>
      </c>
    </row>
    <row r="1048" spans="13:14" ht="12.6" customHeight="1">
      <c r="M1048" s="55">
        <v>35807</v>
      </c>
      <c r="N1048" s="54">
        <v>0.23</v>
      </c>
    </row>
    <row r="1049" spans="13:14" ht="12.6" customHeight="1">
      <c r="M1049" s="55">
        <v>35808</v>
      </c>
      <c r="N1049" s="54">
        <v>0.23</v>
      </c>
    </row>
    <row r="1050" spans="13:14" ht="12.6" customHeight="1">
      <c r="M1050" s="55">
        <v>35809</v>
      </c>
      <c r="N1050" s="54">
        <v>0.23</v>
      </c>
    </row>
    <row r="1051" spans="13:14" ht="12.6" customHeight="1">
      <c r="M1051" s="55">
        <v>35810</v>
      </c>
      <c r="N1051" s="54">
        <v>0.23</v>
      </c>
    </row>
    <row r="1052" spans="13:14" ht="12.6" customHeight="1">
      <c r="M1052" s="55">
        <v>35811</v>
      </c>
      <c r="N1052" s="54">
        <v>0.23</v>
      </c>
    </row>
    <row r="1053" spans="13:14" ht="12.6" customHeight="1">
      <c r="M1053" s="55">
        <v>35814</v>
      </c>
      <c r="N1053" s="54">
        <v>0.23</v>
      </c>
    </row>
    <row r="1054" spans="13:14" ht="12.6" customHeight="1">
      <c r="M1054" s="55">
        <v>35815</v>
      </c>
      <c r="N1054" s="54">
        <v>0.23</v>
      </c>
    </row>
    <row r="1055" spans="13:14" ht="12.6" customHeight="1">
      <c r="M1055" s="55">
        <v>35816</v>
      </c>
      <c r="N1055" s="54">
        <v>0.23</v>
      </c>
    </row>
    <row r="1056" spans="13:14" ht="12.6" customHeight="1">
      <c r="M1056" s="55">
        <v>35817</v>
      </c>
      <c r="N1056" s="54">
        <v>0.23</v>
      </c>
    </row>
    <row r="1057" spans="13:14" ht="12.6" customHeight="1">
      <c r="M1057" s="55">
        <v>35818</v>
      </c>
      <c r="N1057" s="54">
        <v>0.23</v>
      </c>
    </row>
    <row r="1058" spans="13:14" ht="12.6" customHeight="1">
      <c r="M1058" s="55">
        <v>35821</v>
      </c>
      <c r="N1058" s="54">
        <v>0.23</v>
      </c>
    </row>
    <row r="1059" spans="13:14" ht="12.6" customHeight="1">
      <c r="M1059" s="55">
        <v>35825</v>
      </c>
      <c r="N1059" s="54">
        <v>0.2175</v>
      </c>
    </row>
    <row r="1060" spans="13:14" ht="12.6" customHeight="1">
      <c r="M1060" s="55">
        <v>35828</v>
      </c>
      <c r="N1060" s="54">
        <v>0.21</v>
      </c>
    </row>
    <row r="1061" spans="13:14" ht="12.6" customHeight="1">
      <c r="M1061" s="55">
        <v>35829</v>
      </c>
      <c r="N1061" s="54">
        <v>0.21540000000000001</v>
      </c>
    </row>
    <row r="1062" spans="13:14" ht="12.6" customHeight="1">
      <c r="M1062" s="55">
        <v>35830</v>
      </c>
      <c r="N1062" s="54">
        <v>0.21049999999999999</v>
      </c>
    </row>
    <row r="1063" spans="13:14" ht="12.6" customHeight="1">
      <c r="M1063" s="55">
        <v>35831</v>
      </c>
      <c r="N1063" s="54">
        <v>0.20799999999999999</v>
      </c>
    </row>
    <row r="1064" spans="13:14" ht="12.6" customHeight="1">
      <c r="M1064" s="55">
        <v>35832</v>
      </c>
      <c r="N1064" s="54">
        <v>0.20499999999999999</v>
      </c>
    </row>
    <row r="1065" spans="13:14" ht="12.6" customHeight="1">
      <c r="M1065" s="55">
        <v>35835</v>
      </c>
      <c r="N1065" s="54">
        <v>0.2011</v>
      </c>
    </row>
    <row r="1066" spans="13:14" ht="12.6" customHeight="1">
      <c r="M1066" s="55">
        <v>35836</v>
      </c>
      <c r="N1066" s="54">
        <v>0.20599999999999999</v>
      </c>
    </row>
    <row r="1067" spans="13:14" ht="12.6" customHeight="1">
      <c r="M1067" s="55">
        <v>35837</v>
      </c>
      <c r="N1067" s="54">
        <v>0.20610000000000001</v>
      </c>
    </row>
    <row r="1068" spans="13:14" ht="12.6" customHeight="1">
      <c r="M1068" s="55">
        <v>35838</v>
      </c>
      <c r="N1068" s="54">
        <v>0.2155</v>
      </c>
    </row>
    <row r="1069" spans="13:14" ht="12.6" customHeight="1">
      <c r="M1069" s="55">
        <v>35839</v>
      </c>
      <c r="N1069" s="54">
        <v>0.22</v>
      </c>
    </row>
    <row r="1070" spans="13:14" ht="12.6" customHeight="1">
      <c r="M1070" s="55">
        <v>35842</v>
      </c>
      <c r="N1070" s="54">
        <v>0.22</v>
      </c>
    </row>
    <row r="1071" spans="13:14" ht="12.6" customHeight="1">
      <c r="M1071" s="55">
        <v>35843</v>
      </c>
      <c r="N1071" s="54">
        <v>0.23050000000000001</v>
      </c>
    </row>
    <row r="1072" spans="13:14" ht="12.6" customHeight="1">
      <c r="M1072" s="55">
        <v>35844</v>
      </c>
      <c r="N1072" s="54">
        <v>0.245</v>
      </c>
    </row>
    <row r="1073" spans="13:14" ht="12.6" customHeight="1">
      <c r="M1073" s="55">
        <v>35845</v>
      </c>
      <c r="N1073" s="54">
        <v>0.25</v>
      </c>
    </row>
    <row r="1074" spans="13:14" ht="12.6" customHeight="1">
      <c r="M1074" s="55">
        <v>35846</v>
      </c>
      <c r="N1074" s="54">
        <v>0.25</v>
      </c>
    </row>
    <row r="1075" spans="13:14" ht="12.6" customHeight="1">
      <c r="M1075" s="55">
        <v>35849</v>
      </c>
      <c r="N1075" s="54">
        <v>0.24</v>
      </c>
    </row>
    <row r="1076" spans="13:14" ht="12.6" customHeight="1">
      <c r="M1076" s="55">
        <v>35850</v>
      </c>
      <c r="N1076" s="54">
        <v>0.25</v>
      </c>
    </row>
    <row r="1077" spans="13:14" ht="12.6" customHeight="1">
      <c r="M1077" s="55">
        <v>35851</v>
      </c>
      <c r="N1077" s="54">
        <v>0.245</v>
      </c>
    </row>
    <row r="1078" spans="13:14" ht="12.6" customHeight="1">
      <c r="M1078" s="55">
        <v>35852</v>
      </c>
      <c r="N1078" s="54">
        <v>0.23</v>
      </c>
    </row>
    <row r="1079" spans="13:14" ht="12.6" customHeight="1">
      <c r="M1079" s="55">
        <v>35853</v>
      </c>
      <c r="N1079" s="54">
        <v>0.23499999999999999</v>
      </c>
    </row>
    <row r="1080" spans="13:14" ht="12.6" customHeight="1">
      <c r="M1080" s="55">
        <v>35856</v>
      </c>
      <c r="N1080" s="54">
        <v>0.23</v>
      </c>
    </row>
    <row r="1081" spans="13:14" ht="12.6" customHeight="1">
      <c r="M1081" s="55">
        <v>35857</v>
      </c>
      <c r="N1081" s="54">
        <v>0.23</v>
      </c>
    </row>
    <row r="1082" spans="13:14" ht="12.6" customHeight="1">
      <c r="M1082" s="55">
        <v>35858</v>
      </c>
      <c r="N1082" s="54">
        <v>0.23</v>
      </c>
    </row>
    <row r="1083" spans="13:14" ht="12.6" customHeight="1">
      <c r="M1083" s="55">
        <v>35859</v>
      </c>
      <c r="N1083" s="54">
        <v>0.22500000000000001</v>
      </c>
    </row>
    <row r="1084" spans="13:14" ht="12.6" customHeight="1">
      <c r="M1084" s="55">
        <v>35863</v>
      </c>
      <c r="N1084" s="54">
        <v>0.22500000000000001</v>
      </c>
    </row>
    <row r="1085" spans="13:14" ht="12.6" customHeight="1">
      <c r="M1085" s="55">
        <v>35864</v>
      </c>
      <c r="N1085" s="54">
        <v>0.21</v>
      </c>
    </row>
    <row r="1086" spans="13:14" ht="12.6" customHeight="1">
      <c r="M1086" s="55">
        <v>35865</v>
      </c>
      <c r="N1086" s="54">
        <v>0.23</v>
      </c>
    </row>
    <row r="1087" spans="13:14" ht="12.6" customHeight="1">
      <c r="M1087" s="55">
        <v>35867</v>
      </c>
      <c r="N1087" s="54">
        <v>0.23</v>
      </c>
    </row>
    <row r="1088" spans="13:14" ht="12.6" customHeight="1">
      <c r="M1088" s="55">
        <v>35870</v>
      </c>
      <c r="N1088" s="54">
        <v>0.23200000000000001</v>
      </c>
    </row>
    <row r="1089" spans="13:14" ht="12.6" customHeight="1">
      <c r="M1089" s="55">
        <v>35871</v>
      </c>
      <c r="N1089" s="54">
        <v>0.22900000000000001</v>
      </c>
    </row>
    <row r="1090" spans="13:14" ht="12.6" customHeight="1">
      <c r="M1090" s="55">
        <v>35873</v>
      </c>
      <c r="N1090" s="54">
        <v>0.22700000000000001</v>
      </c>
    </row>
    <row r="1091" spans="13:14" ht="12.6" customHeight="1">
      <c r="M1091" s="55">
        <v>35874</v>
      </c>
      <c r="N1091" s="54">
        <v>0.22700000000000001</v>
      </c>
    </row>
    <row r="1092" spans="13:14" ht="12.6" customHeight="1">
      <c r="M1092" s="55">
        <v>35877</v>
      </c>
      <c r="N1092" s="54">
        <v>0.22500000000000001</v>
      </c>
    </row>
    <row r="1093" spans="13:14" ht="12.6" customHeight="1">
      <c r="M1093" s="55">
        <v>35878</v>
      </c>
      <c r="N1093" s="54">
        <v>0.22370000000000001</v>
      </c>
    </row>
    <row r="1094" spans="13:14" ht="12.6" customHeight="1">
      <c r="M1094" s="55">
        <v>35879</v>
      </c>
      <c r="N1094" s="54">
        <v>0.2203</v>
      </c>
    </row>
    <row r="1095" spans="13:14" ht="12.6" customHeight="1">
      <c r="M1095" s="55">
        <v>35880</v>
      </c>
      <c r="N1095" s="54">
        <v>0.22</v>
      </c>
    </row>
    <row r="1096" spans="13:14" ht="12.6" customHeight="1">
      <c r="M1096" s="55">
        <v>35881</v>
      </c>
      <c r="N1096" s="54">
        <v>0.215</v>
      </c>
    </row>
    <row r="1097" spans="13:14" ht="12.6" customHeight="1">
      <c r="M1097" s="55">
        <v>35884</v>
      </c>
      <c r="N1097" s="54">
        <v>0.215</v>
      </c>
    </row>
    <row r="1098" spans="13:14" ht="12.6" customHeight="1">
      <c r="M1098" s="55">
        <v>35885</v>
      </c>
      <c r="N1098" s="54">
        <v>0.21199999999999999</v>
      </c>
    </row>
    <row r="1099" spans="13:14" ht="12.6" customHeight="1">
      <c r="M1099" s="55">
        <v>35886</v>
      </c>
      <c r="N1099" s="54">
        <v>0.20799999999999999</v>
      </c>
    </row>
    <row r="1100" spans="13:14" ht="12.6" customHeight="1">
      <c r="M1100" s="55">
        <v>35887</v>
      </c>
      <c r="N1100" s="54">
        <v>0.20580000000000001</v>
      </c>
    </row>
    <row r="1101" spans="13:14" ht="12.6" customHeight="1">
      <c r="M1101" s="55">
        <v>35888</v>
      </c>
      <c r="N1101" s="54">
        <v>0.21</v>
      </c>
    </row>
    <row r="1102" spans="13:14" ht="12.6" customHeight="1">
      <c r="M1102" s="55">
        <v>35891</v>
      </c>
      <c r="N1102" s="54">
        <v>0.215</v>
      </c>
    </row>
    <row r="1103" spans="13:14" ht="12.6" customHeight="1">
      <c r="M1103" s="55">
        <v>35892</v>
      </c>
      <c r="N1103" s="54">
        <v>0.21299999999999999</v>
      </c>
    </row>
    <row r="1104" spans="13:14" ht="12.6" customHeight="1">
      <c r="M1104" s="55">
        <v>35894</v>
      </c>
      <c r="N1104" s="54">
        <v>0.21240000000000001</v>
      </c>
    </row>
    <row r="1105" spans="13:14" ht="12.6" customHeight="1">
      <c r="M1105" s="55">
        <v>35895</v>
      </c>
      <c r="N1105" s="54">
        <v>0.21099999999999999</v>
      </c>
    </row>
    <row r="1106" spans="13:14" ht="12.6" customHeight="1">
      <c r="M1106" s="55">
        <v>35898</v>
      </c>
      <c r="N1106" s="54">
        <v>0.20499999999999999</v>
      </c>
    </row>
    <row r="1107" spans="13:14" ht="12.6" customHeight="1">
      <c r="M1107" s="55">
        <v>35899</v>
      </c>
      <c r="N1107" s="54">
        <v>0.2</v>
      </c>
    </row>
    <row r="1108" spans="13:14" ht="12.6" customHeight="1">
      <c r="M1108" s="55">
        <v>35900</v>
      </c>
      <c r="N1108" s="54">
        <v>0.2</v>
      </c>
    </row>
    <row r="1109" spans="13:14" ht="12.6" customHeight="1">
      <c r="M1109" s="55">
        <v>35901</v>
      </c>
      <c r="N1109" s="54">
        <v>0.2</v>
      </c>
    </row>
    <row r="1110" spans="13:14" ht="12.6" customHeight="1">
      <c r="M1110" s="55">
        <v>35902</v>
      </c>
      <c r="N1110" s="54">
        <v>0.2</v>
      </c>
    </row>
    <row r="1111" spans="13:14" ht="12.6" customHeight="1">
      <c r="M1111" s="55">
        <v>35905</v>
      </c>
      <c r="N1111" s="54">
        <v>0.19800000000000001</v>
      </c>
    </row>
    <row r="1112" spans="13:14" ht="12.6" customHeight="1">
      <c r="M1112" s="55">
        <v>35906</v>
      </c>
      <c r="N1112" s="54">
        <v>0.19800000000000001</v>
      </c>
    </row>
    <row r="1113" spans="13:14" ht="12.6" customHeight="1">
      <c r="M1113" s="55">
        <v>35908</v>
      </c>
      <c r="N1113" s="54">
        <v>0.19800000000000001</v>
      </c>
    </row>
    <row r="1114" spans="13:14" ht="12.6" customHeight="1">
      <c r="M1114" s="55">
        <v>35909</v>
      </c>
      <c r="N1114" s="54">
        <v>0.19850000000000001</v>
      </c>
    </row>
    <row r="1115" spans="13:14" ht="12.6" customHeight="1">
      <c r="M1115" s="55">
        <v>35912</v>
      </c>
      <c r="N1115" s="54">
        <v>0.19850000000000001</v>
      </c>
    </row>
    <row r="1116" spans="13:14" ht="12.6" customHeight="1">
      <c r="M1116" s="55">
        <v>35913</v>
      </c>
      <c r="N1116" s="54">
        <v>0.19800000000000001</v>
      </c>
    </row>
    <row r="1117" spans="13:14" ht="12.6" customHeight="1">
      <c r="M1117" s="55">
        <v>35914</v>
      </c>
      <c r="N1117" s="54">
        <v>0.19650000000000001</v>
      </c>
    </row>
    <row r="1118" spans="13:14" ht="12.6" customHeight="1">
      <c r="M1118" s="55">
        <v>35915</v>
      </c>
      <c r="N1118" s="54">
        <v>0.19600000000000001</v>
      </c>
    </row>
    <row r="1119" spans="13:14" ht="12.6" customHeight="1">
      <c r="M1119" s="55">
        <v>35919</v>
      </c>
      <c r="N1119" s="54">
        <v>0.193</v>
      </c>
    </row>
    <row r="1120" spans="13:14" ht="12.6" customHeight="1">
      <c r="M1120" s="55">
        <v>35921</v>
      </c>
      <c r="N1120" s="54">
        <v>0.191</v>
      </c>
    </row>
    <row r="1121" spans="13:14" ht="12.6" customHeight="1">
      <c r="M1121" s="55">
        <v>35922</v>
      </c>
      <c r="N1121" s="54">
        <v>0.19</v>
      </c>
    </row>
    <row r="1122" spans="13:14" ht="12.6" customHeight="1">
      <c r="M1122" s="55">
        <v>35923</v>
      </c>
      <c r="N1122" s="54">
        <v>0.187</v>
      </c>
    </row>
    <row r="1123" spans="13:14" ht="12.6" customHeight="1">
      <c r="M1123" s="55">
        <v>35926</v>
      </c>
      <c r="N1123" s="54">
        <v>0.185</v>
      </c>
    </row>
    <row r="1124" spans="13:14" ht="12.6" customHeight="1">
      <c r="M1124" s="55">
        <v>35927</v>
      </c>
      <c r="N1124" s="54">
        <v>0.185</v>
      </c>
    </row>
    <row r="1125" spans="13:14" ht="12.6" customHeight="1">
      <c r="M1125" s="55">
        <v>35928</v>
      </c>
      <c r="N1125" s="54">
        <v>0.18210000000000001</v>
      </c>
    </row>
    <row r="1126" spans="13:14" ht="12.6" customHeight="1">
      <c r="M1126" s="55">
        <v>35929</v>
      </c>
      <c r="N1126" s="54">
        <v>0.18149999999999999</v>
      </c>
    </row>
    <row r="1127" spans="13:14" ht="12.6" customHeight="1">
      <c r="M1127" s="55">
        <v>35930</v>
      </c>
      <c r="N1127" s="54">
        <v>0.18149999999999999</v>
      </c>
    </row>
    <row r="1128" spans="13:14" ht="12.6" customHeight="1">
      <c r="M1128" s="55">
        <v>35933</v>
      </c>
      <c r="N1128" s="54">
        <v>0.18099999999999999</v>
      </c>
    </row>
    <row r="1129" spans="13:14" ht="12.6" customHeight="1">
      <c r="M1129" s="55">
        <v>35934</v>
      </c>
      <c r="N1129" s="54">
        <v>0.18099999999999999</v>
      </c>
    </row>
    <row r="1130" spans="13:14" ht="12.6" customHeight="1">
      <c r="M1130" s="55">
        <v>35935</v>
      </c>
      <c r="N1130" s="54">
        <v>0.18099999999999999</v>
      </c>
    </row>
    <row r="1131" spans="13:14" ht="12.6" customHeight="1">
      <c r="M1131" s="55">
        <v>35936</v>
      </c>
      <c r="N1131" s="54">
        <v>0.18099999999999999</v>
      </c>
    </row>
    <row r="1132" spans="13:14" ht="12.6" customHeight="1">
      <c r="M1132" s="55">
        <v>35937</v>
      </c>
      <c r="N1132" s="54">
        <v>0.182</v>
      </c>
    </row>
    <row r="1133" spans="13:14" ht="12.6" customHeight="1">
      <c r="M1133" s="55">
        <v>35940</v>
      </c>
      <c r="N1133" s="54">
        <v>0.18099999999999999</v>
      </c>
    </row>
    <row r="1134" spans="13:14" ht="12.6" customHeight="1">
      <c r="M1134" s="55">
        <v>35941</v>
      </c>
      <c r="N1134" s="54">
        <v>0.17899999999999999</v>
      </c>
    </row>
    <row r="1135" spans="13:14" ht="12.6" customHeight="1">
      <c r="M1135" s="55">
        <v>35942</v>
      </c>
      <c r="N1135" s="54">
        <v>0.17699999999999999</v>
      </c>
    </row>
    <row r="1136" spans="13:14" ht="12.6" customHeight="1">
      <c r="M1136" s="55">
        <v>35943</v>
      </c>
      <c r="N1136" s="54">
        <v>0.17699999999999999</v>
      </c>
    </row>
    <row r="1137" spans="13:14" ht="12.6" customHeight="1">
      <c r="M1137" s="55">
        <v>35944</v>
      </c>
      <c r="N1137" s="54">
        <v>0.17699999999999999</v>
      </c>
    </row>
    <row r="1138" spans="13:14" ht="12.6" customHeight="1">
      <c r="M1138" s="55">
        <v>35947</v>
      </c>
      <c r="N1138" s="54">
        <v>0.17699999999999999</v>
      </c>
    </row>
    <row r="1139" spans="13:14" ht="12.6" customHeight="1">
      <c r="M1139" s="55">
        <v>35948</v>
      </c>
      <c r="N1139" s="54">
        <v>0.17699999999999999</v>
      </c>
    </row>
    <row r="1140" spans="13:14" ht="12.6" customHeight="1">
      <c r="M1140" s="55">
        <v>35949</v>
      </c>
      <c r="N1140" s="54">
        <v>0.17299999999999999</v>
      </c>
    </row>
    <row r="1141" spans="13:14" ht="12.6" customHeight="1">
      <c r="M1141" s="55">
        <v>35951</v>
      </c>
      <c r="N1141" s="54">
        <v>0.17599999999999999</v>
      </c>
    </row>
    <row r="1142" spans="13:14" ht="12.6" customHeight="1">
      <c r="M1142" s="55">
        <v>35954</v>
      </c>
      <c r="N1142" s="54">
        <v>0.17699999999999999</v>
      </c>
    </row>
    <row r="1143" spans="13:14" ht="12.6" customHeight="1">
      <c r="M1143" s="55">
        <v>35955</v>
      </c>
      <c r="N1143" s="54">
        <v>0.17419999999999999</v>
      </c>
    </row>
    <row r="1144" spans="13:14" ht="12.6" customHeight="1">
      <c r="M1144" s="55">
        <v>35956</v>
      </c>
      <c r="N1144" s="54">
        <v>0.17399999999999999</v>
      </c>
    </row>
    <row r="1145" spans="13:14" ht="12.6" customHeight="1">
      <c r="M1145" s="55">
        <v>35957</v>
      </c>
      <c r="N1145" s="54">
        <v>0.1724</v>
      </c>
    </row>
    <row r="1146" spans="13:14" ht="12.6" customHeight="1">
      <c r="M1146" s="55">
        <v>35958</v>
      </c>
      <c r="N1146" s="54">
        <v>0.1724</v>
      </c>
    </row>
    <row r="1147" spans="13:14" ht="12.6" customHeight="1">
      <c r="M1147" s="55">
        <v>35961</v>
      </c>
      <c r="N1147" s="54">
        <v>0.16800000000000001</v>
      </c>
    </row>
    <row r="1148" spans="13:14" ht="12.6" customHeight="1">
      <c r="M1148" s="55">
        <v>35963</v>
      </c>
      <c r="N1148" s="54">
        <v>0.17</v>
      </c>
    </row>
    <row r="1149" spans="13:14" ht="12.6" customHeight="1">
      <c r="M1149" s="55">
        <v>35964</v>
      </c>
      <c r="N1149" s="54">
        <v>0.17</v>
      </c>
    </row>
    <row r="1150" spans="13:14" ht="12.6" customHeight="1">
      <c r="M1150" s="55">
        <v>35965</v>
      </c>
      <c r="N1150" s="54">
        <v>0.16639999999999999</v>
      </c>
    </row>
    <row r="1151" spans="13:14" ht="12.6" customHeight="1">
      <c r="M1151" s="55">
        <v>35968</v>
      </c>
      <c r="N1151" s="54">
        <v>0.1648</v>
      </c>
    </row>
    <row r="1152" spans="13:14" ht="12.6" customHeight="1">
      <c r="M1152" s="55">
        <v>35969</v>
      </c>
      <c r="N1152" s="54">
        <v>0.1648</v>
      </c>
    </row>
    <row r="1153" spans="13:14" ht="12.6" customHeight="1">
      <c r="M1153" s="55">
        <v>35970</v>
      </c>
      <c r="N1153" s="54">
        <v>0.16300000000000001</v>
      </c>
    </row>
    <row r="1154" spans="13:14" ht="12.6" customHeight="1">
      <c r="M1154" s="55">
        <v>35971</v>
      </c>
      <c r="N1154" s="54">
        <v>0.16300000000000001</v>
      </c>
    </row>
    <row r="1155" spans="13:14" ht="12.6" customHeight="1">
      <c r="M1155" s="55">
        <v>35972</v>
      </c>
      <c r="N1155" s="54">
        <v>0.161</v>
      </c>
    </row>
    <row r="1156" spans="13:14" ht="12.6" customHeight="1">
      <c r="M1156" s="55">
        <v>35975</v>
      </c>
      <c r="N1156" s="54">
        <v>0.161</v>
      </c>
    </row>
    <row r="1157" spans="13:14" ht="12.6" customHeight="1">
      <c r="M1157" s="55">
        <v>35976</v>
      </c>
      <c r="N1157" s="54">
        <v>0.16300000000000001</v>
      </c>
    </row>
    <row r="1158" spans="13:14" ht="12.6" customHeight="1">
      <c r="M1158" s="55">
        <v>35977</v>
      </c>
      <c r="N1158" s="54">
        <v>0.16</v>
      </c>
    </row>
    <row r="1159" spans="13:14" ht="12.6" customHeight="1">
      <c r="M1159" s="55">
        <v>35978</v>
      </c>
      <c r="N1159" s="54">
        <v>0.16</v>
      </c>
    </row>
    <row r="1160" spans="13:14" ht="12.6" customHeight="1">
      <c r="M1160" s="55">
        <v>35982</v>
      </c>
      <c r="N1160" s="54">
        <v>0.15</v>
      </c>
    </row>
    <row r="1161" spans="13:14" ht="12.6" customHeight="1">
      <c r="M1161" s="55">
        <v>35983</v>
      </c>
      <c r="N1161" s="54">
        <v>0.15</v>
      </c>
    </row>
    <row r="1162" spans="13:14" ht="12.6" customHeight="1">
      <c r="M1162" s="55">
        <v>35985</v>
      </c>
      <c r="N1162" s="54">
        <v>0.15</v>
      </c>
    </row>
    <row r="1163" spans="13:14" ht="12.6" customHeight="1">
      <c r="M1163" s="55">
        <v>35986</v>
      </c>
      <c r="N1163" s="54">
        <v>0.14449999999999999</v>
      </c>
    </row>
    <row r="1164" spans="13:14" ht="12.6" customHeight="1">
      <c r="M1164" s="55">
        <v>35989</v>
      </c>
      <c r="N1164" s="54">
        <v>0.14199999999999999</v>
      </c>
    </row>
    <row r="1165" spans="13:14" ht="12.6" customHeight="1">
      <c r="M1165" s="55">
        <v>35990</v>
      </c>
      <c r="N1165" s="54">
        <v>0.14099999999999999</v>
      </c>
    </row>
    <row r="1166" spans="13:14" ht="12.6" customHeight="1">
      <c r="M1166" s="55">
        <v>35991</v>
      </c>
      <c r="N1166" s="54">
        <v>0.14299999999999999</v>
      </c>
    </row>
    <row r="1167" spans="13:14" ht="12.6" customHeight="1">
      <c r="M1167" s="55">
        <v>35992</v>
      </c>
      <c r="N1167" s="54">
        <v>0.13769999999999999</v>
      </c>
    </row>
    <row r="1168" spans="13:14" ht="12.6" customHeight="1">
      <c r="M1168" s="55">
        <v>35996</v>
      </c>
      <c r="N1168" s="54">
        <v>0.13</v>
      </c>
    </row>
    <row r="1169" spans="13:14" ht="12.6" customHeight="1">
      <c r="M1169" s="55">
        <v>35998</v>
      </c>
      <c r="N1169" s="54">
        <v>0.13</v>
      </c>
    </row>
    <row r="1170" spans="13:14" ht="12.6" customHeight="1">
      <c r="M1170" s="55">
        <v>35999</v>
      </c>
      <c r="N1170" s="54">
        <v>0.14219999999999999</v>
      </c>
    </row>
    <row r="1171" spans="13:14" ht="12.6" customHeight="1">
      <c r="M1171" s="55">
        <v>36003</v>
      </c>
      <c r="N1171" s="54">
        <v>0.123</v>
      </c>
    </row>
    <row r="1172" spans="13:14" ht="12.6" customHeight="1">
      <c r="M1172" s="55">
        <v>36004</v>
      </c>
      <c r="N1172" s="54">
        <v>0.122</v>
      </c>
    </row>
    <row r="1173" spans="13:14" ht="12.6" customHeight="1">
      <c r="M1173" s="55">
        <v>36005</v>
      </c>
      <c r="N1173" s="54">
        <v>0.1229</v>
      </c>
    </row>
    <row r="1174" spans="13:14" ht="12.6" customHeight="1">
      <c r="M1174" s="55">
        <v>36006</v>
      </c>
      <c r="N1174" s="54">
        <v>0.12</v>
      </c>
    </row>
    <row r="1175" spans="13:14" ht="12.6" customHeight="1">
      <c r="M1175" s="55">
        <v>36007</v>
      </c>
      <c r="N1175" s="54">
        <v>0.12</v>
      </c>
    </row>
    <row r="1176" spans="13:14" ht="12.6" customHeight="1">
      <c r="M1176" s="55">
        <v>36010</v>
      </c>
      <c r="N1176" s="54">
        <v>0.115</v>
      </c>
    </row>
    <row r="1177" spans="13:14" ht="12.6" customHeight="1">
      <c r="M1177" s="55">
        <v>36011</v>
      </c>
      <c r="N1177" s="54">
        <v>0.115</v>
      </c>
    </row>
    <row r="1178" spans="13:14" ht="12.6" customHeight="1">
      <c r="M1178" s="55">
        <v>36013</v>
      </c>
      <c r="N1178" s="54">
        <v>0.11119999999999999</v>
      </c>
    </row>
    <row r="1179" spans="13:14" ht="12.6" customHeight="1">
      <c r="M1179" s="55">
        <v>36014</v>
      </c>
      <c r="N1179" s="54">
        <v>0.112</v>
      </c>
    </row>
    <row r="1180" spans="13:14" ht="12.6" customHeight="1">
      <c r="M1180" s="55">
        <v>36017</v>
      </c>
      <c r="N1180" s="54">
        <v>0.11</v>
      </c>
    </row>
    <row r="1181" spans="13:14" ht="12.6" customHeight="1">
      <c r="M1181" s="55">
        <v>36018</v>
      </c>
      <c r="N1181" s="54">
        <v>0.11600000000000001</v>
      </c>
    </row>
    <row r="1182" spans="13:14" ht="12.6" customHeight="1">
      <c r="M1182" s="55">
        <v>36019</v>
      </c>
      <c r="N1182" s="54">
        <v>0.112</v>
      </c>
    </row>
    <row r="1183" spans="13:14" ht="12.6" customHeight="1">
      <c r="M1183" s="55">
        <v>36020</v>
      </c>
      <c r="N1183" s="54">
        <v>0.112</v>
      </c>
    </row>
    <row r="1184" spans="13:14" ht="12.6" customHeight="1">
      <c r="M1184" s="55">
        <v>36021</v>
      </c>
      <c r="N1184" s="54">
        <v>0.112</v>
      </c>
    </row>
    <row r="1185" spans="13:14" ht="12.6" customHeight="1">
      <c r="M1185" s="55">
        <v>36024</v>
      </c>
      <c r="N1185" s="54">
        <v>0.112</v>
      </c>
    </row>
    <row r="1186" spans="13:14" ht="12.6" customHeight="1">
      <c r="M1186" s="55">
        <v>36025</v>
      </c>
      <c r="N1186" s="54">
        <v>0.112</v>
      </c>
    </row>
    <row r="1187" spans="13:14" ht="12.6" customHeight="1">
      <c r="M1187" s="55">
        <v>36026</v>
      </c>
      <c r="N1187" s="54">
        <v>0.114</v>
      </c>
    </row>
    <row r="1188" spans="13:14" ht="12.6" customHeight="1">
      <c r="M1188" s="55">
        <v>36027</v>
      </c>
      <c r="N1188" s="54">
        <v>0.1143</v>
      </c>
    </row>
    <row r="1189" spans="13:14" ht="12.6" customHeight="1">
      <c r="M1189" s="55">
        <v>36028</v>
      </c>
      <c r="N1189" s="54">
        <v>0.114</v>
      </c>
    </row>
    <row r="1190" spans="13:14" ht="12.6" customHeight="1">
      <c r="M1190" s="55">
        <v>36031</v>
      </c>
      <c r="N1190" s="54">
        <v>0.114</v>
      </c>
    </row>
    <row r="1191" spans="13:14" ht="12.6" customHeight="1">
      <c r="M1191" s="55">
        <v>36032</v>
      </c>
      <c r="N1191" s="54">
        <v>0.114</v>
      </c>
    </row>
    <row r="1192" spans="13:14" ht="12.6" customHeight="1">
      <c r="M1192" s="55">
        <v>36033</v>
      </c>
      <c r="N1192" s="54">
        <v>0.112</v>
      </c>
    </row>
    <row r="1193" spans="13:14" ht="12.6" customHeight="1">
      <c r="M1193" s="55">
        <v>36034</v>
      </c>
      <c r="N1193" s="54">
        <v>0.10539999999999999</v>
      </c>
    </row>
    <row r="1194" spans="13:14" ht="12.6" customHeight="1">
      <c r="M1194" s="55">
        <v>36035</v>
      </c>
      <c r="N1194" s="54">
        <v>0.1032</v>
      </c>
    </row>
    <row r="1195" spans="13:14" ht="12.6" customHeight="1">
      <c r="M1195" s="55">
        <v>36038</v>
      </c>
      <c r="N1195" s="54">
        <v>0.10199999999999999</v>
      </c>
    </row>
    <row r="1196" spans="13:14" ht="12.6" customHeight="1">
      <c r="M1196" s="55">
        <v>36039</v>
      </c>
      <c r="N1196" s="54">
        <v>0.10199999999999999</v>
      </c>
    </row>
    <row r="1197" spans="13:14" ht="12.6" customHeight="1">
      <c r="M1197" s="55">
        <v>36042</v>
      </c>
      <c r="N1197" s="54">
        <v>0.10299999999999999</v>
      </c>
    </row>
    <row r="1198" spans="13:14" ht="12.6" customHeight="1">
      <c r="M1198" s="55">
        <v>36047</v>
      </c>
      <c r="N1198" s="54">
        <v>0.10299999999999999</v>
      </c>
    </row>
    <row r="1199" spans="13:14" ht="12.6" customHeight="1">
      <c r="M1199" s="55">
        <v>36049</v>
      </c>
      <c r="N1199" s="54">
        <v>0.1045</v>
      </c>
    </row>
    <row r="1200" spans="13:14" ht="12.6" customHeight="1">
      <c r="M1200" s="55">
        <v>36052</v>
      </c>
      <c r="N1200" s="54">
        <v>0.105</v>
      </c>
    </row>
    <row r="1201" spans="13:14" ht="12.6" customHeight="1">
      <c r="M1201" s="55">
        <v>36053</v>
      </c>
      <c r="N1201" s="54">
        <v>0.105</v>
      </c>
    </row>
    <row r="1202" spans="13:14" ht="12.6" customHeight="1">
      <c r="M1202" s="55">
        <v>36054</v>
      </c>
      <c r="N1202" s="54">
        <v>0.104</v>
      </c>
    </row>
    <row r="1203" spans="13:14" ht="12.6" customHeight="1">
      <c r="M1203" s="55">
        <v>36055</v>
      </c>
      <c r="N1203" s="54">
        <v>0.105</v>
      </c>
    </row>
    <row r="1204" spans="13:14" ht="12.6" customHeight="1">
      <c r="M1204" s="55">
        <v>36059</v>
      </c>
      <c r="N1204" s="54">
        <v>0.105</v>
      </c>
    </row>
    <row r="1205" spans="13:14" ht="12.6" customHeight="1">
      <c r="M1205" s="55">
        <v>36061</v>
      </c>
      <c r="N1205" s="54">
        <v>0.105</v>
      </c>
    </row>
    <row r="1206" spans="13:14" ht="12.6" customHeight="1">
      <c r="M1206" s="55">
        <v>36062</v>
      </c>
      <c r="N1206" s="54">
        <v>0.105</v>
      </c>
    </row>
    <row r="1207" spans="13:14" ht="12.6" customHeight="1">
      <c r="M1207" s="55">
        <v>36063</v>
      </c>
      <c r="N1207" s="54">
        <v>0.10349999999999999</v>
      </c>
    </row>
    <row r="1208" spans="13:14" ht="12.6" customHeight="1">
      <c r="M1208" s="55">
        <v>36066</v>
      </c>
      <c r="N1208" s="54">
        <v>0.105</v>
      </c>
    </row>
    <row r="1209" spans="13:14" ht="12.6" customHeight="1">
      <c r="M1209" s="55">
        <v>36067</v>
      </c>
      <c r="N1209" s="54">
        <v>0.10299999999999999</v>
      </c>
    </row>
    <row r="1210" spans="13:14" ht="12.6" customHeight="1">
      <c r="M1210" s="55">
        <v>36068</v>
      </c>
      <c r="N1210" s="54">
        <v>0.1012</v>
      </c>
    </row>
    <row r="1211" spans="13:14" ht="12.6" customHeight="1">
      <c r="M1211" s="55">
        <v>36069</v>
      </c>
      <c r="N1211" s="54">
        <v>9.6799999999999997E-2</v>
      </c>
    </row>
    <row r="1212" spans="13:14" ht="12.6" customHeight="1">
      <c r="M1212" s="55">
        <v>36070</v>
      </c>
      <c r="N1212" s="54">
        <v>9.35E-2</v>
      </c>
    </row>
    <row r="1213" spans="13:14" ht="12.6" customHeight="1">
      <c r="M1213" s="55">
        <v>36075</v>
      </c>
      <c r="N1213" s="54">
        <v>9.2799999999999994E-2</v>
      </c>
    </row>
    <row r="1214" spans="13:14" ht="12.6" customHeight="1">
      <c r="M1214" s="55">
        <v>36076</v>
      </c>
      <c r="N1214" s="54">
        <v>0.09</v>
      </c>
    </row>
    <row r="1215" spans="13:14" ht="12.6" customHeight="1">
      <c r="M1215" s="55">
        <v>36077</v>
      </c>
      <c r="N1215" s="54">
        <v>8.7999999999999995E-2</v>
      </c>
    </row>
    <row r="1216" spans="13:14" ht="12.6" customHeight="1">
      <c r="M1216" s="55">
        <v>36080</v>
      </c>
      <c r="N1216" s="54">
        <v>8.6199999999999999E-2</v>
      </c>
    </row>
    <row r="1217" spans="13:14" ht="12.6" customHeight="1">
      <c r="M1217" s="55">
        <v>36081</v>
      </c>
      <c r="N1217" s="54">
        <v>8.3599999999999994E-2</v>
      </c>
    </row>
    <row r="1218" spans="13:14" ht="12.6" customHeight="1">
      <c r="M1218" s="55">
        <v>36082</v>
      </c>
      <c r="N1218" s="54">
        <v>8.1500000000000003E-2</v>
      </c>
    </row>
    <row r="1219" spans="13:14" ht="12.6" customHeight="1">
      <c r="M1219" s="55">
        <v>36083</v>
      </c>
      <c r="N1219" s="54">
        <v>7.6999999999999999E-2</v>
      </c>
    </row>
    <row r="1220" spans="13:14" ht="12.6" customHeight="1">
      <c r="M1220" s="55">
        <v>36084</v>
      </c>
      <c r="N1220" s="54">
        <v>7.4999999999999997E-2</v>
      </c>
    </row>
    <row r="1221" spans="13:14" ht="12.6" customHeight="1">
      <c r="M1221" s="55">
        <v>36087</v>
      </c>
      <c r="N1221" s="54">
        <v>7.4999999999999997E-2</v>
      </c>
    </row>
    <row r="1222" spans="13:14" ht="12.6" customHeight="1">
      <c r="M1222" s="55">
        <v>36088</v>
      </c>
      <c r="N1222" s="54">
        <v>7.4999999999999997E-2</v>
      </c>
    </row>
    <row r="1223" spans="13:14" ht="12.6" customHeight="1">
      <c r="M1223" s="55">
        <v>36089</v>
      </c>
      <c r="N1223" s="54">
        <v>7.4999999999999997E-2</v>
      </c>
    </row>
    <row r="1224" spans="13:14" ht="12.6" customHeight="1">
      <c r="M1224" s="55">
        <v>36090</v>
      </c>
      <c r="N1224" s="54">
        <v>7.51E-2</v>
      </c>
    </row>
    <row r="1225" spans="13:14" ht="12.6" customHeight="1">
      <c r="M1225" s="55">
        <v>36091</v>
      </c>
      <c r="N1225" s="54">
        <v>7.4999999999999997E-2</v>
      </c>
    </row>
    <row r="1226" spans="13:14" ht="12.6" customHeight="1">
      <c r="M1226" s="55">
        <v>36094</v>
      </c>
      <c r="N1226" s="54">
        <v>7.6799999999999993E-2</v>
      </c>
    </row>
    <row r="1227" spans="13:14" ht="12.6" customHeight="1">
      <c r="M1227" s="55">
        <v>36095</v>
      </c>
      <c r="N1227" s="54">
        <v>7.6999999999999999E-2</v>
      </c>
    </row>
    <row r="1228" spans="13:14" ht="12.6" customHeight="1">
      <c r="M1228" s="55">
        <v>36096</v>
      </c>
      <c r="N1228" s="54">
        <v>7.6999999999999999E-2</v>
      </c>
    </row>
    <row r="1229" spans="13:14" ht="12.6" customHeight="1">
      <c r="M1229" s="55">
        <v>36097</v>
      </c>
      <c r="N1229" s="54">
        <v>7.6999999999999999E-2</v>
      </c>
    </row>
    <row r="1230" spans="13:14" ht="12.6" customHeight="1">
      <c r="M1230" s="55">
        <v>36098</v>
      </c>
      <c r="N1230" s="54">
        <v>7.6999999999999999E-2</v>
      </c>
    </row>
    <row r="1231" spans="13:14" ht="12.6" customHeight="1">
      <c r="M1231" s="55">
        <v>36101</v>
      </c>
      <c r="N1231" s="54">
        <v>7.6999999999999999E-2</v>
      </c>
    </row>
    <row r="1232" spans="13:14" ht="12.6" customHeight="1">
      <c r="M1232" s="55">
        <v>36102</v>
      </c>
      <c r="N1232" s="54">
        <v>7.6999999999999999E-2</v>
      </c>
    </row>
    <row r="1233" spans="13:14" ht="12.6" customHeight="1">
      <c r="M1233" s="55">
        <v>36103</v>
      </c>
      <c r="N1233" s="54">
        <v>7.6999999999999999E-2</v>
      </c>
    </row>
    <row r="1234" spans="13:14" ht="12.6" customHeight="1">
      <c r="M1234" s="55">
        <v>36104</v>
      </c>
      <c r="N1234" s="54">
        <v>7.6999999999999999E-2</v>
      </c>
    </row>
    <row r="1235" spans="13:14" ht="12.6" customHeight="1">
      <c r="M1235" s="55">
        <v>36105</v>
      </c>
      <c r="N1235" s="54">
        <v>7.6999999999999999E-2</v>
      </c>
    </row>
    <row r="1236" spans="13:14" ht="12.6" customHeight="1">
      <c r="M1236" s="55">
        <v>36108</v>
      </c>
      <c r="N1236" s="54">
        <v>7.5999999999999998E-2</v>
      </c>
    </row>
    <row r="1237" spans="13:14" ht="12.6" customHeight="1">
      <c r="M1237" s="55">
        <v>36109</v>
      </c>
      <c r="N1237" s="54">
        <v>7.5999999999999998E-2</v>
      </c>
    </row>
    <row r="1238" spans="13:14" ht="12.6" customHeight="1">
      <c r="M1238" s="55">
        <v>36110</v>
      </c>
      <c r="N1238" s="54">
        <v>7.6999999999999999E-2</v>
      </c>
    </row>
    <row r="1239" spans="13:14" ht="12.6" customHeight="1">
      <c r="M1239" s="55">
        <v>36111</v>
      </c>
      <c r="N1239" s="54">
        <v>7.6999999999999999E-2</v>
      </c>
    </row>
    <row r="1240" spans="13:14" ht="12.6" customHeight="1">
      <c r="M1240" s="55">
        <v>36112</v>
      </c>
      <c r="N1240" s="54">
        <v>7.6999999999999999E-2</v>
      </c>
    </row>
    <row r="1241" spans="13:14" ht="12.6" customHeight="1">
      <c r="M1241" s="55">
        <v>36115</v>
      </c>
      <c r="N1241" s="54">
        <v>7.6999999999999999E-2</v>
      </c>
    </row>
    <row r="1242" spans="13:14" ht="12.6" customHeight="1">
      <c r="M1242" s="55">
        <v>36116</v>
      </c>
      <c r="N1242" s="54">
        <v>7.6999999999999999E-2</v>
      </c>
    </row>
    <row r="1243" spans="13:14" ht="12.6" customHeight="1">
      <c r="M1243" s="55">
        <v>36117</v>
      </c>
      <c r="N1243" s="54">
        <v>7.6999999999999999E-2</v>
      </c>
    </row>
    <row r="1244" spans="13:14" ht="12.6" customHeight="1">
      <c r="M1244" s="55">
        <v>36118</v>
      </c>
      <c r="N1244" s="54">
        <v>7.6999999999999999E-2</v>
      </c>
    </row>
    <row r="1245" spans="13:14" ht="12.6" customHeight="1">
      <c r="M1245" s="55">
        <v>36119</v>
      </c>
      <c r="N1245" s="54">
        <v>7.6999999999999999E-2</v>
      </c>
    </row>
    <row r="1246" spans="13:14" ht="12.6" customHeight="1">
      <c r="M1246" s="55">
        <v>36122</v>
      </c>
      <c r="N1246" s="54">
        <v>7.7499999999999999E-2</v>
      </c>
    </row>
    <row r="1247" spans="13:14" ht="12.6" customHeight="1">
      <c r="M1247" s="55">
        <v>36123</v>
      </c>
      <c r="N1247" s="54">
        <v>7.6999999999999999E-2</v>
      </c>
    </row>
    <row r="1248" spans="13:14" ht="12.6" customHeight="1">
      <c r="M1248" s="55">
        <v>36124</v>
      </c>
      <c r="N1248" s="54">
        <v>7.6999999999999999E-2</v>
      </c>
    </row>
    <row r="1249" spans="13:14" ht="12.6" customHeight="1">
      <c r="M1249" s="55">
        <v>36125</v>
      </c>
      <c r="N1249" s="54">
        <v>7.6999999999999999E-2</v>
      </c>
    </row>
    <row r="1250" spans="13:14" ht="12.6" customHeight="1">
      <c r="M1250" s="55">
        <v>36126</v>
      </c>
      <c r="N1250" s="54">
        <v>7.6999999999999999E-2</v>
      </c>
    </row>
    <row r="1251" spans="13:14" ht="12.6" customHeight="1">
      <c r="M1251" s="55">
        <v>36129</v>
      </c>
      <c r="N1251" s="54">
        <v>7.6999999999999999E-2</v>
      </c>
    </row>
    <row r="1252" spans="13:14" ht="12.6" customHeight="1">
      <c r="M1252" s="55">
        <v>36130</v>
      </c>
      <c r="N1252" s="54">
        <v>7.6999999999999999E-2</v>
      </c>
    </row>
    <row r="1253" spans="13:14" ht="12.6" customHeight="1">
      <c r="M1253" s="55">
        <v>36131</v>
      </c>
      <c r="N1253" s="54">
        <v>7.6999999999999999E-2</v>
      </c>
    </row>
    <row r="1254" spans="13:14" ht="12.6" customHeight="1">
      <c r="M1254" s="55">
        <v>36132</v>
      </c>
      <c r="N1254" s="54">
        <v>7.6999999999999999E-2</v>
      </c>
    </row>
    <row r="1255" spans="13:14" ht="12.6" customHeight="1">
      <c r="M1255" s="55">
        <v>36133</v>
      </c>
      <c r="N1255" s="54">
        <v>7.6999999999999999E-2</v>
      </c>
    </row>
    <row r="1256" spans="13:14" ht="12.6" customHeight="1">
      <c r="M1256" s="55">
        <v>36136</v>
      </c>
      <c r="N1256" s="54">
        <v>7.6999999999999999E-2</v>
      </c>
    </row>
    <row r="1257" spans="13:14" ht="12.6" customHeight="1">
      <c r="M1257" s="55">
        <v>36137</v>
      </c>
      <c r="N1257" s="54">
        <v>7.5999999999999998E-2</v>
      </c>
    </row>
    <row r="1258" spans="13:14" ht="12.6" customHeight="1">
      <c r="M1258" s="55">
        <v>36138</v>
      </c>
      <c r="N1258" s="54">
        <v>7.6999999999999999E-2</v>
      </c>
    </row>
    <row r="1259" spans="13:14" ht="12.6" customHeight="1">
      <c r="M1259" s="55">
        <v>36139</v>
      </c>
      <c r="N1259" s="54">
        <v>7.6999999999999999E-2</v>
      </c>
    </row>
    <row r="1260" spans="13:14" ht="12.6" customHeight="1">
      <c r="M1260" s="55">
        <v>36140</v>
      </c>
      <c r="N1260" s="54">
        <v>7.6999999999999999E-2</v>
      </c>
    </row>
    <row r="1261" spans="13:14" ht="12.6" customHeight="1">
      <c r="M1261" s="55">
        <v>36143</v>
      </c>
      <c r="N1261" s="54">
        <v>7.4999999999999997E-2</v>
      </c>
    </row>
    <row r="1262" spans="13:14" ht="12.6" customHeight="1">
      <c r="M1262" s="55">
        <v>36144</v>
      </c>
      <c r="N1262" s="54">
        <v>7.6999999999999999E-2</v>
      </c>
    </row>
    <row r="1263" spans="13:14" ht="12.6" customHeight="1">
      <c r="M1263" s="55">
        <v>36145</v>
      </c>
      <c r="N1263" s="54">
        <v>7.4999999999999997E-2</v>
      </c>
    </row>
    <row r="1264" spans="13:14" ht="12.6" customHeight="1">
      <c r="M1264" s="55">
        <v>36146</v>
      </c>
      <c r="N1264" s="54">
        <v>7.4999999999999997E-2</v>
      </c>
    </row>
    <row r="1265" spans="13:14" ht="12.6" customHeight="1">
      <c r="M1265" s="55">
        <v>36147</v>
      </c>
      <c r="N1265" s="54">
        <v>7.6999999999999999E-2</v>
      </c>
    </row>
    <row r="1266" spans="13:14" ht="12.6" customHeight="1">
      <c r="M1266" s="55">
        <v>36150</v>
      </c>
      <c r="N1266" s="54">
        <v>7.6999999999999999E-2</v>
      </c>
    </row>
    <row r="1267" spans="13:14" ht="12.6" customHeight="1">
      <c r="M1267" s="55">
        <v>36151</v>
      </c>
      <c r="N1267" s="54">
        <v>7.6999999999999999E-2</v>
      </c>
    </row>
    <row r="1268" spans="13:14" ht="12.6" customHeight="1">
      <c r="M1268" s="55">
        <v>36152</v>
      </c>
      <c r="N1268" s="54">
        <v>7.6999999999999999E-2</v>
      </c>
    </row>
    <row r="1269" spans="13:14" ht="12.6" customHeight="1">
      <c r="M1269" s="55">
        <v>36153</v>
      </c>
      <c r="N1269" s="54">
        <v>7.6999999999999999E-2</v>
      </c>
    </row>
    <row r="1270" spans="13:14" ht="12.6" customHeight="1">
      <c r="M1270" s="55">
        <v>36157</v>
      </c>
      <c r="N1270" s="54">
        <v>7.6999999999999999E-2</v>
      </c>
    </row>
    <row r="1271" spans="13:14" ht="12.6" customHeight="1">
      <c r="M1271" s="55">
        <v>36158</v>
      </c>
      <c r="N1271" s="54">
        <v>7.6999999999999999E-2</v>
      </c>
    </row>
    <row r="1272" spans="13:14" ht="12.6" customHeight="1">
      <c r="M1272" s="55">
        <v>36159</v>
      </c>
      <c r="N1272" s="54">
        <v>7.7700000000000005E-2</v>
      </c>
    </row>
    <row r="1273" spans="13:14" ht="12.6" customHeight="1">
      <c r="M1273" s="55">
        <v>36160</v>
      </c>
      <c r="N1273" s="54">
        <v>7.6999999999999999E-2</v>
      </c>
    </row>
    <row r="1274" spans="13:14" ht="12.6" customHeight="1">
      <c r="M1274" s="55">
        <v>36164</v>
      </c>
      <c r="N1274" s="54">
        <v>7.6700000000000004E-2</v>
      </c>
    </row>
    <row r="1275" spans="13:14" ht="12.6" customHeight="1">
      <c r="M1275" s="55">
        <v>36165</v>
      </c>
      <c r="N1275" s="54">
        <v>7.4999999999999997E-2</v>
      </c>
    </row>
    <row r="1276" spans="13:14" ht="12.6" customHeight="1">
      <c r="M1276" s="55">
        <v>36166</v>
      </c>
      <c r="N1276" s="54">
        <v>7.4499999999999997E-2</v>
      </c>
    </row>
    <row r="1277" spans="13:14" ht="12.6" customHeight="1">
      <c r="M1277" s="55">
        <v>36167</v>
      </c>
      <c r="N1277" s="54">
        <v>7.1999999999999995E-2</v>
      </c>
    </row>
    <row r="1278" spans="13:14" ht="12.6" customHeight="1">
      <c r="M1278" s="55">
        <v>36168</v>
      </c>
      <c r="N1278" s="54">
        <v>6.8099999999999994E-2</v>
      </c>
    </row>
    <row r="1279" spans="13:14" ht="12.6" customHeight="1">
      <c r="M1279" s="55">
        <v>36171</v>
      </c>
      <c r="N1279" s="54">
        <v>7.0900000000000005E-2</v>
      </c>
    </row>
    <row r="1280" spans="13:14" ht="12.6" customHeight="1">
      <c r="M1280" s="55">
        <v>36172</v>
      </c>
      <c r="N1280" s="54">
        <v>7.0599999999999996E-2</v>
      </c>
    </row>
    <row r="1281" spans="13:14" ht="12.6" customHeight="1">
      <c r="M1281" s="55">
        <v>36173</v>
      </c>
      <c r="N1281" s="54">
        <v>6.83E-2</v>
      </c>
    </row>
    <row r="1282" spans="13:14" ht="12.6" customHeight="1">
      <c r="M1282" s="55">
        <v>36174</v>
      </c>
      <c r="N1282" s="54">
        <v>6.83E-2</v>
      </c>
    </row>
    <row r="1283" spans="13:14" ht="12.6" customHeight="1">
      <c r="M1283" s="55">
        <v>36175</v>
      </c>
      <c r="N1283" s="54">
        <v>6.4000000000000001E-2</v>
      </c>
    </row>
    <row r="1284" spans="13:14" ht="12.6" customHeight="1">
      <c r="M1284" s="55">
        <v>36178</v>
      </c>
      <c r="N1284" s="54">
        <v>6.5000000000000002E-2</v>
      </c>
    </row>
    <row r="1285" spans="13:14" ht="12.6" customHeight="1">
      <c r="M1285" s="55">
        <v>36179</v>
      </c>
      <c r="N1285" s="54">
        <v>6.8000000000000005E-2</v>
      </c>
    </row>
    <row r="1286" spans="13:14" ht="12.6" customHeight="1">
      <c r="M1286" s="55">
        <v>36180</v>
      </c>
      <c r="N1286" s="54">
        <v>6.8000000000000005E-2</v>
      </c>
    </row>
    <row r="1287" spans="13:14" ht="12.6" customHeight="1">
      <c r="M1287" s="55">
        <v>36181</v>
      </c>
      <c r="N1287" s="54">
        <v>6.8000000000000005E-2</v>
      </c>
    </row>
    <row r="1288" spans="13:14" ht="12.6" customHeight="1">
      <c r="M1288" s="55">
        <v>36182</v>
      </c>
      <c r="N1288" s="54">
        <v>6.8000000000000005E-2</v>
      </c>
    </row>
    <row r="1289" spans="13:14" ht="12.6" customHeight="1">
      <c r="M1289" s="55">
        <v>36185</v>
      </c>
      <c r="N1289" s="54">
        <v>6.8500000000000005E-2</v>
      </c>
    </row>
    <row r="1290" spans="13:14" ht="12.6" customHeight="1">
      <c r="M1290" s="55">
        <v>36186</v>
      </c>
      <c r="N1290" s="54">
        <v>6.6000000000000003E-2</v>
      </c>
    </row>
    <row r="1291" spans="13:14" ht="12.6" customHeight="1">
      <c r="M1291" s="55">
        <v>36187</v>
      </c>
      <c r="N1291" s="54">
        <v>6.8000000000000005E-2</v>
      </c>
    </row>
    <row r="1292" spans="13:14" ht="12.6" customHeight="1">
      <c r="M1292" s="55">
        <v>36188</v>
      </c>
      <c r="N1292" s="54">
        <v>6.6000000000000003E-2</v>
      </c>
    </row>
    <row r="1293" spans="13:14" ht="12.6" customHeight="1">
      <c r="M1293" s="55">
        <v>36189</v>
      </c>
      <c r="N1293" s="54">
        <v>6.7699999999999996E-2</v>
      </c>
    </row>
    <row r="1294" spans="13:14" ht="12.6" customHeight="1">
      <c r="M1294" s="55">
        <v>36192</v>
      </c>
      <c r="N1294" s="54">
        <v>6.6600000000000006E-2</v>
      </c>
    </row>
    <row r="1295" spans="13:14" ht="12.6" customHeight="1">
      <c r="M1295" s="55">
        <v>36193</v>
      </c>
      <c r="N1295" s="54">
        <v>6.6000000000000003E-2</v>
      </c>
    </row>
    <row r="1296" spans="13:14" ht="12.6" customHeight="1">
      <c r="M1296" s="55">
        <v>36194</v>
      </c>
      <c r="N1296" s="54">
        <v>6.7000000000000004E-2</v>
      </c>
    </row>
    <row r="1297" spans="13:14" ht="12.6" customHeight="1">
      <c r="M1297" s="55">
        <v>36195</v>
      </c>
      <c r="N1297" s="54">
        <v>6.7000000000000004E-2</v>
      </c>
    </row>
    <row r="1298" spans="13:14" ht="12.6" customHeight="1">
      <c r="M1298" s="55">
        <v>36196</v>
      </c>
      <c r="N1298" s="54">
        <v>6.7000000000000004E-2</v>
      </c>
    </row>
    <row r="1299" spans="13:14" ht="12.6" customHeight="1">
      <c r="M1299" s="55">
        <v>36199</v>
      </c>
      <c r="N1299" s="54">
        <v>6.5500000000000003E-2</v>
      </c>
    </row>
    <row r="1300" spans="13:14" ht="12.6" customHeight="1">
      <c r="M1300" s="55">
        <v>36200</v>
      </c>
      <c r="N1300" s="54">
        <v>6.7500000000000004E-2</v>
      </c>
    </row>
    <row r="1301" spans="13:14" ht="12.6" customHeight="1">
      <c r="M1301" s="55">
        <v>36201</v>
      </c>
      <c r="N1301" s="54">
        <v>6.6600000000000006E-2</v>
      </c>
    </row>
    <row r="1302" spans="13:14" ht="12.6" customHeight="1">
      <c r="M1302" s="55">
        <v>36202</v>
      </c>
      <c r="N1302" s="54">
        <v>6.7299999999999999E-2</v>
      </c>
    </row>
    <row r="1303" spans="13:14" ht="12.6" customHeight="1">
      <c r="M1303" s="55">
        <v>36203</v>
      </c>
      <c r="N1303" s="54">
        <v>6.7100000000000007E-2</v>
      </c>
    </row>
    <row r="1304" spans="13:14" ht="12.6" customHeight="1">
      <c r="M1304" s="55">
        <v>36209</v>
      </c>
      <c r="N1304" s="54">
        <v>6.7000000000000004E-2</v>
      </c>
    </row>
    <row r="1305" spans="13:14" ht="12.6" customHeight="1">
      <c r="M1305" s="55">
        <v>36210</v>
      </c>
      <c r="N1305" s="54">
        <v>6.6000000000000003E-2</v>
      </c>
    </row>
    <row r="1306" spans="13:14" ht="12.6" customHeight="1">
      <c r="M1306" s="55">
        <v>36213</v>
      </c>
      <c r="N1306" s="54">
        <v>6.6000000000000003E-2</v>
      </c>
    </row>
    <row r="1307" spans="13:14" ht="12.6" customHeight="1">
      <c r="M1307" s="55">
        <v>36214</v>
      </c>
      <c r="N1307" s="54">
        <v>6.7000000000000004E-2</v>
      </c>
    </row>
    <row r="1308" spans="13:14" ht="12.6" customHeight="1">
      <c r="M1308" s="55">
        <v>36215</v>
      </c>
      <c r="N1308" s="54">
        <v>6.6100000000000006E-2</v>
      </c>
    </row>
    <row r="1309" spans="13:14" ht="12.6" customHeight="1">
      <c r="M1309" s="55">
        <v>36216</v>
      </c>
      <c r="N1309" s="54">
        <v>6.7000000000000004E-2</v>
      </c>
    </row>
    <row r="1310" spans="13:14" ht="12.6" customHeight="1">
      <c r="M1310" s="55">
        <v>36217</v>
      </c>
      <c r="N1310" s="54">
        <v>6.6000000000000003E-2</v>
      </c>
    </row>
    <row r="1311" spans="13:14" ht="12.6" customHeight="1">
      <c r="M1311" s="55">
        <v>36221</v>
      </c>
      <c r="N1311" s="54">
        <v>6.6000000000000003E-2</v>
      </c>
    </row>
    <row r="1312" spans="13:14" ht="12.6" customHeight="1">
      <c r="M1312" s="55">
        <v>36222</v>
      </c>
      <c r="N1312" s="54">
        <v>6.5000000000000002E-2</v>
      </c>
    </row>
    <row r="1313" spans="13:14" ht="12.6" customHeight="1">
      <c r="M1313" s="55">
        <v>36223</v>
      </c>
      <c r="N1313" s="54">
        <v>6.5500000000000003E-2</v>
      </c>
    </row>
    <row r="1314" spans="13:14" ht="12.6" customHeight="1">
      <c r="M1314" s="55">
        <v>36224</v>
      </c>
      <c r="N1314" s="54">
        <v>6.5799999999999997E-2</v>
      </c>
    </row>
    <row r="1315" spans="13:14" ht="12.6" customHeight="1">
      <c r="M1315" s="55">
        <v>36227</v>
      </c>
      <c r="N1315" s="54">
        <v>6.5799999999999997E-2</v>
      </c>
    </row>
    <row r="1316" spans="13:14" ht="12.6" customHeight="1">
      <c r="M1316" s="55">
        <v>36228</v>
      </c>
      <c r="N1316" s="54">
        <v>6.5699999999999995E-2</v>
      </c>
    </row>
    <row r="1317" spans="13:14" ht="12.6" customHeight="1">
      <c r="M1317" s="55">
        <v>36229</v>
      </c>
      <c r="N1317" s="54">
        <v>6.5799999999999997E-2</v>
      </c>
    </row>
    <row r="1318" spans="13:14" ht="12.6" customHeight="1">
      <c r="M1318" s="55">
        <v>36230</v>
      </c>
      <c r="N1318" s="54">
        <v>6.59E-2</v>
      </c>
    </row>
    <row r="1319" spans="13:14" ht="12.6" customHeight="1">
      <c r="M1319" s="55">
        <v>36231</v>
      </c>
      <c r="N1319" s="54">
        <v>6.59E-2</v>
      </c>
    </row>
    <row r="1320" spans="13:14" ht="12.6" customHeight="1">
      <c r="M1320" s="55">
        <v>36234</v>
      </c>
      <c r="N1320" s="54">
        <v>6.5799999999999997E-2</v>
      </c>
    </row>
    <row r="1321" spans="13:14" ht="12.6" customHeight="1">
      <c r="M1321" s="55">
        <v>36235</v>
      </c>
      <c r="N1321" s="54">
        <v>6.5799999999999997E-2</v>
      </c>
    </row>
    <row r="1322" spans="13:14" ht="12.6" customHeight="1">
      <c r="M1322" s="55">
        <v>36236</v>
      </c>
      <c r="N1322" s="54">
        <v>6.5600000000000006E-2</v>
      </c>
    </row>
    <row r="1323" spans="13:14" ht="12.6" customHeight="1">
      <c r="M1323" s="55">
        <v>36237</v>
      </c>
      <c r="N1323" s="54">
        <v>6.5500000000000003E-2</v>
      </c>
    </row>
    <row r="1324" spans="13:14" ht="12.6" customHeight="1">
      <c r="M1324" s="55">
        <v>36238</v>
      </c>
      <c r="N1324" s="54">
        <v>6.5000000000000002E-2</v>
      </c>
    </row>
    <row r="1325" spans="13:14" ht="12.6" customHeight="1">
      <c r="M1325" s="55">
        <v>36241</v>
      </c>
      <c r="N1325" s="54">
        <v>6.5600000000000006E-2</v>
      </c>
    </row>
    <row r="1326" spans="13:14" ht="12.6" customHeight="1">
      <c r="M1326" s="55">
        <v>36242</v>
      </c>
      <c r="N1326" s="54">
        <v>6.5600000000000006E-2</v>
      </c>
    </row>
    <row r="1327" spans="13:14" ht="12.6" customHeight="1">
      <c r="M1327" s="55">
        <v>36243</v>
      </c>
      <c r="N1327" s="54">
        <v>6.5500000000000003E-2</v>
      </c>
    </row>
    <row r="1328" spans="13:14" ht="12.6" customHeight="1">
      <c r="M1328" s="55">
        <v>36244</v>
      </c>
      <c r="N1328" s="54">
        <v>6.5500000000000003E-2</v>
      </c>
    </row>
    <row r="1329" spans="13:14" ht="12.6" customHeight="1">
      <c r="M1329" s="55">
        <v>36245</v>
      </c>
      <c r="N1329" s="54">
        <v>6.5500000000000003E-2</v>
      </c>
    </row>
    <row r="1330" spans="13:14" ht="12.6" customHeight="1">
      <c r="M1330" s="55">
        <v>36248</v>
      </c>
      <c r="N1330" s="54">
        <v>6.5500000000000003E-2</v>
      </c>
    </row>
    <row r="1331" spans="13:14" ht="12.6" customHeight="1">
      <c r="M1331" s="55">
        <v>36249</v>
      </c>
      <c r="N1331" s="54">
        <v>6.5500000000000003E-2</v>
      </c>
    </row>
    <row r="1332" spans="13:14" ht="12.6" customHeight="1">
      <c r="M1332" s="55">
        <v>36250</v>
      </c>
      <c r="N1332" s="54">
        <v>6.5500000000000003E-2</v>
      </c>
    </row>
    <row r="1333" spans="13:14" ht="12.6" customHeight="1">
      <c r="M1333" s="55">
        <v>36251</v>
      </c>
      <c r="N1333" s="54">
        <v>6.5500000000000003E-2</v>
      </c>
    </row>
    <row r="1334" spans="13:14" ht="12.6" customHeight="1">
      <c r="M1334" s="55">
        <v>36252</v>
      </c>
      <c r="N1334" s="54">
        <v>6.5299999999999997E-2</v>
      </c>
    </row>
    <row r="1335" spans="13:14" ht="12.6" customHeight="1">
      <c r="M1335" s="55">
        <v>36256</v>
      </c>
      <c r="N1335" s="54">
        <v>6.5000000000000002E-2</v>
      </c>
    </row>
    <row r="1336" spans="13:14" ht="12.6" customHeight="1">
      <c r="M1336" s="55">
        <v>36257</v>
      </c>
      <c r="N1336" s="54">
        <v>6.4899999999999999E-2</v>
      </c>
    </row>
    <row r="1337" spans="13:14" ht="12.6" customHeight="1">
      <c r="M1337" s="55">
        <v>36258</v>
      </c>
      <c r="N1337" s="54">
        <v>6.4399999999999999E-2</v>
      </c>
    </row>
    <row r="1338" spans="13:14" ht="12.6" customHeight="1">
      <c r="M1338" s="55">
        <v>36259</v>
      </c>
      <c r="N1338" s="54">
        <v>6.4500000000000002E-2</v>
      </c>
    </row>
    <row r="1339" spans="13:14" ht="12.6" customHeight="1">
      <c r="M1339" s="55">
        <v>36262</v>
      </c>
      <c r="N1339" s="54">
        <v>6.4299999999999996E-2</v>
      </c>
    </row>
    <row r="1340" spans="13:14" ht="12.6" customHeight="1">
      <c r="M1340" s="55">
        <v>36263</v>
      </c>
      <c r="N1340" s="54">
        <v>6.4100000000000004E-2</v>
      </c>
    </row>
    <row r="1341" spans="13:14" ht="12.6" customHeight="1">
      <c r="M1341" s="55">
        <v>36264</v>
      </c>
      <c r="N1341" s="54">
        <v>6.2700000000000006E-2</v>
      </c>
    </row>
    <row r="1342" spans="13:14" ht="12.6" customHeight="1">
      <c r="M1342" s="55">
        <v>36265</v>
      </c>
      <c r="N1342" s="54">
        <v>6.2E-2</v>
      </c>
    </row>
    <row r="1343" spans="13:14" ht="12.6" customHeight="1">
      <c r="M1343" s="55">
        <v>36266</v>
      </c>
      <c r="N1343" s="54">
        <v>6.1699999999999998E-2</v>
      </c>
    </row>
    <row r="1344" spans="13:14" ht="12.6" customHeight="1">
      <c r="M1344" s="55">
        <v>36269</v>
      </c>
      <c r="N1344" s="54">
        <v>6.0999999999999999E-2</v>
      </c>
    </row>
    <row r="1345" spans="13:14" ht="12.6" customHeight="1">
      <c r="M1345" s="55">
        <v>36270</v>
      </c>
      <c r="N1345" s="54">
        <v>6.0499999999999998E-2</v>
      </c>
    </row>
    <row r="1346" spans="13:14" ht="12.6" customHeight="1">
      <c r="M1346" s="55">
        <v>36271</v>
      </c>
      <c r="N1346" s="54">
        <v>5.9499999999999997E-2</v>
      </c>
    </row>
    <row r="1347" spans="13:14" ht="12.6" customHeight="1">
      <c r="M1347" s="55">
        <v>36272</v>
      </c>
      <c r="N1347" s="54">
        <v>5.9499999999999997E-2</v>
      </c>
    </row>
    <row r="1348" spans="13:14" ht="12.6" customHeight="1">
      <c r="M1348" s="55">
        <v>36273</v>
      </c>
      <c r="N1348" s="54">
        <v>5.8700000000000002E-2</v>
      </c>
    </row>
    <row r="1349" spans="13:14" ht="12.6" customHeight="1">
      <c r="M1349" s="55">
        <v>36276</v>
      </c>
      <c r="N1349" s="54">
        <v>5.8000000000000003E-2</v>
      </c>
    </row>
    <row r="1350" spans="13:14" ht="12.6" customHeight="1">
      <c r="M1350" s="55">
        <v>36277</v>
      </c>
      <c r="N1350" s="54">
        <v>5.7500000000000002E-2</v>
      </c>
    </row>
    <row r="1351" spans="13:14" ht="12.6" customHeight="1">
      <c r="M1351" s="55">
        <v>36278</v>
      </c>
      <c r="N1351" s="54">
        <v>5.7000000000000002E-2</v>
      </c>
    </row>
    <row r="1352" spans="13:14" ht="12.6" customHeight="1">
      <c r="M1352" s="55">
        <v>36279</v>
      </c>
      <c r="N1352" s="54">
        <v>5.7200000000000001E-2</v>
      </c>
    </row>
    <row r="1353" spans="13:14" ht="12.6" customHeight="1">
      <c r="M1353" s="55">
        <v>36280</v>
      </c>
      <c r="N1353" s="54">
        <v>5.79E-2</v>
      </c>
    </row>
    <row r="1354" spans="13:14" ht="12.6" customHeight="1">
      <c r="M1354" s="55">
        <v>36283</v>
      </c>
      <c r="N1354" s="54">
        <v>5.8599999999999999E-2</v>
      </c>
    </row>
    <row r="1355" spans="13:14" ht="12.6" customHeight="1">
      <c r="M1355" s="55">
        <v>36284</v>
      </c>
      <c r="N1355" s="54">
        <v>5.91E-2</v>
      </c>
    </row>
    <row r="1356" spans="13:14" ht="12.6" customHeight="1">
      <c r="M1356" s="55">
        <v>36286</v>
      </c>
      <c r="N1356" s="54">
        <v>5.8999999999999997E-2</v>
      </c>
    </row>
    <row r="1357" spans="13:14" ht="12.6" customHeight="1">
      <c r="M1357" s="55">
        <v>36287</v>
      </c>
      <c r="N1357" s="54">
        <v>5.9400000000000001E-2</v>
      </c>
    </row>
    <row r="1358" spans="13:14" ht="12.6" customHeight="1">
      <c r="M1358" s="55">
        <v>36290</v>
      </c>
      <c r="N1358" s="54">
        <v>5.9799999999999999E-2</v>
      </c>
    </row>
    <row r="1359" spans="13:14" ht="12.6" customHeight="1">
      <c r="M1359" s="55">
        <v>36291</v>
      </c>
      <c r="N1359" s="54">
        <v>5.9900000000000002E-2</v>
      </c>
    </row>
    <row r="1360" spans="13:14" ht="12.6" customHeight="1">
      <c r="M1360" s="55">
        <v>36292</v>
      </c>
      <c r="N1360" s="54">
        <v>5.9799999999999999E-2</v>
      </c>
    </row>
    <row r="1361" spans="13:14" ht="12.6" customHeight="1">
      <c r="M1361" s="55">
        <v>36293</v>
      </c>
      <c r="N1361" s="54">
        <v>6.25E-2</v>
      </c>
    </row>
    <row r="1362" spans="13:14" ht="12.6" customHeight="1">
      <c r="M1362" s="55">
        <v>36294</v>
      </c>
      <c r="N1362" s="54">
        <v>6.25E-2</v>
      </c>
    </row>
    <row r="1363" spans="13:14" ht="12.6" customHeight="1">
      <c r="M1363" s="55">
        <v>36297</v>
      </c>
      <c r="N1363" s="54">
        <v>6.25E-2</v>
      </c>
    </row>
    <row r="1364" spans="13:14" ht="12.6" customHeight="1">
      <c r="M1364" s="55">
        <v>36298</v>
      </c>
      <c r="N1364" s="54">
        <v>6.25E-2</v>
      </c>
    </row>
    <row r="1365" spans="13:14" ht="12.6" customHeight="1">
      <c r="M1365" s="55">
        <v>36299</v>
      </c>
      <c r="N1365" s="54">
        <v>6.2799999999999995E-2</v>
      </c>
    </row>
    <row r="1366" spans="13:14" ht="12.6" customHeight="1">
      <c r="M1366" s="55">
        <v>36300</v>
      </c>
      <c r="N1366" s="54">
        <v>6.3E-2</v>
      </c>
    </row>
    <row r="1367" spans="13:14" ht="12.6" customHeight="1">
      <c r="M1367" s="55">
        <v>36301</v>
      </c>
      <c r="N1367" s="54">
        <v>6.3E-2</v>
      </c>
    </row>
    <row r="1368" spans="13:14" ht="12.6" customHeight="1">
      <c r="M1368" s="55">
        <v>36304</v>
      </c>
      <c r="N1368" s="54">
        <v>6.2899999999999998E-2</v>
      </c>
    </row>
    <row r="1369" spans="13:14" ht="12.6" customHeight="1">
      <c r="M1369" s="55">
        <v>36305</v>
      </c>
      <c r="N1369" s="54">
        <v>6.2799999999999995E-2</v>
      </c>
    </row>
    <row r="1370" spans="13:14" ht="12.6" customHeight="1">
      <c r="M1370" s="55">
        <v>36306</v>
      </c>
      <c r="N1370" s="54">
        <v>6.2799999999999995E-2</v>
      </c>
    </row>
    <row r="1371" spans="13:14" ht="12.6" customHeight="1">
      <c r="M1371" s="55">
        <v>36307</v>
      </c>
      <c r="N1371" s="54">
        <v>6.2E-2</v>
      </c>
    </row>
    <row r="1372" spans="13:14" ht="12.6" customHeight="1">
      <c r="M1372" s="55">
        <v>36308</v>
      </c>
      <c r="N1372" s="54">
        <v>6.25E-2</v>
      </c>
    </row>
    <row r="1373" spans="13:14" ht="12.6" customHeight="1">
      <c r="M1373" s="55">
        <v>36311</v>
      </c>
      <c r="N1373" s="54">
        <v>6.25E-2</v>
      </c>
    </row>
    <row r="1374" spans="13:14" ht="12.6" customHeight="1">
      <c r="M1374" s="55">
        <v>36312</v>
      </c>
      <c r="N1374" s="54">
        <v>6.25E-2</v>
      </c>
    </row>
    <row r="1375" spans="13:14" ht="12.6" customHeight="1">
      <c r="M1375" s="55">
        <v>36313</v>
      </c>
      <c r="N1375" s="54">
        <v>6.2799999999999995E-2</v>
      </c>
    </row>
    <row r="1376" spans="13:14" ht="12.6" customHeight="1">
      <c r="M1376" s="55">
        <v>36314</v>
      </c>
      <c r="N1376" s="54">
        <v>6.25E-2</v>
      </c>
    </row>
    <row r="1377" spans="13:14" ht="12.6" customHeight="1">
      <c r="M1377" s="55">
        <v>36315</v>
      </c>
      <c r="N1377" s="54">
        <v>6.25E-2</v>
      </c>
    </row>
    <row r="1378" spans="13:14" ht="12.6" customHeight="1">
      <c r="M1378" s="55">
        <v>36318</v>
      </c>
      <c r="N1378" s="54">
        <v>6.2100000000000002E-2</v>
      </c>
    </row>
    <row r="1379" spans="13:14" ht="12.6" customHeight="1">
      <c r="M1379" s="55">
        <v>36319</v>
      </c>
      <c r="N1379" s="54">
        <v>6.2E-2</v>
      </c>
    </row>
    <row r="1380" spans="13:14" ht="12.6" customHeight="1">
      <c r="M1380" s="55">
        <v>36320</v>
      </c>
      <c r="N1380" s="54">
        <v>6.2199999999999998E-2</v>
      </c>
    </row>
    <row r="1381" spans="13:14" ht="12.6" customHeight="1">
      <c r="M1381" s="55">
        <v>36321</v>
      </c>
      <c r="N1381" s="54">
        <v>6.2E-2</v>
      </c>
    </row>
    <row r="1382" spans="13:14" ht="12.6" customHeight="1">
      <c r="M1382" s="55">
        <v>36322</v>
      </c>
      <c r="N1382" s="54">
        <v>6.2E-2</v>
      </c>
    </row>
    <row r="1383" spans="13:14" ht="12.6" customHeight="1">
      <c r="M1383" s="55">
        <v>36325</v>
      </c>
      <c r="N1383" s="54">
        <v>6.2E-2</v>
      </c>
    </row>
    <row r="1384" spans="13:14" ht="12.6" customHeight="1">
      <c r="M1384" s="55">
        <v>36326</v>
      </c>
      <c r="N1384" s="54">
        <v>6.25E-2</v>
      </c>
    </row>
    <row r="1385" spans="13:14" ht="12.6" customHeight="1">
      <c r="M1385" s="55">
        <v>36327</v>
      </c>
      <c r="N1385" s="54">
        <v>6.25E-2</v>
      </c>
    </row>
    <row r="1386" spans="13:14" ht="12.6" customHeight="1">
      <c r="M1386" s="55">
        <v>36328</v>
      </c>
      <c r="N1386" s="54">
        <v>6.2799999999999995E-2</v>
      </c>
    </row>
    <row r="1387" spans="13:14" ht="12.6" customHeight="1">
      <c r="M1387" s="55">
        <v>36329</v>
      </c>
      <c r="N1387" s="54">
        <v>6.2899999999999998E-2</v>
      </c>
    </row>
    <row r="1388" spans="13:14" ht="12.6" customHeight="1">
      <c r="M1388" s="55">
        <v>36332</v>
      </c>
      <c r="N1388" s="54">
        <v>6.3100000000000003E-2</v>
      </c>
    </row>
    <row r="1389" spans="13:14" ht="12.6" customHeight="1">
      <c r="M1389" s="55">
        <v>36333</v>
      </c>
      <c r="N1389" s="54">
        <v>6.3350000000000004E-2</v>
      </c>
    </row>
    <row r="1390" spans="13:14" ht="12.6" customHeight="1">
      <c r="M1390" s="55">
        <v>36334</v>
      </c>
      <c r="N1390" s="54">
        <v>6.3350000000000004E-2</v>
      </c>
    </row>
    <row r="1391" spans="13:14" ht="12.6" customHeight="1">
      <c r="M1391" s="55">
        <v>36335</v>
      </c>
      <c r="N1391" s="54">
        <v>6.3500000000000001E-2</v>
      </c>
    </row>
    <row r="1392" spans="13:14" ht="12.6" customHeight="1">
      <c r="M1392" s="55">
        <v>36336</v>
      </c>
      <c r="N1392" s="54">
        <v>6.3700000000000007E-2</v>
      </c>
    </row>
    <row r="1393" spans="13:14" ht="12.6" customHeight="1">
      <c r="M1393" s="55">
        <v>36339</v>
      </c>
      <c r="N1393" s="54">
        <v>6.3600000000000004E-2</v>
      </c>
    </row>
    <row r="1394" spans="13:14" ht="12.6" customHeight="1">
      <c r="M1394" s="55">
        <v>36340</v>
      </c>
      <c r="N1394" s="54">
        <v>6.3500000000000001E-2</v>
      </c>
    </row>
    <row r="1395" spans="13:14" ht="12.6" customHeight="1">
      <c r="M1395" s="55">
        <v>36341</v>
      </c>
      <c r="N1395" s="54">
        <v>6.3500000000000001E-2</v>
      </c>
    </row>
    <row r="1396" spans="13:14" ht="12.6" customHeight="1">
      <c r="M1396" s="55">
        <v>36342</v>
      </c>
      <c r="N1396" s="54">
        <v>6.3500000000000001E-2</v>
      </c>
    </row>
    <row r="1397" spans="13:14" ht="12.6" customHeight="1">
      <c r="M1397" s="55">
        <v>36343</v>
      </c>
      <c r="N1397" s="54">
        <v>6.3500000000000001E-2</v>
      </c>
    </row>
    <row r="1398" spans="13:14" ht="12.6" customHeight="1">
      <c r="M1398" s="55">
        <v>36346</v>
      </c>
      <c r="N1398" s="54">
        <v>6.3500000000000001E-2</v>
      </c>
    </row>
    <row r="1399" spans="13:14" ht="12.6" customHeight="1">
      <c r="M1399" s="55">
        <v>36347</v>
      </c>
      <c r="N1399" s="54">
        <v>6.3500000000000001E-2</v>
      </c>
    </row>
    <row r="1400" spans="13:14" ht="12.6" customHeight="1">
      <c r="M1400" s="55">
        <v>36348</v>
      </c>
      <c r="N1400" s="54">
        <v>6.3500000000000001E-2</v>
      </c>
    </row>
    <row r="1401" spans="13:14" ht="12.6" customHeight="1">
      <c r="M1401" s="55">
        <v>36349</v>
      </c>
      <c r="N1401" s="54">
        <v>6.3500000000000001E-2</v>
      </c>
    </row>
    <row r="1402" spans="13:14" ht="12.6" customHeight="1">
      <c r="M1402" s="55">
        <v>36350</v>
      </c>
      <c r="N1402" s="54">
        <v>6.3600000000000004E-2</v>
      </c>
    </row>
    <row r="1403" spans="13:14" ht="12.6" customHeight="1">
      <c r="M1403" s="55">
        <v>36353</v>
      </c>
      <c r="N1403" s="54">
        <v>6.4100000000000004E-2</v>
      </c>
    </row>
    <row r="1404" spans="13:14" ht="12.6" customHeight="1">
      <c r="M1404" s="55">
        <v>36354</v>
      </c>
      <c r="N1404" s="54">
        <v>6.4299999999999996E-2</v>
      </c>
    </row>
    <row r="1405" spans="13:14" ht="12.6" customHeight="1">
      <c r="M1405" s="55">
        <v>36355</v>
      </c>
      <c r="N1405" s="54">
        <v>6.4899999999999999E-2</v>
      </c>
    </row>
    <row r="1406" spans="13:14" ht="12.6" customHeight="1">
      <c r="M1406" s="55">
        <v>36356</v>
      </c>
      <c r="N1406" s="54">
        <v>6.5000000000000002E-2</v>
      </c>
    </row>
    <row r="1407" spans="13:14" ht="12.6" customHeight="1">
      <c r="M1407" s="55">
        <v>36357</v>
      </c>
      <c r="N1407" s="54">
        <v>6.6100000000000006E-2</v>
      </c>
    </row>
    <row r="1408" spans="13:14" ht="12.6" customHeight="1">
      <c r="M1408" s="55">
        <v>36360</v>
      </c>
      <c r="N1408" s="54">
        <v>6.7900000000000002E-2</v>
      </c>
    </row>
    <row r="1409" spans="13:14" ht="12.6" customHeight="1">
      <c r="M1409" s="55">
        <v>36361</v>
      </c>
      <c r="N1409" s="54">
        <v>6.9500000000000006E-2</v>
      </c>
    </row>
    <row r="1410" spans="13:14" ht="12.6" customHeight="1">
      <c r="M1410" s="55">
        <v>36362</v>
      </c>
      <c r="N1410" s="54">
        <v>6.9949999999999998E-2</v>
      </c>
    </row>
    <row r="1411" spans="13:14" ht="12.6" customHeight="1">
      <c r="M1411" s="55">
        <v>36363</v>
      </c>
      <c r="N1411" s="54">
        <v>7.0300000000000001E-2</v>
      </c>
    </row>
    <row r="1412" spans="13:14" ht="12.6" customHeight="1">
      <c r="M1412" s="55">
        <v>36364</v>
      </c>
      <c r="N1412" s="54">
        <v>7.1599999999999997E-2</v>
      </c>
    </row>
    <row r="1413" spans="13:14" ht="12.6" customHeight="1">
      <c r="M1413" s="55">
        <v>36367</v>
      </c>
      <c r="N1413" s="54">
        <v>7.1999999999999995E-2</v>
      </c>
    </row>
    <row r="1414" spans="13:14" ht="12.6" customHeight="1">
      <c r="M1414" s="55">
        <v>36368</v>
      </c>
      <c r="N1414" s="54">
        <v>7.0499999999999993E-2</v>
      </c>
    </row>
    <row r="1415" spans="13:14" ht="12.6" customHeight="1">
      <c r="M1415" s="55">
        <v>36369</v>
      </c>
      <c r="N1415" s="54">
        <v>7.0999999999999994E-2</v>
      </c>
    </row>
    <row r="1416" spans="13:14" ht="12.6" customHeight="1">
      <c r="M1416" s="55">
        <v>36370</v>
      </c>
      <c r="N1416" s="54">
        <v>7.0949999999999999E-2</v>
      </c>
    </row>
    <row r="1417" spans="13:14" ht="12.6" customHeight="1">
      <c r="M1417" s="55">
        <v>36371</v>
      </c>
      <c r="N1417" s="54">
        <v>7.1499999999999994E-2</v>
      </c>
    </row>
    <row r="1418" spans="13:14" ht="12.6" customHeight="1">
      <c r="M1418" s="55">
        <v>36374</v>
      </c>
      <c r="N1418" s="54">
        <v>7.2450000000000001E-2</v>
      </c>
    </row>
    <row r="1419" spans="13:14" ht="12.6" customHeight="1">
      <c r="M1419" s="55">
        <v>36375</v>
      </c>
      <c r="N1419" s="54">
        <v>7.2749999999999995E-2</v>
      </c>
    </row>
    <row r="1420" spans="13:14" ht="12.6" customHeight="1">
      <c r="M1420" s="55">
        <v>36376</v>
      </c>
      <c r="N1420" s="54">
        <v>7.2800000000000004E-2</v>
      </c>
    </row>
    <row r="1421" spans="13:14" ht="12.6" customHeight="1">
      <c r="M1421" s="55">
        <v>36377</v>
      </c>
      <c r="N1421" s="54">
        <v>7.22E-2</v>
      </c>
    </row>
    <row r="1422" spans="13:14" ht="12.6" customHeight="1">
      <c r="M1422" s="55">
        <v>36378</v>
      </c>
      <c r="N1422" s="54">
        <v>7.1599999999999997E-2</v>
      </c>
    </row>
    <row r="1423" spans="13:14" ht="12.6" customHeight="1">
      <c r="M1423" s="55">
        <v>36382</v>
      </c>
      <c r="N1423" s="54">
        <v>7.1300000000000002E-2</v>
      </c>
    </row>
    <row r="1424" spans="13:14" ht="12.6" customHeight="1">
      <c r="M1424" s="55">
        <v>36383</v>
      </c>
      <c r="N1424" s="54">
        <v>7.1199999999999999E-2</v>
      </c>
    </row>
    <row r="1425" spans="13:14" ht="12.6" customHeight="1">
      <c r="M1425" s="55">
        <v>36384</v>
      </c>
      <c r="N1425" s="54">
        <v>7.0499999999999993E-2</v>
      </c>
    </row>
    <row r="1426" spans="13:14" ht="12.6" customHeight="1">
      <c r="M1426" s="55">
        <v>36385</v>
      </c>
      <c r="N1426" s="54">
        <v>7.0499999999999993E-2</v>
      </c>
    </row>
    <row r="1427" spans="13:14" ht="12.6" customHeight="1">
      <c r="M1427" s="55">
        <v>36388</v>
      </c>
      <c r="N1427" s="54">
        <v>7.0499999999999993E-2</v>
      </c>
    </row>
    <row r="1428" spans="13:14" ht="12.6" customHeight="1">
      <c r="M1428" s="55">
        <v>36389</v>
      </c>
      <c r="N1428" s="54">
        <v>7.0400000000000004E-2</v>
      </c>
    </row>
    <row r="1429" spans="13:14" ht="12.6" customHeight="1">
      <c r="M1429" s="55">
        <v>36390</v>
      </c>
      <c r="N1429" s="54">
        <v>7.0599999999999996E-2</v>
      </c>
    </row>
    <row r="1430" spans="13:14" ht="12.6" customHeight="1">
      <c r="M1430" s="55">
        <v>36391</v>
      </c>
      <c r="N1430" s="54">
        <v>7.1199999999999999E-2</v>
      </c>
    </row>
    <row r="1431" spans="13:14" ht="12.6" customHeight="1">
      <c r="M1431" s="55">
        <v>36392</v>
      </c>
      <c r="N1431" s="54">
        <v>7.1900000000000006E-2</v>
      </c>
    </row>
    <row r="1432" spans="13:14" ht="12.6" customHeight="1">
      <c r="M1432" s="55">
        <v>36395</v>
      </c>
      <c r="N1432" s="54">
        <v>7.2300000000000003E-2</v>
      </c>
    </row>
    <row r="1433" spans="13:14" ht="12.6" customHeight="1">
      <c r="M1433" s="55">
        <v>36396</v>
      </c>
      <c r="N1433" s="54">
        <v>7.22E-2</v>
      </c>
    </row>
    <row r="1434" spans="13:14" ht="12.6" customHeight="1">
      <c r="M1434" s="55">
        <v>36397</v>
      </c>
      <c r="N1434" s="54">
        <v>7.2550000000000003E-2</v>
      </c>
    </row>
    <row r="1435" spans="13:14" ht="12.6" customHeight="1">
      <c r="M1435" s="55">
        <v>36398</v>
      </c>
      <c r="N1435" s="54">
        <v>7.2999999999999995E-2</v>
      </c>
    </row>
    <row r="1436" spans="13:14" ht="12.6" customHeight="1">
      <c r="M1436" s="55">
        <v>36399</v>
      </c>
      <c r="N1436" s="54">
        <v>7.3150000000000007E-2</v>
      </c>
    </row>
    <row r="1437" spans="13:14" ht="12.6" customHeight="1">
      <c r="M1437" s="55">
        <v>36402</v>
      </c>
      <c r="N1437" s="54">
        <v>7.3249999999999996E-2</v>
      </c>
    </row>
    <row r="1438" spans="13:14" ht="12.6" customHeight="1">
      <c r="M1438" s="55">
        <v>36403</v>
      </c>
      <c r="N1438" s="54">
        <v>7.3450000000000001E-2</v>
      </c>
    </row>
    <row r="1439" spans="13:14" ht="12.6" customHeight="1">
      <c r="M1439" s="55">
        <v>36404</v>
      </c>
      <c r="N1439" s="54">
        <v>7.3499999999999996E-2</v>
      </c>
    </row>
    <row r="1440" spans="13:14" ht="12.6" customHeight="1">
      <c r="M1440" s="55">
        <v>36405</v>
      </c>
      <c r="N1440" s="54">
        <v>7.3499999999999996E-2</v>
      </c>
    </row>
    <row r="1441" spans="13:14" ht="12.6" customHeight="1">
      <c r="M1441" s="55">
        <v>36406</v>
      </c>
      <c r="N1441" s="54">
        <v>7.3599999999999999E-2</v>
      </c>
    </row>
    <row r="1442" spans="13:14" ht="12.6" customHeight="1">
      <c r="M1442" s="55">
        <v>36409</v>
      </c>
      <c r="N1442" s="54">
        <v>7.4099999999999999E-2</v>
      </c>
    </row>
    <row r="1443" spans="13:14" ht="12.6" customHeight="1">
      <c r="M1443" s="55">
        <v>36410</v>
      </c>
      <c r="N1443" s="54">
        <v>7.4099999999999999E-2</v>
      </c>
    </row>
    <row r="1444" spans="13:14" ht="12.6" customHeight="1">
      <c r="M1444" s="55">
        <v>36411</v>
      </c>
      <c r="N1444" s="54">
        <v>7.4499999999999997E-2</v>
      </c>
    </row>
    <row r="1445" spans="13:14" ht="12.6" customHeight="1">
      <c r="M1445" s="55">
        <v>36412</v>
      </c>
      <c r="N1445" s="54">
        <v>7.4300000000000005E-2</v>
      </c>
    </row>
    <row r="1446" spans="13:14" ht="12.6" customHeight="1">
      <c r="M1446" s="55">
        <v>36413</v>
      </c>
      <c r="N1446" s="54">
        <v>7.46E-2</v>
      </c>
    </row>
    <row r="1447" spans="13:14" ht="12.6" customHeight="1">
      <c r="M1447" s="55">
        <v>36416</v>
      </c>
      <c r="N1447" s="54">
        <v>7.4700000000000003E-2</v>
      </c>
    </row>
    <row r="1448" spans="13:14" ht="12.6" customHeight="1">
      <c r="M1448" s="55">
        <v>36417</v>
      </c>
      <c r="N1448" s="54">
        <v>7.4700000000000003E-2</v>
      </c>
    </row>
    <row r="1449" spans="13:14" ht="12.6" customHeight="1">
      <c r="M1449" s="55">
        <v>36418</v>
      </c>
      <c r="N1449" s="54">
        <v>7.485E-2</v>
      </c>
    </row>
    <row r="1450" spans="13:14" ht="12.6" customHeight="1">
      <c r="M1450" s="55">
        <v>36419</v>
      </c>
      <c r="N1450" s="54">
        <v>7.5300000000000006E-2</v>
      </c>
    </row>
    <row r="1451" spans="13:14" ht="12.6" customHeight="1">
      <c r="M1451" s="55">
        <v>36420</v>
      </c>
      <c r="N1451" s="54">
        <v>7.6200000000000004E-2</v>
      </c>
    </row>
    <row r="1452" spans="13:14" ht="12.6" customHeight="1">
      <c r="M1452" s="55">
        <v>36423</v>
      </c>
      <c r="N1452" s="54">
        <v>7.5800000000000006E-2</v>
      </c>
    </row>
    <row r="1453" spans="13:14" ht="12.6" customHeight="1">
      <c r="M1453" s="55">
        <v>36424</v>
      </c>
      <c r="N1453" s="54">
        <v>7.7399999999999997E-2</v>
      </c>
    </row>
    <row r="1454" spans="13:14" ht="12.6" customHeight="1">
      <c r="M1454" s="55">
        <v>36425</v>
      </c>
      <c r="N1454" s="54">
        <v>7.6999999999999999E-2</v>
      </c>
    </row>
    <row r="1455" spans="13:14" ht="12.6" customHeight="1">
      <c r="M1455" s="55">
        <v>36430</v>
      </c>
      <c r="N1455" s="54">
        <v>7.7399999999999997E-2</v>
      </c>
    </row>
    <row r="1456" spans="13:14" ht="12.6" customHeight="1">
      <c r="M1456" s="55">
        <v>36431</v>
      </c>
      <c r="N1456" s="54">
        <v>7.6950000000000005E-2</v>
      </c>
    </row>
    <row r="1457" spans="13:14" ht="12.6" customHeight="1">
      <c r="M1457" s="55">
        <v>36432</v>
      </c>
      <c r="N1457" s="54">
        <v>7.6999999999999999E-2</v>
      </c>
    </row>
    <row r="1458" spans="13:14" ht="12.6" customHeight="1">
      <c r="M1458" s="55">
        <v>36433</v>
      </c>
      <c r="N1458" s="54">
        <v>7.6999999999999999E-2</v>
      </c>
    </row>
    <row r="1459" spans="13:14" ht="12.6" customHeight="1">
      <c r="M1459" s="55">
        <v>36434</v>
      </c>
      <c r="N1459" s="54">
        <v>7.6999999999999999E-2</v>
      </c>
    </row>
    <row r="1460" spans="13:14" ht="12.6" customHeight="1">
      <c r="M1460" s="55">
        <v>36437</v>
      </c>
      <c r="N1460" s="54">
        <v>7.6700000000000004E-2</v>
      </c>
    </row>
    <row r="1461" spans="13:14" ht="12.6" customHeight="1">
      <c r="M1461" s="55">
        <v>36438</v>
      </c>
      <c r="N1461" s="54">
        <v>7.6249999999999998E-2</v>
      </c>
    </row>
    <row r="1462" spans="13:14" ht="12.6" customHeight="1">
      <c r="M1462" s="55">
        <v>36439</v>
      </c>
      <c r="N1462" s="54">
        <v>7.6249999999999998E-2</v>
      </c>
    </row>
    <row r="1463" spans="13:14" ht="12.6" customHeight="1">
      <c r="M1463" s="55">
        <v>36440</v>
      </c>
      <c r="N1463" s="54">
        <v>7.5999999999999998E-2</v>
      </c>
    </row>
    <row r="1464" spans="13:14" ht="12.6" customHeight="1">
      <c r="M1464" s="55">
        <v>36441</v>
      </c>
      <c r="N1464" s="54">
        <v>7.51E-2</v>
      </c>
    </row>
    <row r="1465" spans="13:14" ht="12.6" customHeight="1">
      <c r="M1465" s="55">
        <v>36444</v>
      </c>
      <c r="N1465" s="54">
        <v>7.4399999999999994E-2</v>
      </c>
    </row>
    <row r="1466" spans="13:14" ht="12.6" customHeight="1">
      <c r="M1466" s="55">
        <v>36445</v>
      </c>
      <c r="N1466" s="54">
        <v>7.3400000000000007E-2</v>
      </c>
    </row>
    <row r="1467" spans="13:14" ht="12.6" customHeight="1">
      <c r="M1467" s="55">
        <v>36446</v>
      </c>
      <c r="N1467" s="54">
        <v>7.3099999999999998E-2</v>
      </c>
    </row>
    <row r="1468" spans="13:14" ht="12.6" customHeight="1">
      <c r="M1468" s="55">
        <v>36447</v>
      </c>
      <c r="N1468" s="54">
        <v>7.2849999999999998E-2</v>
      </c>
    </row>
    <row r="1469" spans="13:14" ht="12.6" customHeight="1">
      <c r="M1469" s="55">
        <v>36448</v>
      </c>
      <c r="N1469" s="54">
        <v>7.2550000000000003E-2</v>
      </c>
    </row>
    <row r="1470" spans="13:14" ht="12.6" customHeight="1">
      <c r="M1470" s="55">
        <v>36451</v>
      </c>
      <c r="N1470" s="54">
        <v>7.2499999999999995E-2</v>
      </c>
    </row>
    <row r="1471" spans="13:14" ht="12.6" customHeight="1">
      <c r="M1471" s="55">
        <v>36452</v>
      </c>
      <c r="N1471" s="54">
        <v>7.2499999999999995E-2</v>
      </c>
    </row>
    <row r="1472" spans="13:14" ht="12.6" customHeight="1">
      <c r="M1472" s="55">
        <v>36453</v>
      </c>
      <c r="N1472" s="54">
        <v>7.1300000000000002E-2</v>
      </c>
    </row>
    <row r="1473" spans="13:14" ht="12.6" customHeight="1">
      <c r="M1473" s="55">
        <v>36454</v>
      </c>
      <c r="N1473" s="54">
        <v>7.0800000000000002E-2</v>
      </c>
    </row>
    <row r="1474" spans="13:14" ht="12.6" customHeight="1">
      <c r="M1474" s="55">
        <v>36455</v>
      </c>
      <c r="N1474" s="54">
        <v>7.0400000000000004E-2</v>
      </c>
    </row>
    <row r="1475" spans="13:14" ht="12.6" customHeight="1">
      <c r="M1475" s="55">
        <v>36458</v>
      </c>
      <c r="N1475" s="54">
        <v>7.0199999999999999E-2</v>
      </c>
    </row>
    <row r="1476" spans="13:14" ht="12.6" customHeight="1">
      <c r="M1476" s="55">
        <v>36459</v>
      </c>
      <c r="N1476" s="54">
        <v>7.0000000000000007E-2</v>
      </c>
    </row>
    <row r="1477" spans="13:14" ht="12.6" customHeight="1">
      <c r="M1477" s="55">
        <v>36460</v>
      </c>
      <c r="N1477" s="54">
        <v>7.0000000000000007E-2</v>
      </c>
    </row>
    <row r="1478" spans="13:14" ht="12.6" customHeight="1">
      <c r="M1478" s="55">
        <v>36461</v>
      </c>
      <c r="N1478" s="54">
        <v>7.0000000000000007E-2</v>
      </c>
    </row>
    <row r="1479" spans="13:14" ht="12.6" customHeight="1">
      <c r="M1479" s="55">
        <v>36462</v>
      </c>
      <c r="N1479" s="54">
        <v>7.0000000000000007E-2</v>
      </c>
    </row>
    <row r="1480" spans="13:14" ht="12.6" customHeight="1">
      <c r="M1480" s="55">
        <v>36465</v>
      </c>
      <c r="N1480" s="54">
        <v>7.0000000000000007E-2</v>
      </c>
    </row>
    <row r="1481" spans="13:14" ht="12.6" customHeight="1">
      <c r="M1481" s="55">
        <v>36466</v>
      </c>
      <c r="N1481" s="54">
        <v>7.0000000000000007E-2</v>
      </c>
    </row>
    <row r="1482" spans="13:14" ht="12.6" customHeight="1">
      <c r="M1482" s="55">
        <v>36467</v>
      </c>
      <c r="N1482" s="54">
        <v>7.0000000000000007E-2</v>
      </c>
    </row>
    <row r="1483" spans="13:14" ht="12.6" customHeight="1">
      <c r="M1483" s="55">
        <v>36468</v>
      </c>
      <c r="N1483" s="54">
        <v>7.0000000000000007E-2</v>
      </c>
    </row>
    <row r="1484" spans="13:14" ht="12.6" customHeight="1">
      <c r="M1484" s="55">
        <v>36469</v>
      </c>
      <c r="N1484" s="54">
        <v>7.0050000000000001E-2</v>
      </c>
    </row>
    <row r="1485" spans="13:14" ht="12.6" customHeight="1">
      <c r="M1485" s="55">
        <v>36472</v>
      </c>
      <c r="N1485" s="54">
        <v>7.0000000000000007E-2</v>
      </c>
    </row>
    <row r="1486" spans="13:14" ht="12.6" customHeight="1">
      <c r="M1486" s="55">
        <v>36473</v>
      </c>
      <c r="N1486" s="54">
        <v>7.0000000000000007E-2</v>
      </c>
    </row>
    <row r="1487" spans="13:14" ht="12.6" customHeight="1">
      <c r="M1487" s="55">
        <v>36474</v>
      </c>
      <c r="N1487" s="54">
        <v>6.9900000000000004E-2</v>
      </c>
    </row>
    <row r="1488" spans="13:14" ht="12.6" customHeight="1">
      <c r="M1488" s="55">
        <v>36475</v>
      </c>
      <c r="N1488" s="54">
        <v>6.9400000000000003E-2</v>
      </c>
    </row>
    <row r="1489" spans="13:14" ht="12.6" customHeight="1">
      <c r="M1489" s="55">
        <v>36476</v>
      </c>
      <c r="N1489" s="54">
        <v>6.9099999999999995E-2</v>
      </c>
    </row>
    <row r="1490" spans="13:14" ht="12.6" customHeight="1">
      <c r="M1490" s="55">
        <v>36479</v>
      </c>
      <c r="N1490" s="54">
        <v>6.8500000000000005E-2</v>
      </c>
    </row>
    <row r="1491" spans="13:14" ht="12.6" customHeight="1">
      <c r="M1491" s="55">
        <v>36480</v>
      </c>
      <c r="N1491" s="54">
        <v>6.9250000000000006E-2</v>
      </c>
    </row>
    <row r="1492" spans="13:14" ht="12.6" customHeight="1">
      <c r="M1492" s="55">
        <v>36481</v>
      </c>
      <c r="N1492" s="54">
        <v>6.8500000000000005E-2</v>
      </c>
    </row>
    <row r="1493" spans="13:14" ht="12.6" customHeight="1">
      <c r="M1493" s="55">
        <v>36482</v>
      </c>
      <c r="N1493" s="54">
        <v>6.8449999999999997E-2</v>
      </c>
    </row>
    <row r="1494" spans="13:14" ht="12.6" customHeight="1">
      <c r="M1494" s="55">
        <v>36483</v>
      </c>
      <c r="N1494" s="54">
        <v>6.8599999999999994E-2</v>
      </c>
    </row>
    <row r="1495" spans="13:14" ht="12.6" customHeight="1">
      <c r="M1495" s="55">
        <v>36486</v>
      </c>
      <c r="N1495" s="54">
        <v>6.855E-2</v>
      </c>
    </row>
    <row r="1496" spans="13:14" ht="12.6" customHeight="1">
      <c r="M1496" s="55">
        <v>36487</v>
      </c>
      <c r="N1496" s="54">
        <v>6.855E-2</v>
      </c>
    </row>
    <row r="1497" spans="13:14" ht="12.6" customHeight="1">
      <c r="M1497" s="55">
        <v>36488</v>
      </c>
      <c r="N1497" s="54">
        <v>6.88E-2</v>
      </c>
    </row>
    <row r="1498" spans="13:14" ht="12.6" customHeight="1">
      <c r="M1498" s="55">
        <v>36489</v>
      </c>
      <c r="N1498" s="54">
        <v>6.8650000000000003E-2</v>
      </c>
    </row>
    <row r="1499" spans="13:14" ht="12.6" customHeight="1">
      <c r="M1499" s="55">
        <v>36490</v>
      </c>
      <c r="N1499" s="54">
        <v>6.8599999999999994E-2</v>
      </c>
    </row>
    <row r="1500" spans="13:14" ht="12.6" customHeight="1">
      <c r="M1500" s="55">
        <v>36493</v>
      </c>
      <c r="N1500" s="54">
        <v>6.855E-2</v>
      </c>
    </row>
    <row r="1501" spans="13:14" ht="12.6" customHeight="1">
      <c r="M1501" s="55">
        <v>36494</v>
      </c>
      <c r="N1501" s="54">
        <v>6.8500000000000005E-2</v>
      </c>
    </row>
    <row r="1502" spans="13:14" ht="12.6" customHeight="1">
      <c r="M1502" s="55">
        <v>36495</v>
      </c>
      <c r="N1502" s="54">
        <v>6.855E-2</v>
      </c>
    </row>
    <row r="1503" spans="13:14" ht="12.6" customHeight="1">
      <c r="M1503" s="55">
        <v>36496</v>
      </c>
      <c r="N1503" s="54">
        <v>6.8650000000000003E-2</v>
      </c>
    </row>
    <row r="1504" spans="13:14" ht="12.6" customHeight="1">
      <c r="M1504" s="55">
        <v>36497</v>
      </c>
      <c r="N1504" s="54">
        <v>6.8750000000000006E-2</v>
      </c>
    </row>
    <row r="1505" spans="13:14" ht="12.6" customHeight="1">
      <c r="M1505" s="55">
        <v>36500</v>
      </c>
      <c r="N1505" s="54">
        <v>6.8750000000000006E-2</v>
      </c>
    </row>
    <row r="1506" spans="13:14" ht="12.6" customHeight="1">
      <c r="M1506" s="55">
        <v>36501</v>
      </c>
      <c r="N1506" s="54">
        <v>6.8849999999999995E-2</v>
      </c>
    </row>
    <row r="1507" spans="13:14" ht="12.6" customHeight="1">
      <c r="M1507" s="55">
        <v>36502</v>
      </c>
      <c r="N1507" s="54">
        <v>6.8900000000000003E-2</v>
      </c>
    </row>
    <row r="1508" spans="13:14" ht="12.6" customHeight="1">
      <c r="M1508" s="55">
        <v>36503</v>
      </c>
      <c r="N1508" s="54">
        <v>6.9000000000000006E-2</v>
      </c>
    </row>
    <row r="1509" spans="13:14" ht="12.6" customHeight="1">
      <c r="M1509" s="55">
        <v>36504</v>
      </c>
      <c r="N1509" s="54">
        <v>7.1050000000000002E-2</v>
      </c>
    </row>
    <row r="1510" spans="13:14" ht="12.6" customHeight="1">
      <c r="M1510" s="55">
        <v>36507</v>
      </c>
      <c r="N1510" s="54">
        <v>7.0449999999999999E-2</v>
      </c>
    </row>
    <row r="1511" spans="13:14" ht="12.6" customHeight="1">
      <c r="M1511" s="55">
        <v>36508</v>
      </c>
      <c r="N1511" s="54">
        <v>7.2499999999999995E-2</v>
      </c>
    </row>
    <row r="1512" spans="13:14" ht="12.6" customHeight="1">
      <c r="M1512" s="55">
        <v>36509</v>
      </c>
      <c r="N1512" s="54">
        <v>7.2550000000000003E-2</v>
      </c>
    </row>
    <row r="1513" spans="13:14" ht="12.6" customHeight="1">
      <c r="M1513" s="55">
        <v>36510</v>
      </c>
      <c r="N1513" s="54">
        <v>7.2849999999999998E-2</v>
      </c>
    </row>
    <row r="1514" spans="13:14" ht="12.6" customHeight="1">
      <c r="M1514" s="55">
        <v>36511</v>
      </c>
      <c r="N1514" s="54">
        <v>7.2800000000000004E-2</v>
      </c>
    </row>
    <row r="1515" spans="13:14" ht="12.6" customHeight="1">
      <c r="M1515" s="55">
        <v>36514</v>
      </c>
      <c r="N1515" s="54">
        <v>7.2950000000000001E-2</v>
      </c>
    </row>
    <row r="1516" spans="13:14" ht="12.6" customHeight="1">
      <c r="M1516" s="55">
        <v>36515</v>
      </c>
      <c r="N1516" s="54">
        <v>7.0550000000000002E-2</v>
      </c>
    </row>
    <row r="1517" spans="13:14" ht="12.6" customHeight="1">
      <c r="M1517" s="55">
        <v>36516</v>
      </c>
      <c r="N1517" s="54">
        <v>7.3099999999999998E-2</v>
      </c>
    </row>
    <row r="1518" spans="13:14" ht="12.6" customHeight="1">
      <c r="M1518" s="55">
        <v>36517</v>
      </c>
      <c r="N1518" s="54">
        <v>7.3050000000000004E-2</v>
      </c>
    </row>
    <row r="1519" spans="13:14" ht="12.6" customHeight="1">
      <c r="M1519" s="55">
        <v>36518</v>
      </c>
      <c r="N1519" s="54">
        <v>7.3200000000000001E-2</v>
      </c>
    </row>
    <row r="1520" spans="13:14" ht="12.6" customHeight="1">
      <c r="M1520" s="55">
        <v>36521</v>
      </c>
      <c r="N1520" s="54">
        <v>7.3150000000000007E-2</v>
      </c>
    </row>
    <row r="1521" spans="13:14" ht="12.6" customHeight="1">
      <c r="M1521" s="55">
        <v>36522</v>
      </c>
      <c r="N1521" s="54">
        <v>7.3499999999999996E-2</v>
      </c>
    </row>
    <row r="1522" spans="13:14" ht="12.6" customHeight="1">
      <c r="M1522" s="55">
        <v>36523</v>
      </c>
      <c r="N1522" s="54">
        <v>7.3499999999999996E-2</v>
      </c>
    </row>
    <row r="1523" spans="13:14" ht="12.6" customHeight="1">
      <c r="M1523" s="55">
        <v>36524</v>
      </c>
      <c r="N1523" s="54">
        <v>7.3450000000000001E-2</v>
      </c>
    </row>
    <row r="1524" spans="13:14" ht="12.6" customHeight="1">
      <c r="M1524" s="55">
        <v>36528</v>
      </c>
      <c r="N1524" s="54">
        <v>7.3200000000000001E-2</v>
      </c>
    </row>
    <row r="1525" spans="13:14" ht="12.6" customHeight="1">
      <c r="M1525" s="55">
        <v>36529</v>
      </c>
      <c r="N1525" s="54">
        <v>7.3499999999999996E-2</v>
      </c>
    </row>
    <row r="1526" spans="13:14" ht="12.6" customHeight="1">
      <c r="M1526" s="55">
        <v>36530</v>
      </c>
      <c r="N1526" s="54">
        <v>7.3700000000000002E-2</v>
      </c>
    </row>
    <row r="1527" spans="13:14" ht="12.6" customHeight="1">
      <c r="M1527" s="55">
        <v>36531</v>
      </c>
      <c r="N1527" s="54">
        <v>7.3749999999999996E-2</v>
      </c>
    </row>
    <row r="1528" spans="13:14" ht="12.6" customHeight="1">
      <c r="M1528" s="55">
        <v>36532</v>
      </c>
      <c r="N1528" s="54">
        <v>7.3800000000000004E-2</v>
      </c>
    </row>
    <row r="1529" spans="13:14" ht="12.6" customHeight="1">
      <c r="M1529" s="55">
        <v>36535</v>
      </c>
      <c r="N1529" s="54">
        <v>7.3700000000000002E-2</v>
      </c>
    </row>
    <row r="1530" spans="13:14" ht="12.6" customHeight="1">
      <c r="M1530" s="55">
        <v>36536</v>
      </c>
      <c r="N1530" s="54">
        <v>7.3649999999999993E-2</v>
      </c>
    </row>
    <row r="1531" spans="13:14" ht="12.6" customHeight="1">
      <c r="M1531" s="55">
        <v>36537</v>
      </c>
      <c r="N1531" s="54">
        <v>7.3599999999999999E-2</v>
      </c>
    </row>
    <row r="1532" spans="13:14" ht="12.6" customHeight="1">
      <c r="M1532" s="55">
        <v>36538</v>
      </c>
      <c r="N1532" s="54">
        <v>7.3499999999999996E-2</v>
      </c>
    </row>
    <row r="1533" spans="13:14" ht="12.6" customHeight="1">
      <c r="M1533" s="55">
        <v>36539</v>
      </c>
      <c r="N1533" s="54">
        <v>7.3400000000000007E-2</v>
      </c>
    </row>
    <row r="1534" spans="13:14" ht="12.6" customHeight="1">
      <c r="M1534" s="55">
        <v>36542</v>
      </c>
      <c r="N1534" s="54">
        <v>7.3200000000000001E-2</v>
      </c>
    </row>
    <row r="1535" spans="13:14" ht="12.6" customHeight="1">
      <c r="M1535" s="55">
        <v>36543</v>
      </c>
      <c r="N1535" s="54">
        <v>7.2900000000000006E-2</v>
      </c>
    </row>
    <row r="1536" spans="13:14" ht="12.6" customHeight="1">
      <c r="M1536" s="55">
        <v>36544</v>
      </c>
      <c r="N1536" s="54">
        <v>7.2800000000000004E-2</v>
      </c>
    </row>
    <row r="1537" spans="13:14" ht="12.6" customHeight="1">
      <c r="M1537" s="55">
        <v>36545</v>
      </c>
      <c r="N1537" s="54">
        <v>7.1999999999999995E-2</v>
      </c>
    </row>
    <row r="1538" spans="13:14" ht="12.6" customHeight="1">
      <c r="M1538" s="55">
        <v>36546</v>
      </c>
      <c r="N1538" s="54">
        <v>7.2550000000000003E-2</v>
      </c>
    </row>
    <row r="1539" spans="13:14" ht="12.6" customHeight="1">
      <c r="M1539" s="55">
        <v>36549</v>
      </c>
      <c r="N1539" s="54">
        <v>7.0000000000000007E-2</v>
      </c>
    </row>
    <row r="1540" spans="13:14" ht="12.6" customHeight="1">
      <c r="M1540" s="55">
        <v>36550</v>
      </c>
      <c r="N1540" s="54">
        <v>7.3249999999999996E-2</v>
      </c>
    </row>
    <row r="1541" spans="13:14" ht="12.6" customHeight="1">
      <c r="M1541" s="55">
        <v>36551</v>
      </c>
      <c r="N1541" s="54">
        <v>7.1999999999999995E-2</v>
      </c>
    </row>
    <row r="1542" spans="13:14" ht="12.6" customHeight="1">
      <c r="M1542" s="55">
        <v>36552</v>
      </c>
      <c r="N1542" s="54">
        <v>7.1499999999999994E-2</v>
      </c>
    </row>
    <row r="1543" spans="13:14" ht="12.6" customHeight="1">
      <c r="M1543" s="55">
        <v>36553</v>
      </c>
      <c r="N1543" s="54">
        <v>7.1999999999999995E-2</v>
      </c>
    </row>
    <row r="1544" spans="13:14" ht="12.6" customHeight="1">
      <c r="M1544" s="55">
        <v>36556</v>
      </c>
      <c r="N1544" s="54">
        <v>7.1999999999999995E-2</v>
      </c>
    </row>
    <row r="1545" spans="13:14" ht="12.6" customHeight="1">
      <c r="M1545" s="55">
        <v>36557</v>
      </c>
      <c r="N1545" s="54">
        <v>7.1999999999999995E-2</v>
      </c>
    </row>
    <row r="1546" spans="13:14" ht="12.6" customHeight="1">
      <c r="M1546" s="55">
        <v>36558</v>
      </c>
      <c r="N1546" s="54">
        <v>7.1999999999999995E-2</v>
      </c>
    </row>
    <row r="1547" spans="13:14" ht="12.6" customHeight="1">
      <c r="M1547" s="55">
        <v>36559</v>
      </c>
      <c r="N1547" s="54">
        <v>7.1499999999999994E-2</v>
      </c>
    </row>
    <row r="1548" spans="13:14" ht="12.6" customHeight="1">
      <c r="M1548" s="55">
        <v>36563</v>
      </c>
      <c r="N1548" s="54">
        <v>7.1999999999999995E-2</v>
      </c>
    </row>
    <row r="1549" spans="13:14" ht="12.6" customHeight="1">
      <c r="M1549" s="55">
        <v>36564</v>
      </c>
      <c r="N1549" s="54">
        <v>7.1999999999999995E-2</v>
      </c>
    </row>
    <row r="1550" spans="13:14" ht="12.6" customHeight="1">
      <c r="M1550" s="55">
        <v>36565</v>
      </c>
      <c r="N1550" s="54">
        <v>7.1999999999999995E-2</v>
      </c>
    </row>
    <row r="1551" spans="13:14" ht="12.6" customHeight="1">
      <c r="M1551" s="55">
        <v>36566</v>
      </c>
      <c r="N1551" s="54">
        <v>7.0999999999999994E-2</v>
      </c>
    </row>
    <row r="1552" spans="13:14" ht="12.6" customHeight="1">
      <c r="M1552" s="55">
        <v>36567</v>
      </c>
      <c r="N1552" s="54">
        <v>7.1599999999999997E-2</v>
      </c>
    </row>
    <row r="1553" spans="13:14" ht="12.6" customHeight="1">
      <c r="M1553" s="55">
        <v>36570</v>
      </c>
      <c r="N1553" s="54">
        <v>7.1749999999999994E-2</v>
      </c>
    </row>
    <row r="1554" spans="13:14" ht="12.6" customHeight="1">
      <c r="M1554" s="55">
        <v>36571</v>
      </c>
      <c r="N1554" s="54">
        <v>7.17E-2</v>
      </c>
    </row>
    <row r="1555" spans="13:14" ht="12.6" customHeight="1">
      <c r="M1555" s="55">
        <v>36572</v>
      </c>
      <c r="N1555" s="54">
        <v>7.1349999999999997E-2</v>
      </c>
    </row>
    <row r="1556" spans="13:14" ht="12.6" customHeight="1">
      <c r="M1556" s="55">
        <v>36573</v>
      </c>
      <c r="N1556" s="54">
        <v>7.1249999999999994E-2</v>
      </c>
    </row>
    <row r="1557" spans="13:14" ht="12.6" customHeight="1">
      <c r="M1557" s="55">
        <v>36574</v>
      </c>
      <c r="N1557" s="54">
        <v>7.1150000000000005E-2</v>
      </c>
    </row>
    <row r="1558" spans="13:14" ht="12.6" customHeight="1">
      <c r="M1558" s="55">
        <v>36577</v>
      </c>
      <c r="N1558" s="54">
        <v>7.1099999999999997E-2</v>
      </c>
    </row>
    <row r="1559" spans="13:14" ht="12.6" customHeight="1">
      <c r="M1559" s="55">
        <v>36578</v>
      </c>
      <c r="N1559" s="54">
        <v>7.0999999999999994E-2</v>
      </c>
    </row>
    <row r="1560" spans="13:14" ht="12.6" customHeight="1">
      <c r="M1560" s="55">
        <v>36579</v>
      </c>
      <c r="N1560" s="54">
        <v>7.0999999999999994E-2</v>
      </c>
    </row>
    <row r="1561" spans="13:14" ht="12.6" customHeight="1">
      <c r="M1561" s="55">
        <v>36580</v>
      </c>
      <c r="N1561" s="54">
        <v>7.0800000000000002E-2</v>
      </c>
    </row>
    <row r="1562" spans="13:14" ht="12.6" customHeight="1">
      <c r="M1562" s="55">
        <v>36581</v>
      </c>
      <c r="N1562" s="54">
        <v>7.0499999999999993E-2</v>
      </c>
    </row>
    <row r="1563" spans="13:14" ht="12.6" customHeight="1">
      <c r="M1563" s="55">
        <v>36584</v>
      </c>
      <c r="N1563" s="54">
        <v>7.0749999999999993E-2</v>
      </c>
    </row>
    <row r="1564" spans="13:14" ht="12.6" customHeight="1">
      <c r="M1564" s="55">
        <v>36585</v>
      </c>
      <c r="N1564" s="54">
        <v>7.0099999999999996E-2</v>
      </c>
    </row>
    <row r="1565" spans="13:14" ht="12.6" customHeight="1">
      <c r="M1565" s="55">
        <v>36587</v>
      </c>
      <c r="N1565" s="54">
        <v>7.0099999999999996E-2</v>
      </c>
    </row>
    <row r="1566" spans="13:14" ht="12.6" customHeight="1">
      <c r="M1566" s="55">
        <v>36588</v>
      </c>
      <c r="N1566" s="54">
        <v>7.0099999999999996E-2</v>
      </c>
    </row>
    <row r="1567" spans="13:14" ht="12.6" customHeight="1">
      <c r="M1567" s="55">
        <v>36591</v>
      </c>
      <c r="N1567" s="54">
        <v>7.0199999999999999E-2</v>
      </c>
    </row>
    <row r="1568" spans="13:14" ht="12.6" customHeight="1">
      <c r="M1568" s="55">
        <v>36592</v>
      </c>
      <c r="N1568" s="54">
        <v>6.9900000000000004E-2</v>
      </c>
    </row>
    <row r="1569" spans="13:14" ht="12.6" customHeight="1">
      <c r="M1569" s="55">
        <v>36593</v>
      </c>
      <c r="N1569" s="54">
        <v>6.9900000000000004E-2</v>
      </c>
    </row>
    <row r="1570" spans="13:14" ht="12.6" customHeight="1">
      <c r="M1570" s="55">
        <v>36594</v>
      </c>
      <c r="N1570" s="54">
        <v>6.9900000000000004E-2</v>
      </c>
    </row>
    <row r="1571" spans="13:14" ht="12.6" customHeight="1">
      <c r="M1571" s="55">
        <v>36595</v>
      </c>
      <c r="N1571" s="54">
        <v>6.9900000000000004E-2</v>
      </c>
    </row>
    <row r="1572" spans="13:14" ht="12.6" customHeight="1">
      <c r="M1572" s="55">
        <v>36598</v>
      </c>
      <c r="N1572" s="54">
        <v>6.9900000000000004E-2</v>
      </c>
    </row>
    <row r="1573" spans="13:14" ht="12.6" customHeight="1">
      <c r="M1573" s="55">
        <v>36599</v>
      </c>
      <c r="N1573" s="54">
        <v>6.9900000000000004E-2</v>
      </c>
    </row>
    <row r="1574" spans="13:14" ht="12.6" customHeight="1">
      <c r="M1574" s="55">
        <v>36600</v>
      </c>
      <c r="N1574" s="54">
        <v>7.0000000000000007E-2</v>
      </c>
    </row>
    <row r="1575" spans="13:14" ht="12.6" customHeight="1">
      <c r="M1575" s="55">
        <v>36601</v>
      </c>
      <c r="N1575" s="54">
        <v>7.0000000000000007E-2</v>
      </c>
    </row>
    <row r="1576" spans="13:14" ht="12.6" customHeight="1">
      <c r="M1576" s="55">
        <v>36602</v>
      </c>
      <c r="N1576" s="54">
        <v>7.0000000000000007E-2</v>
      </c>
    </row>
    <row r="1577" spans="13:14" ht="12.6" customHeight="1">
      <c r="M1577" s="55">
        <v>36605</v>
      </c>
      <c r="N1577" s="54">
        <v>7.0000000000000007E-2</v>
      </c>
    </row>
    <row r="1578" spans="13:14" ht="12.6" customHeight="1">
      <c r="M1578" s="55">
        <v>36606</v>
      </c>
      <c r="N1578" s="54">
        <v>7.0000000000000007E-2</v>
      </c>
    </row>
    <row r="1579" spans="13:14" ht="12.6" customHeight="1">
      <c r="M1579" s="55">
        <v>36607</v>
      </c>
      <c r="N1579" s="54">
        <v>7.0000000000000007E-2</v>
      </c>
    </row>
    <row r="1580" spans="13:14" ht="12.6" customHeight="1">
      <c r="M1580" s="55">
        <v>36608</v>
      </c>
      <c r="N1580" s="54">
        <v>7.0000000000000007E-2</v>
      </c>
    </row>
    <row r="1581" spans="13:14" ht="12.6" customHeight="1">
      <c r="M1581" s="55">
        <v>36609</v>
      </c>
      <c r="N1581" s="54">
        <v>7.0000000000000007E-2</v>
      </c>
    </row>
    <row r="1582" spans="13:14" ht="12.6" customHeight="1">
      <c r="M1582" s="55">
        <v>36612</v>
      </c>
      <c r="N1582" s="54">
        <v>7.0000000000000007E-2</v>
      </c>
    </row>
    <row r="1583" spans="13:14" ht="12.6" customHeight="1">
      <c r="M1583" s="55">
        <v>36613</v>
      </c>
      <c r="N1583" s="54">
        <v>7.0000000000000007E-2</v>
      </c>
    </row>
    <row r="1584" spans="13:14" ht="12.6" customHeight="1">
      <c r="M1584" s="55">
        <v>36614</v>
      </c>
      <c r="N1584" s="54">
        <v>7.0000000000000007E-2</v>
      </c>
    </row>
    <row r="1585" spans="13:14" ht="12.6" customHeight="1">
      <c r="M1585" s="55">
        <v>36615</v>
      </c>
      <c r="N1585" s="54">
        <v>7.0000000000000007E-2</v>
      </c>
    </row>
    <row r="1586" spans="13:14" ht="12.6" customHeight="1">
      <c r="M1586" s="55">
        <v>36616</v>
      </c>
      <c r="N1586" s="54">
        <v>7.0050000000000001E-2</v>
      </c>
    </row>
    <row r="1587" spans="13:14" ht="12.6" customHeight="1">
      <c r="M1587" s="55">
        <v>36619</v>
      </c>
      <c r="N1587" s="54">
        <v>7.0000000000000007E-2</v>
      </c>
    </row>
    <row r="1588" spans="13:14" ht="12.6" customHeight="1">
      <c r="M1588" s="55">
        <v>36620</v>
      </c>
      <c r="N1588" s="54">
        <v>7.0000000000000007E-2</v>
      </c>
    </row>
    <row r="1589" spans="13:14" ht="12.6" customHeight="1">
      <c r="M1589" s="55">
        <v>36622</v>
      </c>
      <c r="N1589" s="54">
        <v>7.0000000000000007E-2</v>
      </c>
    </row>
    <row r="1590" spans="13:14" ht="12.6" customHeight="1">
      <c r="M1590" s="55">
        <v>36623</v>
      </c>
      <c r="N1590" s="54">
        <v>7.0000000000000007E-2</v>
      </c>
    </row>
    <row r="1591" spans="13:14" ht="12.6" customHeight="1">
      <c r="M1591" s="55">
        <v>36626</v>
      </c>
      <c r="N1591" s="54">
        <v>7.0050000000000001E-2</v>
      </c>
    </row>
    <row r="1592" spans="13:14" ht="12.6" customHeight="1">
      <c r="M1592" s="55">
        <v>36627</v>
      </c>
      <c r="N1592" s="54">
        <v>7.0000000000000007E-2</v>
      </c>
    </row>
    <row r="1593" spans="13:14" ht="12.6" customHeight="1">
      <c r="M1593" s="55">
        <v>36628</v>
      </c>
      <c r="N1593" s="54">
        <v>7.0099999999999996E-2</v>
      </c>
    </row>
    <row r="1594" spans="13:14" ht="12.6" customHeight="1">
      <c r="M1594" s="55">
        <v>36630</v>
      </c>
      <c r="N1594" s="54">
        <v>7.0499999999999993E-2</v>
      </c>
    </row>
    <row r="1595" spans="13:14" ht="12.6" customHeight="1">
      <c r="M1595" s="55">
        <v>36633</v>
      </c>
      <c r="N1595" s="54">
        <v>7.0550000000000002E-2</v>
      </c>
    </row>
    <row r="1596" spans="13:14" ht="12.6" customHeight="1">
      <c r="M1596" s="55">
        <v>36634</v>
      </c>
      <c r="N1596" s="54">
        <v>7.0999999999999994E-2</v>
      </c>
    </row>
    <row r="1597" spans="13:14" ht="12.6" customHeight="1">
      <c r="M1597" s="55">
        <v>36635</v>
      </c>
      <c r="N1597" s="54">
        <v>7.0999999999999994E-2</v>
      </c>
    </row>
    <row r="1598" spans="13:14" ht="12.6" customHeight="1">
      <c r="M1598" s="55">
        <v>36636</v>
      </c>
      <c r="N1598" s="54">
        <v>7.0999999999999994E-2</v>
      </c>
    </row>
    <row r="1599" spans="13:14" ht="12.6" customHeight="1">
      <c r="M1599" s="55">
        <v>36637</v>
      </c>
      <c r="N1599" s="54">
        <v>7.0999999999999994E-2</v>
      </c>
    </row>
    <row r="1600" spans="13:14" ht="12.6" customHeight="1">
      <c r="M1600" s="55">
        <v>36640</v>
      </c>
      <c r="N1600" s="54">
        <v>7.0999999999999994E-2</v>
      </c>
    </row>
    <row r="1601" spans="13:14" ht="12.6" customHeight="1">
      <c r="M1601" s="55">
        <v>36641</v>
      </c>
      <c r="N1601" s="54">
        <v>7.0999999999999994E-2</v>
      </c>
    </row>
    <row r="1602" spans="13:14" ht="12.6" customHeight="1">
      <c r="M1602" s="55">
        <v>36642</v>
      </c>
      <c r="N1602" s="54">
        <v>7.0999999999999994E-2</v>
      </c>
    </row>
    <row r="1603" spans="13:14" ht="12.6" customHeight="1">
      <c r="M1603" s="55">
        <v>36643</v>
      </c>
      <c r="N1603" s="54">
        <v>7.0999999999999994E-2</v>
      </c>
    </row>
    <row r="1604" spans="13:14" ht="12.6" customHeight="1">
      <c r="M1604" s="55">
        <v>36644</v>
      </c>
      <c r="N1604" s="54">
        <v>7.0999999999999994E-2</v>
      </c>
    </row>
    <row r="1605" spans="13:14" ht="12.6" customHeight="1">
      <c r="M1605" s="55">
        <v>36648</v>
      </c>
      <c r="N1605" s="54">
        <v>7.0999999999999994E-2</v>
      </c>
    </row>
    <row r="1606" spans="13:14" ht="12.6" customHeight="1">
      <c r="M1606" s="55">
        <v>36649</v>
      </c>
      <c r="N1606" s="54">
        <v>7.0999999999999994E-2</v>
      </c>
    </row>
    <row r="1607" spans="13:14" ht="12.6" customHeight="1">
      <c r="M1607" s="55">
        <v>36650</v>
      </c>
      <c r="N1607" s="54">
        <v>7.0999999999999994E-2</v>
      </c>
    </row>
    <row r="1608" spans="13:14" ht="12.6" customHeight="1">
      <c r="M1608" s="55">
        <v>36654</v>
      </c>
      <c r="N1608" s="54">
        <v>7.0999999999999994E-2</v>
      </c>
    </row>
    <row r="1609" spans="13:14" ht="12.6" customHeight="1">
      <c r="M1609" s="55">
        <v>36655</v>
      </c>
      <c r="N1609" s="54">
        <v>7.1099999999999997E-2</v>
      </c>
    </row>
    <row r="1610" spans="13:14" ht="12.6" customHeight="1">
      <c r="M1610" s="55">
        <v>36656</v>
      </c>
      <c r="N1610" s="54">
        <v>7.1199999999999999E-2</v>
      </c>
    </row>
    <row r="1611" spans="13:14" ht="12.6" customHeight="1">
      <c r="M1611" s="55">
        <v>36658</v>
      </c>
      <c r="N1611" s="54">
        <v>7.1300000000000002E-2</v>
      </c>
    </row>
    <row r="1612" spans="13:14" ht="12.6" customHeight="1">
      <c r="M1612" s="55">
        <v>36661</v>
      </c>
      <c r="N1612" s="54">
        <v>7.1499999999999994E-2</v>
      </c>
    </row>
    <row r="1613" spans="13:14" ht="12.6" customHeight="1">
      <c r="M1613" s="55">
        <v>36662</v>
      </c>
      <c r="N1613" s="54">
        <v>7.1499999999999994E-2</v>
      </c>
    </row>
    <row r="1614" spans="13:14" ht="12.6" customHeight="1">
      <c r="M1614" s="55">
        <v>36663</v>
      </c>
      <c r="N1614" s="54">
        <v>7.1499999999999994E-2</v>
      </c>
    </row>
    <row r="1615" spans="13:14" ht="12.6" customHeight="1">
      <c r="M1615" s="55">
        <v>36664</v>
      </c>
      <c r="N1615" s="54">
        <v>7.1499999999999994E-2</v>
      </c>
    </row>
    <row r="1616" spans="13:14" ht="12.6" customHeight="1">
      <c r="M1616" s="55">
        <v>36665</v>
      </c>
      <c r="N1616" s="54">
        <v>7.1499999999999994E-2</v>
      </c>
    </row>
    <row r="1617" spans="13:14" ht="12.6" customHeight="1">
      <c r="M1617" s="55">
        <v>36668</v>
      </c>
      <c r="N1617" s="54">
        <v>7.145E-2</v>
      </c>
    </row>
    <row r="1618" spans="13:14" ht="12.6" customHeight="1">
      <c r="M1618" s="55">
        <v>36669</v>
      </c>
      <c r="N1618" s="54">
        <v>7.1599999999999997E-2</v>
      </c>
    </row>
    <row r="1619" spans="13:14" ht="12.6" customHeight="1">
      <c r="M1619" s="55">
        <v>36670</v>
      </c>
      <c r="N1619" s="54">
        <v>7.1599999999999997E-2</v>
      </c>
    </row>
    <row r="1620" spans="13:14" ht="12.6" customHeight="1">
      <c r="M1620" s="55">
        <v>36671</v>
      </c>
      <c r="N1620" s="54">
        <v>7.1650000000000005E-2</v>
      </c>
    </row>
    <row r="1621" spans="13:14" ht="12.6" customHeight="1">
      <c r="M1621" s="55">
        <v>36672</v>
      </c>
      <c r="N1621" s="54">
        <v>7.1599999999999997E-2</v>
      </c>
    </row>
    <row r="1622" spans="13:14" ht="12.6" customHeight="1">
      <c r="M1622" s="55">
        <v>36675</v>
      </c>
      <c r="N1622" s="54">
        <v>7.1599999999999997E-2</v>
      </c>
    </row>
    <row r="1623" spans="13:14" ht="12.6" customHeight="1">
      <c r="M1623" s="55">
        <v>36676</v>
      </c>
      <c r="N1623" s="54">
        <v>7.1599999999999997E-2</v>
      </c>
    </row>
    <row r="1624" spans="13:14" ht="12.6" customHeight="1">
      <c r="M1624" s="55">
        <v>36677</v>
      </c>
      <c r="N1624" s="54">
        <v>7.1550000000000002E-2</v>
      </c>
    </row>
    <row r="1625" spans="13:14" ht="12.6" customHeight="1">
      <c r="M1625" s="55">
        <v>36678</v>
      </c>
      <c r="N1625" s="54">
        <v>7.1599999999999997E-2</v>
      </c>
    </row>
    <row r="1626" spans="13:14" ht="12.6" customHeight="1">
      <c r="M1626" s="55">
        <v>36679</v>
      </c>
      <c r="N1626" s="54">
        <v>7.0800000000000002E-2</v>
      </c>
    </row>
    <row r="1627" spans="13:14" ht="12.6" customHeight="1">
      <c r="M1627" s="55">
        <v>36682</v>
      </c>
      <c r="N1627" s="54">
        <v>7.1599999999999997E-2</v>
      </c>
    </row>
    <row r="1628" spans="13:14" ht="12.6" customHeight="1">
      <c r="M1628" s="55">
        <v>36684</v>
      </c>
      <c r="N1628" s="54">
        <v>7.1650000000000005E-2</v>
      </c>
    </row>
    <row r="1629" spans="13:14" ht="12.6" customHeight="1">
      <c r="M1629" s="55">
        <v>36685</v>
      </c>
      <c r="N1629" s="54">
        <v>7.1650000000000005E-2</v>
      </c>
    </row>
    <row r="1630" spans="13:14" ht="12.6" customHeight="1">
      <c r="M1630" s="55">
        <v>36686</v>
      </c>
      <c r="N1630" s="54">
        <v>7.1599999999999997E-2</v>
      </c>
    </row>
    <row r="1631" spans="13:14" ht="12.6" customHeight="1">
      <c r="M1631" s="55">
        <v>36689</v>
      </c>
      <c r="N1631" s="54">
        <v>7.0800000000000002E-2</v>
      </c>
    </row>
    <row r="1632" spans="13:14" ht="12.6" customHeight="1">
      <c r="M1632" s="55">
        <v>36690</v>
      </c>
      <c r="N1632" s="54">
        <v>7.17E-2</v>
      </c>
    </row>
    <row r="1633" spans="13:14" ht="12.6" customHeight="1">
      <c r="M1633" s="55">
        <v>36691</v>
      </c>
      <c r="N1633" s="54">
        <v>7.1900000000000006E-2</v>
      </c>
    </row>
    <row r="1634" spans="13:14" ht="12.6" customHeight="1">
      <c r="M1634" s="55">
        <v>36692</v>
      </c>
      <c r="N1634" s="54">
        <v>7.1400000000000005E-2</v>
      </c>
    </row>
    <row r="1635" spans="13:14" ht="12.6" customHeight="1">
      <c r="M1635" s="55">
        <v>36693</v>
      </c>
      <c r="N1635" s="54">
        <v>7.1900000000000006E-2</v>
      </c>
    </row>
    <row r="1636" spans="13:14" ht="12.6" customHeight="1">
      <c r="M1636" s="55">
        <v>36696</v>
      </c>
      <c r="N1636" s="54">
        <v>7.1800000000000003E-2</v>
      </c>
    </row>
    <row r="1637" spans="13:14" ht="12.6" customHeight="1">
      <c r="M1637" s="55">
        <v>36697</v>
      </c>
      <c r="N1637" s="54">
        <v>7.1800000000000003E-2</v>
      </c>
    </row>
    <row r="1638" spans="13:14" ht="12.6" customHeight="1">
      <c r="M1638" s="55">
        <v>36698</v>
      </c>
      <c r="N1638" s="54">
        <v>7.1800000000000003E-2</v>
      </c>
    </row>
    <row r="1639" spans="13:14" ht="12.6" customHeight="1">
      <c r="M1639" s="55">
        <v>36699</v>
      </c>
      <c r="N1639" s="54">
        <v>7.1400000000000005E-2</v>
      </c>
    </row>
    <row r="1640" spans="13:14" ht="12.6" customHeight="1">
      <c r="M1640" s="55">
        <v>36700</v>
      </c>
      <c r="N1640" s="54">
        <v>7.1800000000000003E-2</v>
      </c>
    </row>
    <row r="1641" spans="13:14" ht="12.6" customHeight="1">
      <c r="M1641" s="55">
        <v>36703</v>
      </c>
      <c r="N1641" s="54">
        <v>7.1800000000000003E-2</v>
      </c>
    </row>
    <row r="1642" spans="13:14" ht="12.6" customHeight="1">
      <c r="M1642" s="55">
        <v>36704</v>
      </c>
      <c r="N1642" s="54">
        <v>7.1400000000000005E-2</v>
      </c>
    </row>
    <row r="1643" spans="13:14" ht="12.6" customHeight="1">
      <c r="M1643" s="55">
        <v>36705</v>
      </c>
      <c r="N1643" s="54">
        <v>7.1800000000000003E-2</v>
      </c>
    </row>
    <row r="1644" spans="13:14" ht="12.6" customHeight="1">
      <c r="M1644" s="55">
        <v>36706</v>
      </c>
      <c r="N1644" s="54">
        <v>7.0900000000000005E-2</v>
      </c>
    </row>
    <row r="1645" spans="13:14" ht="12.6" customHeight="1">
      <c r="M1645" s="55">
        <v>36707</v>
      </c>
      <c r="N1645" s="54">
        <v>7.145E-2</v>
      </c>
    </row>
    <row r="1646" spans="13:14" ht="12.6" customHeight="1">
      <c r="M1646" s="55">
        <v>36710</v>
      </c>
      <c r="N1646" s="54">
        <v>7.1749999999999994E-2</v>
      </c>
    </row>
    <row r="1647" spans="13:14" ht="12.6" customHeight="1">
      <c r="M1647" s="55">
        <v>36711</v>
      </c>
      <c r="N1647" s="54">
        <v>7.1800000000000003E-2</v>
      </c>
    </row>
    <row r="1648" spans="13:14" ht="12.6" customHeight="1">
      <c r="M1648" s="55">
        <v>36712</v>
      </c>
      <c r="N1648" s="54">
        <v>7.1800000000000003E-2</v>
      </c>
    </row>
    <row r="1649" spans="13:14" ht="12.6" customHeight="1">
      <c r="M1649" s="55">
        <v>36713</v>
      </c>
      <c r="N1649" s="54">
        <v>7.1800000000000003E-2</v>
      </c>
    </row>
    <row r="1650" spans="13:14" ht="12.6" customHeight="1">
      <c r="M1650" s="55">
        <v>36714</v>
      </c>
      <c r="N1650" s="54">
        <v>7.145E-2</v>
      </c>
    </row>
    <row r="1651" spans="13:14" ht="12.6" customHeight="1">
      <c r="M1651" s="55">
        <v>36717</v>
      </c>
      <c r="N1651" s="54">
        <v>7.1800000000000003E-2</v>
      </c>
    </row>
    <row r="1652" spans="13:14" ht="12.6" customHeight="1">
      <c r="M1652" s="55">
        <v>36718</v>
      </c>
      <c r="N1652" s="54">
        <v>7.145E-2</v>
      </c>
    </row>
    <row r="1653" spans="13:14" ht="12.6" customHeight="1">
      <c r="M1653" s="55">
        <v>36719</v>
      </c>
      <c r="N1653" s="54">
        <v>7.1800000000000003E-2</v>
      </c>
    </row>
    <row r="1654" spans="13:14" ht="12.6" customHeight="1">
      <c r="M1654" s="55">
        <v>36720</v>
      </c>
      <c r="N1654" s="54">
        <v>7.145E-2</v>
      </c>
    </row>
    <row r="1655" spans="13:14" ht="12.6" customHeight="1">
      <c r="M1655" s="55">
        <v>36721</v>
      </c>
      <c r="N1655" s="54">
        <v>7.145E-2</v>
      </c>
    </row>
    <row r="1656" spans="13:14" ht="12.6" customHeight="1">
      <c r="M1656" s="55">
        <v>36725</v>
      </c>
      <c r="N1656" s="54">
        <v>7.17E-2</v>
      </c>
    </row>
    <row r="1657" spans="13:14" ht="12.6" customHeight="1">
      <c r="M1657" s="55">
        <v>36726</v>
      </c>
      <c r="N1657" s="54">
        <v>7.1650000000000005E-2</v>
      </c>
    </row>
    <row r="1658" spans="13:14" ht="12.6" customHeight="1">
      <c r="M1658" s="55">
        <v>36727</v>
      </c>
      <c r="N1658" s="54">
        <v>7.1550000000000002E-2</v>
      </c>
    </row>
    <row r="1659" spans="13:14" ht="12.6" customHeight="1">
      <c r="M1659" s="55">
        <v>36728</v>
      </c>
      <c r="N1659" s="54">
        <v>7.1300000000000002E-2</v>
      </c>
    </row>
    <row r="1660" spans="13:14" ht="12.6" customHeight="1">
      <c r="M1660" s="55">
        <v>36731</v>
      </c>
      <c r="N1660" s="54">
        <v>7.1099999999999997E-2</v>
      </c>
    </row>
    <row r="1661" spans="13:14" ht="12.6" customHeight="1">
      <c r="M1661" s="55">
        <v>36732</v>
      </c>
      <c r="N1661" s="54">
        <v>7.1050000000000002E-2</v>
      </c>
    </row>
    <row r="1662" spans="13:14" ht="12.6" customHeight="1">
      <c r="M1662" s="55">
        <v>36733</v>
      </c>
      <c r="N1662" s="54">
        <v>7.0800000000000002E-2</v>
      </c>
    </row>
    <row r="1663" spans="13:14" ht="12.6" customHeight="1">
      <c r="M1663" s="55">
        <v>36734</v>
      </c>
      <c r="N1663" s="54">
        <v>7.0900000000000005E-2</v>
      </c>
    </row>
    <row r="1664" spans="13:14" ht="12.6" customHeight="1">
      <c r="M1664" s="55">
        <v>36735</v>
      </c>
      <c r="N1664" s="54">
        <v>7.0699999999999999E-2</v>
      </c>
    </row>
    <row r="1665" spans="13:14" ht="12.6" customHeight="1">
      <c r="M1665" s="55">
        <v>36738</v>
      </c>
      <c r="N1665" s="54">
        <v>7.0599999999999996E-2</v>
      </c>
    </row>
    <row r="1666" spans="13:14" ht="12.6" customHeight="1">
      <c r="M1666" s="55">
        <v>36739</v>
      </c>
      <c r="N1666" s="54">
        <v>7.0599999999999996E-2</v>
      </c>
    </row>
    <row r="1667" spans="13:14" ht="12.6" customHeight="1">
      <c r="M1667" s="55">
        <v>36740</v>
      </c>
      <c r="N1667" s="54">
        <v>7.0499999999999993E-2</v>
      </c>
    </row>
    <row r="1668" spans="13:14" ht="12.6" customHeight="1">
      <c r="M1668" s="55">
        <v>36741</v>
      </c>
      <c r="N1668" s="54">
        <v>7.0499999999999993E-2</v>
      </c>
    </row>
    <row r="1669" spans="13:14" ht="12.6" customHeight="1">
      <c r="M1669" s="55">
        <v>36742</v>
      </c>
      <c r="N1669" s="54">
        <v>7.0499999999999993E-2</v>
      </c>
    </row>
    <row r="1670" spans="13:14" ht="12.6" customHeight="1">
      <c r="M1670" s="55">
        <v>36745</v>
      </c>
      <c r="N1670" s="54">
        <v>7.0250000000000007E-2</v>
      </c>
    </row>
    <row r="1671" spans="13:14" ht="12.6" customHeight="1">
      <c r="M1671" s="55">
        <v>36746</v>
      </c>
      <c r="N1671" s="54">
        <v>7.0250000000000007E-2</v>
      </c>
    </row>
    <row r="1672" spans="13:14" ht="12.6" customHeight="1">
      <c r="M1672" s="55">
        <v>36747</v>
      </c>
      <c r="N1672" s="54">
        <v>7.0449999999999999E-2</v>
      </c>
    </row>
    <row r="1673" spans="13:14" ht="12.6" customHeight="1">
      <c r="M1673" s="55">
        <v>36748</v>
      </c>
      <c r="N1673" s="54">
        <v>7.0400000000000004E-2</v>
      </c>
    </row>
    <row r="1674" spans="13:14" ht="12.6" customHeight="1">
      <c r="M1674" s="55">
        <v>36749</v>
      </c>
      <c r="N1674" s="54">
        <v>7.0400000000000004E-2</v>
      </c>
    </row>
    <row r="1675" spans="13:14" ht="12.6" customHeight="1">
      <c r="M1675" s="55">
        <v>36752</v>
      </c>
      <c r="N1675" s="54">
        <v>7.0400000000000004E-2</v>
      </c>
    </row>
    <row r="1676" spans="13:14" ht="12.6" customHeight="1">
      <c r="M1676" s="55">
        <v>36754</v>
      </c>
      <c r="N1676" s="54">
        <v>7.0400000000000004E-2</v>
      </c>
    </row>
    <row r="1677" spans="13:14" ht="12.6" customHeight="1">
      <c r="M1677" s="55">
        <v>36755</v>
      </c>
      <c r="N1677" s="54">
        <v>7.0400000000000004E-2</v>
      </c>
    </row>
    <row r="1678" spans="13:14" ht="12.6" customHeight="1">
      <c r="M1678" s="55">
        <v>36756</v>
      </c>
      <c r="N1678" s="54">
        <v>7.0400000000000004E-2</v>
      </c>
    </row>
    <row r="1679" spans="13:14" ht="12.6" customHeight="1">
      <c r="M1679" s="55">
        <v>36759</v>
      </c>
      <c r="N1679" s="54">
        <v>7.0400000000000004E-2</v>
      </c>
    </row>
    <row r="1680" spans="13:14" ht="12.6" customHeight="1">
      <c r="M1680" s="55">
        <v>36760</v>
      </c>
      <c r="N1680" s="54">
        <v>7.0400000000000004E-2</v>
      </c>
    </row>
    <row r="1681" spans="13:14" ht="12.6" customHeight="1">
      <c r="M1681" s="55">
        <v>36761</v>
      </c>
      <c r="N1681" s="54">
        <v>7.0300000000000001E-2</v>
      </c>
    </row>
    <row r="1682" spans="13:14" ht="12.6" customHeight="1">
      <c r="M1682" s="55">
        <v>36762</v>
      </c>
      <c r="N1682" s="54">
        <v>7.0400000000000004E-2</v>
      </c>
    </row>
    <row r="1683" spans="13:14" ht="12.6" customHeight="1">
      <c r="M1683" s="55">
        <v>36763</v>
      </c>
      <c r="N1683" s="54">
        <v>7.0400000000000004E-2</v>
      </c>
    </row>
    <row r="1684" spans="13:14" ht="12.6" customHeight="1">
      <c r="M1684" s="55">
        <v>36766</v>
      </c>
      <c r="N1684" s="54">
        <v>7.0400000000000004E-2</v>
      </c>
    </row>
    <row r="1685" spans="13:14" ht="12.6" customHeight="1">
      <c r="M1685" s="55">
        <v>36767</v>
      </c>
      <c r="N1685" s="54">
        <v>7.0499999999999993E-2</v>
      </c>
    </row>
    <row r="1686" spans="13:14" ht="12.6" customHeight="1">
      <c r="M1686" s="55">
        <v>36768</v>
      </c>
      <c r="N1686" s="54">
        <v>7.0499999999999993E-2</v>
      </c>
    </row>
    <row r="1687" spans="13:14" ht="12.6" customHeight="1">
      <c r="M1687" s="55">
        <v>36769</v>
      </c>
      <c r="N1687" s="54">
        <v>7.0499999999999993E-2</v>
      </c>
    </row>
    <row r="1688" spans="13:14" ht="12.6" customHeight="1">
      <c r="M1688" s="55">
        <v>36770</v>
      </c>
      <c r="N1688" s="54">
        <v>7.0499999999999993E-2</v>
      </c>
    </row>
    <row r="1689" spans="13:14" ht="12.6" customHeight="1">
      <c r="M1689" s="55">
        <v>36773</v>
      </c>
      <c r="N1689" s="54">
        <v>7.0499999999999993E-2</v>
      </c>
    </row>
    <row r="1690" spans="13:14" ht="12.6" customHeight="1">
      <c r="M1690" s="55">
        <v>36774</v>
      </c>
      <c r="N1690" s="54">
        <v>7.0499999999999993E-2</v>
      </c>
    </row>
    <row r="1691" spans="13:14" ht="12.6" customHeight="1">
      <c r="M1691" s="55">
        <v>36775</v>
      </c>
      <c r="N1691" s="54">
        <v>7.0499999999999993E-2</v>
      </c>
    </row>
    <row r="1692" spans="13:14" ht="12.6" customHeight="1">
      <c r="M1692" s="55">
        <v>36776</v>
      </c>
      <c r="N1692" s="54">
        <v>7.0499999999999993E-2</v>
      </c>
    </row>
    <row r="1693" spans="13:14" ht="12.6" customHeight="1">
      <c r="M1693" s="55">
        <v>36777</v>
      </c>
      <c r="N1693" s="54">
        <v>7.0400000000000004E-2</v>
      </c>
    </row>
    <row r="1694" spans="13:14" ht="12.6" customHeight="1">
      <c r="M1694" s="55">
        <v>36783</v>
      </c>
      <c r="N1694" s="54">
        <v>7.0499999999999993E-2</v>
      </c>
    </row>
    <row r="1695" spans="13:14" ht="12.6" customHeight="1">
      <c r="M1695" s="55">
        <v>36784</v>
      </c>
      <c r="N1695" s="54">
        <v>7.0499999999999993E-2</v>
      </c>
    </row>
    <row r="1696" spans="13:14" ht="12.6" customHeight="1">
      <c r="M1696" s="55">
        <v>36787</v>
      </c>
      <c r="N1696" s="54">
        <v>7.0499999999999993E-2</v>
      </c>
    </row>
    <row r="1697" spans="13:14" ht="12.6" customHeight="1">
      <c r="M1697" s="55">
        <v>36788</v>
      </c>
      <c r="N1697" s="54">
        <v>7.0499999999999993E-2</v>
      </c>
    </row>
    <row r="1698" spans="13:14" ht="12.6" customHeight="1">
      <c r="M1698" s="55">
        <v>36789</v>
      </c>
      <c r="N1698" s="54">
        <v>7.0499999999999993E-2</v>
      </c>
    </row>
    <row r="1699" spans="13:14" ht="12.6" customHeight="1">
      <c r="M1699" s="55">
        <v>36790</v>
      </c>
      <c r="N1699" s="54">
        <v>7.0499999999999993E-2</v>
      </c>
    </row>
    <row r="1700" spans="13:14" ht="12.6" customHeight="1">
      <c r="M1700" s="55">
        <v>36791</v>
      </c>
      <c r="N1700" s="54">
        <v>7.0499999999999993E-2</v>
      </c>
    </row>
    <row r="1701" spans="13:14" ht="12.6" customHeight="1">
      <c r="M1701" s="55">
        <v>36794</v>
      </c>
      <c r="N1701" s="54">
        <v>7.0499999999999993E-2</v>
      </c>
    </row>
    <row r="1702" spans="13:14" ht="12.6" customHeight="1">
      <c r="M1702" s="55">
        <v>36795</v>
      </c>
      <c r="N1702" s="54">
        <v>7.0499999999999993E-2</v>
      </c>
    </row>
    <row r="1703" spans="13:14" ht="12.6" customHeight="1">
      <c r="M1703" s="55">
        <v>36796</v>
      </c>
      <c r="N1703" s="54">
        <v>7.0499999999999993E-2</v>
      </c>
    </row>
    <row r="1704" spans="13:14" ht="12.6" customHeight="1">
      <c r="M1704" s="55">
        <v>36797</v>
      </c>
      <c r="N1704" s="54">
        <v>7.0499999999999993E-2</v>
      </c>
    </row>
    <row r="1705" spans="13:14" ht="12.6" customHeight="1">
      <c r="M1705" s="55">
        <v>36798</v>
      </c>
      <c r="N1705" s="54">
        <v>7.0499999999999993E-2</v>
      </c>
    </row>
    <row r="1706" spans="13:14" ht="12.6" customHeight="1">
      <c r="M1706" s="55">
        <v>36801</v>
      </c>
      <c r="N1706" s="54">
        <v>7.0499999999999993E-2</v>
      </c>
    </row>
    <row r="1707" spans="13:14" ht="12.6" customHeight="1">
      <c r="M1707" s="55">
        <v>36802</v>
      </c>
      <c r="N1707" s="54">
        <v>7.0499999999999993E-2</v>
      </c>
    </row>
    <row r="1708" spans="13:14" ht="12.6" customHeight="1">
      <c r="M1708" s="55">
        <v>36803</v>
      </c>
      <c r="N1708" s="54">
        <v>7.0499999999999993E-2</v>
      </c>
    </row>
    <row r="1709" spans="13:14" ht="12.6" customHeight="1">
      <c r="M1709" s="55">
        <v>36804</v>
      </c>
      <c r="N1709" s="54">
        <v>7.0499999999999993E-2</v>
      </c>
    </row>
    <row r="1710" spans="13:14" ht="12.6" customHeight="1">
      <c r="M1710" s="55">
        <v>36805</v>
      </c>
      <c r="N1710" s="54">
        <v>7.0499999999999993E-2</v>
      </c>
    </row>
    <row r="1711" spans="13:14" ht="12.6" customHeight="1">
      <c r="M1711" s="55">
        <v>36808</v>
      </c>
      <c r="N1711" s="54">
        <v>7.0400000000000004E-2</v>
      </c>
    </row>
    <row r="1712" spans="13:14" ht="12.6" customHeight="1">
      <c r="M1712" s="55">
        <v>36809</v>
      </c>
      <c r="N1712" s="54">
        <v>7.0400000000000004E-2</v>
      </c>
    </row>
    <row r="1713" spans="13:14" ht="12.6" customHeight="1">
      <c r="M1713" s="55">
        <v>36810</v>
      </c>
      <c r="N1713" s="54">
        <v>7.0400000000000004E-2</v>
      </c>
    </row>
    <row r="1714" spans="13:14" ht="12.6" customHeight="1">
      <c r="M1714" s="55">
        <v>36811</v>
      </c>
      <c r="N1714" s="54">
        <v>7.0400000000000004E-2</v>
      </c>
    </row>
    <row r="1715" spans="13:14" ht="12.6" customHeight="1">
      <c r="M1715" s="55">
        <v>36812</v>
      </c>
      <c r="N1715" s="54">
        <v>7.0400000000000004E-2</v>
      </c>
    </row>
    <row r="1716" spans="13:14" ht="12.6" customHeight="1">
      <c r="M1716" s="55">
        <v>36815</v>
      </c>
      <c r="N1716" s="54">
        <v>7.0400000000000004E-2</v>
      </c>
    </row>
    <row r="1717" spans="13:14" ht="12.6" customHeight="1">
      <c r="M1717" s="55">
        <v>36816</v>
      </c>
      <c r="N1717" s="54">
        <v>7.0400000000000004E-2</v>
      </c>
    </row>
    <row r="1718" spans="13:14" ht="12.6" customHeight="1">
      <c r="M1718" s="55">
        <v>36817</v>
      </c>
      <c r="N1718" s="54">
        <v>7.0400000000000004E-2</v>
      </c>
    </row>
    <row r="1719" spans="13:14" ht="12.6" customHeight="1">
      <c r="M1719" s="55">
        <v>36818</v>
      </c>
      <c r="N1719" s="54">
        <v>7.0400000000000004E-2</v>
      </c>
    </row>
    <row r="1720" spans="13:14" ht="12.6" customHeight="1">
      <c r="M1720" s="55">
        <v>36819</v>
      </c>
      <c r="N1720" s="54">
        <v>7.0400000000000004E-2</v>
      </c>
    </row>
    <row r="1721" spans="13:14" ht="12.6" customHeight="1">
      <c r="M1721" s="55">
        <v>36822</v>
      </c>
      <c r="N1721" s="54">
        <v>7.0400000000000004E-2</v>
      </c>
    </row>
    <row r="1722" spans="13:14" ht="12.6" customHeight="1">
      <c r="M1722" s="55">
        <v>36823</v>
      </c>
      <c r="N1722" s="54">
        <v>7.0400000000000004E-2</v>
      </c>
    </row>
    <row r="1723" spans="13:14" ht="12.6" customHeight="1">
      <c r="M1723" s="55">
        <v>36824</v>
      </c>
      <c r="N1723" s="54">
        <v>7.0400000000000004E-2</v>
      </c>
    </row>
    <row r="1724" spans="13:14" ht="12.6" customHeight="1">
      <c r="M1724" s="55">
        <v>36825</v>
      </c>
      <c r="N1724" s="54">
        <v>7.0400000000000004E-2</v>
      </c>
    </row>
    <row r="1725" spans="13:14" ht="12.6" customHeight="1">
      <c r="M1725" s="55">
        <v>36826</v>
      </c>
      <c r="N1725" s="54">
        <v>7.0300000000000001E-2</v>
      </c>
    </row>
    <row r="1726" spans="13:14" ht="12.6" customHeight="1">
      <c r="M1726" s="55">
        <v>36829</v>
      </c>
      <c r="N1726" s="54">
        <v>7.0199999999999999E-2</v>
      </c>
    </row>
    <row r="1727" spans="13:14" ht="12.6" customHeight="1">
      <c r="M1727" s="55">
        <v>36830</v>
      </c>
      <c r="N1727" s="54">
        <v>7.0199999999999999E-2</v>
      </c>
    </row>
    <row r="1728" spans="13:14" ht="12.6" customHeight="1">
      <c r="M1728" s="55">
        <v>36831</v>
      </c>
      <c r="N1728" s="54">
        <v>7.0199999999999999E-2</v>
      </c>
    </row>
    <row r="1729" spans="13:14" ht="12.6" customHeight="1">
      <c r="M1729" s="55">
        <v>36832</v>
      </c>
      <c r="N1729" s="54">
        <v>7.0199999999999999E-2</v>
      </c>
    </row>
    <row r="1730" spans="13:14" ht="12.6" customHeight="1">
      <c r="M1730" s="55">
        <v>36833</v>
      </c>
      <c r="N1730" s="54">
        <v>7.0199999999999999E-2</v>
      </c>
    </row>
    <row r="1731" spans="13:14" ht="12.6" customHeight="1">
      <c r="M1731" s="55">
        <v>36836</v>
      </c>
      <c r="N1731" s="54">
        <v>7.0199999999999999E-2</v>
      </c>
    </row>
    <row r="1732" spans="13:14" ht="12.6" customHeight="1">
      <c r="M1732" s="55">
        <v>36837</v>
      </c>
      <c r="N1732" s="54">
        <v>7.0199999999999999E-2</v>
      </c>
    </row>
    <row r="1733" spans="13:14" ht="12.6" customHeight="1">
      <c r="M1733" s="55">
        <v>36838</v>
      </c>
      <c r="N1733" s="54">
        <v>7.0099999999999996E-2</v>
      </c>
    </row>
    <row r="1734" spans="13:14" ht="12.6" customHeight="1">
      <c r="M1734" s="55">
        <v>36839</v>
      </c>
      <c r="N1734" s="54">
        <v>7.0000000000000007E-2</v>
      </c>
    </row>
    <row r="1735" spans="13:14" ht="12.6" customHeight="1">
      <c r="M1735" s="55">
        <v>36840</v>
      </c>
      <c r="N1735" s="54">
        <v>7.0000000000000007E-2</v>
      </c>
    </row>
    <row r="1736" spans="13:14" ht="12.6" customHeight="1">
      <c r="M1736" s="55">
        <v>36843</v>
      </c>
      <c r="N1736" s="54">
        <v>7.0000000000000007E-2</v>
      </c>
    </row>
    <row r="1737" spans="13:14" ht="12.6" customHeight="1">
      <c r="M1737" s="55">
        <v>36844</v>
      </c>
      <c r="N1737" s="54">
        <v>7.0000000000000007E-2</v>
      </c>
    </row>
    <row r="1738" spans="13:14" ht="12.6" customHeight="1">
      <c r="M1738" s="55">
        <v>36845</v>
      </c>
      <c r="N1738" s="54">
        <v>7.0000000000000007E-2</v>
      </c>
    </row>
    <row r="1739" spans="13:14" ht="12.6" customHeight="1">
      <c r="M1739" s="55">
        <v>36846</v>
      </c>
      <c r="N1739" s="54">
        <v>6.9900000000000004E-2</v>
      </c>
    </row>
    <row r="1740" spans="13:14" ht="12.6" customHeight="1">
      <c r="M1740" s="55">
        <v>36847</v>
      </c>
      <c r="N1740" s="54">
        <v>6.9900000000000004E-2</v>
      </c>
    </row>
    <row r="1741" spans="13:14" ht="12.6" customHeight="1">
      <c r="M1741" s="55">
        <v>36850</v>
      </c>
      <c r="N1741" s="54">
        <v>6.9900000000000004E-2</v>
      </c>
    </row>
    <row r="1742" spans="13:14" ht="12.6" customHeight="1">
      <c r="M1742" s="55">
        <v>36851</v>
      </c>
      <c r="N1742" s="54">
        <v>6.9900000000000004E-2</v>
      </c>
    </row>
    <row r="1743" spans="13:14" ht="12.6" customHeight="1">
      <c r="M1743" s="55">
        <v>36852</v>
      </c>
      <c r="N1743" s="54">
        <v>6.9800000000000001E-2</v>
      </c>
    </row>
    <row r="1744" spans="13:14" ht="12.6" customHeight="1">
      <c r="M1744" s="55">
        <v>36853</v>
      </c>
      <c r="N1744" s="54">
        <v>6.9800000000000001E-2</v>
      </c>
    </row>
    <row r="1745" spans="13:14" ht="12.6" customHeight="1">
      <c r="M1745" s="55">
        <v>36854</v>
      </c>
      <c r="N1745" s="54">
        <v>6.9699999999999998E-2</v>
      </c>
    </row>
    <row r="1746" spans="13:14" ht="12.6" customHeight="1">
      <c r="M1746" s="55">
        <v>36857</v>
      </c>
      <c r="N1746" s="54">
        <v>6.9500000000000006E-2</v>
      </c>
    </row>
    <row r="1747" spans="13:14" ht="12.6" customHeight="1">
      <c r="M1747" s="55">
        <v>36858</v>
      </c>
      <c r="N1747" s="54">
        <v>6.9400000000000003E-2</v>
      </c>
    </row>
    <row r="1748" spans="13:14" ht="12.6" customHeight="1">
      <c r="M1748" s="55">
        <v>36859</v>
      </c>
      <c r="N1748" s="54">
        <v>6.9400000000000003E-2</v>
      </c>
    </row>
    <row r="1749" spans="13:14" ht="12.6" customHeight="1">
      <c r="M1749" s="55">
        <v>36860</v>
      </c>
      <c r="N1749" s="54">
        <v>6.9400000000000003E-2</v>
      </c>
    </row>
    <row r="1750" spans="13:14" ht="12.6" customHeight="1">
      <c r="M1750" s="55">
        <v>36861</v>
      </c>
      <c r="N1750" s="54">
        <v>6.9199999999999998E-2</v>
      </c>
    </row>
    <row r="1751" spans="13:14" ht="12.6" customHeight="1">
      <c r="M1751" s="55">
        <v>36864</v>
      </c>
      <c r="N1751" s="54">
        <v>6.9000000000000006E-2</v>
      </c>
    </row>
    <row r="1752" spans="13:14" ht="12.6" customHeight="1">
      <c r="M1752" s="55">
        <v>36865</v>
      </c>
      <c r="N1752" s="54">
        <v>6.9000000000000006E-2</v>
      </c>
    </row>
    <row r="1753" spans="13:14" ht="12.6" customHeight="1">
      <c r="M1753" s="55">
        <v>36866</v>
      </c>
      <c r="N1753" s="54">
        <v>6.9000000000000006E-2</v>
      </c>
    </row>
    <row r="1754" spans="13:14" ht="12.6" customHeight="1">
      <c r="M1754" s="55">
        <v>36867</v>
      </c>
      <c r="N1754" s="54">
        <v>6.9000000000000006E-2</v>
      </c>
    </row>
    <row r="1755" spans="13:14" ht="12.6" customHeight="1">
      <c r="M1755" s="55">
        <v>36868</v>
      </c>
      <c r="N1755" s="54">
        <v>6.9000000000000006E-2</v>
      </c>
    </row>
    <row r="1756" spans="13:14" ht="12.6" customHeight="1">
      <c r="M1756" s="55">
        <v>36871</v>
      </c>
      <c r="N1756" s="54">
        <v>6.9000000000000006E-2</v>
      </c>
    </row>
    <row r="1757" spans="13:14" ht="12.6" customHeight="1">
      <c r="M1757" s="55">
        <v>36872</v>
      </c>
      <c r="N1757" s="54">
        <v>6.9000000000000006E-2</v>
      </c>
    </row>
    <row r="1758" spans="13:14" ht="12.6" customHeight="1">
      <c r="M1758" s="55">
        <v>36873</v>
      </c>
      <c r="N1758" s="54">
        <v>6.9000000000000006E-2</v>
      </c>
    </row>
    <row r="1759" spans="13:14" ht="12.6" customHeight="1">
      <c r="M1759" s="55">
        <v>36874</v>
      </c>
      <c r="N1759" s="54">
        <v>6.88E-2</v>
      </c>
    </row>
    <row r="1760" spans="13:14" ht="12.6" customHeight="1">
      <c r="M1760" s="55">
        <v>36875</v>
      </c>
      <c r="N1760" s="54">
        <v>6.88E-2</v>
      </c>
    </row>
    <row r="1761" spans="13:14" ht="12.6" customHeight="1">
      <c r="M1761" s="55">
        <v>36878</v>
      </c>
      <c r="N1761" s="54">
        <v>6.88E-2</v>
      </c>
    </row>
    <row r="1762" spans="13:14" ht="12.6" customHeight="1">
      <c r="M1762" s="55">
        <v>36879</v>
      </c>
      <c r="N1762" s="54">
        <v>6.88E-2</v>
      </c>
    </row>
    <row r="1763" spans="13:14" ht="12.6" customHeight="1">
      <c r="M1763" s="55">
        <v>36880</v>
      </c>
      <c r="N1763" s="54">
        <v>6.88E-2</v>
      </c>
    </row>
    <row r="1764" spans="13:14" ht="12.6" customHeight="1">
      <c r="M1764" s="55">
        <v>36881</v>
      </c>
      <c r="N1764" s="54">
        <v>6.88E-2</v>
      </c>
    </row>
    <row r="1765" spans="13:14" ht="12.6" customHeight="1">
      <c r="M1765" s="55">
        <v>36882</v>
      </c>
      <c r="N1765" s="54">
        <v>6.88E-2</v>
      </c>
    </row>
    <row r="1766" spans="13:14" ht="12.6" customHeight="1">
      <c r="M1766" s="55">
        <v>36886</v>
      </c>
      <c r="N1766" s="54">
        <v>6.88E-2</v>
      </c>
    </row>
    <row r="1767" spans="13:14" ht="12.6" customHeight="1">
      <c r="M1767" s="55">
        <v>36887</v>
      </c>
      <c r="N1767" s="54">
        <v>6.88E-2</v>
      </c>
    </row>
    <row r="1768" spans="13:14" ht="12.6" customHeight="1">
      <c r="M1768" s="55">
        <v>36888</v>
      </c>
      <c r="N1768" s="54">
        <v>6.88E-2</v>
      </c>
    </row>
    <row r="1769" spans="13:14" ht="12.6" customHeight="1">
      <c r="M1769" s="55">
        <v>36889</v>
      </c>
      <c r="N1769" s="54">
        <v>6.88E-2</v>
      </c>
    </row>
    <row r="1770" spans="13:14" ht="12.6" customHeight="1">
      <c r="M1770" s="55">
        <v>36893</v>
      </c>
      <c r="N1770" s="54">
        <v>6.88E-2</v>
      </c>
    </row>
    <row r="1771" spans="13:14" ht="12.6" customHeight="1">
      <c r="M1771" s="55">
        <v>36894</v>
      </c>
      <c r="N1771" s="54">
        <v>6.8699999999999997E-2</v>
      </c>
    </row>
    <row r="1772" spans="13:14" ht="12.6" customHeight="1">
      <c r="M1772" s="55">
        <v>36895</v>
      </c>
      <c r="N1772" s="54">
        <v>6.7699999999999996E-2</v>
      </c>
    </row>
    <row r="1773" spans="13:14" ht="12.6" customHeight="1">
      <c r="M1773" s="55">
        <v>36896</v>
      </c>
      <c r="N1773" s="54">
        <v>6.6799999999999998E-2</v>
      </c>
    </row>
    <row r="1774" spans="13:14" ht="12.6" customHeight="1">
      <c r="M1774" s="55">
        <v>36899</v>
      </c>
      <c r="N1774" s="54">
        <v>6.6600000000000006E-2</v>
      </c>
    </row>
    <row r="1775" spans="13:14" ht="12.6" customHeight="1">
      <c r="M1775" s="55">
        <v>36900</v>
      </c>
      <c r="N1775" s="54">
        <v>6.6449999999999995E-2</v>
      </c>
    </row>
    <row r="1776" spans="13:14" ht="12.6" customHeight="1">
      <c r="M1776" s="55">
        <v>36901</v>
      </c>
      <c r="N1776" s="54">
        <v>6.6400000000000001E-2</v>
      </c>
    </row>
    <row r="1777" spans="13:14" ht="12.6" customHeight="1">
      <c r="M1777" s="55">
        <v>36902</v>
      </c>
      <c r="N1777" s="54">
        <v>6.6299999999999998E-2</v>
      </c>
    </row>
    <row r="1778" spans="13:14" ht="12.6" customHeight="1">
      <c r="M1778" s="55">
        <v>36903</v>
      </c>
      <c r="N1778" s="54">
        <v>6.59E-2</v>
      </c>
    </row>
    <row r="1779" spans="13:14" ht="12.6" customHeight="1">
      <c r="M1779" s="55">
        <v>36906</v>
      </c>
      <c r="N1779" s="54">
        <v>6.5699999999999995E-2</v>
      </c>
    </row>
    <row r="1780" spans="13:14" ht="12.6" customHeight="1">
      <c r="M1780" s="55">
        <v>36907</v>
      </c>
      <c r="N1780" s="54">
        <v>6.5500000000000003E-2</v>
      </c>
    </row>
    <row r="1781" spans="13:14" ht="12.6" customHeight="1">
      <c r="M1781" s="55">
        <v>36908</v>
      </c>
      <c r="N1781" s="54">
        <v>6.5500000000000003E-2</v>
      </c>
    </row>
    <row r="1782" spans="13:14" ht="12.6" customHeight="1">
      <c r="M1782" s="55">
        <v>36909</v>
      </c>
      <c r="N1782" s="54">
        <v>6.2399999999999997E-2</v>
      </c>
    </row>
    <row r="1783" spans="13:14" ht="12.6" customHeight="1">
      <c r="M1783" s="55">
        <v>36910</v>
      </c>
      <c r="N1783" s="54">
        <v>6.1600000000000002E-2</v>
      </c>
    </row>
    <row r="1784" spans="13:14" ht="12.6" customHeight="1">
      <c r="M1784" s="55">
        <v>36913</v>
      </c>
      <c r="N1784" s="54">
        <v>6.08E-2</v>
      </c>
    </row>
    <row r="1785" spans="13:14" ht="12.6" customHeight="1">
      <c r="M1785" s="55">
        <v>36917</v>
      </c>
      <c r="N1785" s="54">
        <v>6.0499999999999998E-2</v>
      </c>
    </row>
    <row r="1786" spans="13:14" ht="12.6" customHeight="1">
      <c r="M1786" s="55">
        <v>36920</v>
      </c>
      <c r="N1786" s="54">
        <v>6.0400000000000002E-2</v>
      </c>
    </row>
    <row r="1787" spans="13:14" ht="12.6" customHeight="1">
      <c r="M1787" s="55">
        <v>36921</v>
      </c>
      <c r="N1787" s="54">
        <v>0.06</v>
      </c>
    </row>
    <row r="1788" spans="13:14" ht="12.6" customHeight="1">
      <c r="M1788" s="55">
        <v>36922</v>
      </c>
      <c r="N1788" s="54">
        <v>5.9400000000000001E-2</v>
      </c>
    </row>
    <row r="1789" spans="13:14" ht="12.6" customHeight="1">
      <c r="M1789" s="55">
        <v>36923</v>
      </c>
      <c r="N1789" s="54">
        <v>5.91E-2</v>
      </c>
    </row>
    <row r="1790" spans="13:14" ht="12.6" customHeight="1">
      <c r="M1790" s="55">
        <v>36924</v>
      </c>
      <c r="N1790" s="54">
        <v>5.8900000000000001E-2</v>
      </c>
    </row>
    <row r="1791" spans="13:14" ht="12.6" customHeight="1">
      <c r="M1791" s="55">
        <v>36927</v>
      </c>
      <c r="N1791" s="54">
        <v>5.8599999999999999E-2</v>
      </c>
    </row>
    <row r="1792" spans="13:14" ht="12.6" customHeight="1">
      <c r="M1792" s="55">
        <v>36928</v>
      </c>
      <c r="N1792" s="54">
        <v>5.8299999999999998E-2</v>
      </c>
    </row>
    <row r="1793" spans="13:14" ht="12.6" customHeight="1">
      <c r="M1793" s="55">
        <v>36929</v>
      </c>
      <c r="N1793" s="54">
        <v>5.8000000000000003E-2</v>
      </c>
    </row>
    <row r="1794" spans="13:14" ht="12.6" customHeight="1">
      <c r="M1794" s="55">
        <v>36930</v>
      </c>
      <c r="N1794" s="54">
        <v>5.8000000000000003E-2</v>
      </c>
    </row>
    <row r="1795" spans="13:14" ht="12.6" customHeight="1">
      <c r="M1795" s="55">
        <v>36931</v>
      </c>
      <c r="N1795" s="54">
        <v>5.7799999999999997E-2</v>
      </c>
    </row>
    <row r="1796" spans="13:14" ht="12.6" customHeight="1">
      <c r="M1796" s="55">
        <v>36934</v>
      </c>
      <c r="N1796" s="54">
        <v>5.7500000000000002E-2</v>
      </c>
    </row>
    <row r="1797" spans="13:14" ht="12.6" customHeight="1">
      <c r="M1797" s="55">
        <v>36935</v>
      </c>
      <c r="N1797" s="54">
        <v>5.7299999999999997E-2</v>
      </c>
    </row>
    <row r="1798" spans="13:14" ht="12.6" customHeight="1">
      <c r="M1798" s="55">
        <v>36936</v>
      </c>
      <c r="N1798" s="54">
        <v>5.6899999999999999E-2</v>
      </c>
    </row>
    <row r="1799" spans="13:14" ht="12.6" customHeight="1">
      <c r="M1799" s="55">
        <v>36937</v>
      </c>
      <c r="N1799" s="54">
        <v>5.67E-2</v>
      </c>
    </row>
    <row r="1800" spans="13:14" ht="12.6" customHeight="1">
      <c r="M1800" s="55">
        <v>36938</v>
      </c>
      <c r="N1800" s="54">
        <v>5.6599999999999998E-2</v>
      </c>
    </row>
    <row r="1801" spans="13:14" ht="12.6" customHeight="1">
      <c r="M1801" s="55">
        <v>36941</v>
      </c>
      <c r="N1801" s="54">
        <v>5.6300000000000003E-2</v>
      </c>
    </row>
    <row r="1802" spans="13:14" ht="12.6" customHeight="1">
      <c r="M1802" s="55">
        <v>36942</v>
      </c>
      <c r="N1802" s="54">
        <v>5.6099999999999997E-2</v>
      </c>
    </row>
    <row r="1803" spans="13:14" ht="12.6" customHeight="1">
      <c r="M1803" s="55">
        <v>36943</v>
      </c>
      <c r="N1803" s="54">
        <v>5.62E-2</v>
      </c>
    </row>
    <row r="1804" spans="13:14" ht="12.6" customHeight="1">
      <c r="M1804" s="55">
        <v>36944</v>
      </c>
      <c r="N1804" s="54">
        <v>5.62E-2</v>
      </c>
    </row>
    <row r="1805" spans="13:14" ht="12.6" customHeight="1">
      <c r="M1805" s="55">
        <v>36945</v>
      </c>
      <c r="N1805" s="54">
        <v>5.6500000000000002E-2</v>
      </c>
    </row>
    <row r="1806" spans="13:14" ht="12.6" customHeight="1">
      <c r="M1806" s="55">
        <v>36948</v>
      </c>
      <c r="N1806" s="54">
        <v>5.6800000000000003E-2</v>
      </c>
    </row>
    <row r="1807" spans="13:14" ht="12.6" customHeight="1">
      <c r="M1807" s="55">
        <v>36949</v>
      </c>
      <c r="N1807" s="54">
        <v>5.6899999999999999E-2</v>
      </c>
    </row>
    <row r="1808" spans="13:14" ht="12.6" customHeight="1">
      <c r="M1808" s="55">
        <v>36950</v>
      </c>
      <c r="N1808" s="54">
        <v>5.6899999999999999E-2</v>
      </c>
    </row>
    <row r="1809" spans="13:14" ht="12.6" customHeight="1">
      <c r="M1809" s="55">
        <v>36952</v>
      </c>
      <c r="N1809" s="54">
        <v>5.67E-2</v>
      </c>
    </row>
    <row r="1810" spans="13:14" ht="12.6" customHeight="1">
      <c r="M1810" s="55">
        <v>36955</v>
      </c>
      <c r="N1810" s="54">
        <v>5.6599999999999998E-2</v>
      </c>
    </row>
    <row r="1811" spans="13:14" ht="12.6" customHeight="1">
      <c r="M1811" s="55">
        <v>36956</v>
      </c>
      <c r="N1811" s="54">
        <v>5.67E-2</v>
      </c>
    </row>
    <row r="1812" spans="13:14" ht="12.6" customHeight="1">
      <c r="M1812" s="55">
        <v>36957</v>
      </c>
      <c r="N1812" s="54">
        <v>5.6800000000000003E-2</v>
      </c>
    </row>
    <row r="1813" spans="13:14" ht="12.6" customHeight="1">
      <c r="M1813" s="55">
        <v>36958</v>
      </c>
      <c r="N1813" s="54">
        <v>5.6899999999999999E-2</v>
      </c>
    </row>
    <row r="1814" spans="13:14" ht="12.6" customHeight="1">
      <c r="M1814" s="55">
        <v>36959</v>
      </c>
      <c r="N1814" s="54">
        <v>5.6800000000000003E-2</v>
      </c>
    </row>
    <row r="1815" spans="13:14" ht="12.6" customHeight="1">
      <c r="M1815" s="55">
        <v>36962</v>
      </c>
      <c r="N1815" s="54">
        <v>5.6800000000000003E-2</v>
      </c>
    </row>
    <row r="1816" spans="13:14" ht="12.6" customHeight="1">
      <c r="M1816" s="55">
        <v>36963</v>
      </c>
      <c r="N1816" s="54">
        <v>5.6800000000000003E-2</v>
      </c>
    </row>
    <row r="1817" spans="13:14" ht="12.6" customHeight="1">
      <c r="M1817" s="55">
        <v>36964</v>
      </c>
      <c r="N1817" s="54">
        <v>5.5849999999999997E-2</v>
      </c>
    </row>
    <row r="1818" spans="13:14" ht="12.6" customHeight="1">
      <c r="M1818" s="55">
        <v>36965</v>
      </c>
      <c r="N1818" s="54">
        <v>5.67E-2</v>
      </c>
    </row>
    <row r="1819" spans="13:14" ht="12.6" customHeight="1">
      <c r="M1819" s="55">
        <v>36966</v>
      </c>
      <c r="N1819" s="54">
        <v>5.67E-2</v>
      </c>
    </row>
    <row r="1820" spans="13:14" ht="12.6" customHeight="1">
      <c r="M1820" s="55">
        <v>36969</v>
      </c>
      <c r="N1820" s="54">
        <v>5.67E-2</v>
      </c>
    </row>
    <row r="1821" spans="13:14" ht="12.6" customHeight="1">
      <c r="M1821" s="55">
        <v>36970</v>
      </c>
      <c r="N1821" s="54">
        <v>5.67E-2</v>
      </c>
    </row>
    <row r="1822" spans="13:14" ht="12.6" customHeight="1">
      <c r="M1822" s="55">
        <v>36971</v>
      </c>
      <c r="N1822" s="54">
        <v>5.6800000000000003E-2</v>
      </c>
    </row>
    <row r="1823" spans="13:14" ht="12.6" customHeight="1">
      <c r="M1823" s="55">
        <v>36972</v>
      </c>
      <c r="N1823" s="54">
        <v>5.6899999999999999E-2</v>
      </c>
    </row>
    <row r="1824" spans="13:14" ht="12.6" customHeight="1">
      <c r="M1824" s="55">
        <v>36973</v>
      </c>
      <c r="N1824" s="54">
        <v>5.6899999999999999E-2</v>
      </c>
    </row>
    <row r="1825" spans="13:14" ht="12.6" customHeight="1">
      <c r="M1825" s="55">
        <v>36976</v>
      </c>
      <c r="N1825" s="54">
        <v>5.6899999999999999E-2</v>
      </c>
    </row>
    <row r="1826" spans="13:14" ht="12.6" customHeight="1">
      <c r="M1826" s="55">
        <v>36977</v>
      </c>
      <c r="N1826" s="54">
        <v>5.6899999999999999E-2</v>
      </c>
    </row>
    <row r="1827" spans="13:14" ht="12.6" customHeight="1">
      <c r="M1827" s="55">
        <v>36978</v>
      </c>
      <c r="N1827" s="54">
        <v>5.7000000000000002E-2</v>
      </c>
    </row>
    <row r="1828" spans="13:14" ht="12.6" customHeight="1">
      <c r="M1828" s="55">
        <v>36979</v>
      </c>
      <c r="N1828" s="54">
        <v>5.7000000000000002E-2</v>
      </c>
    </row>
    <row r="1829" spans="13:14" ht="12.6" customHeight="1">
      <c r="M1829" s="55">
        <v>36980</v>
      </c>
      <c r="N1829" s="54">
        <v>5.7000000000000002E-2</v>
      </c>
    </row>
    <row r="1830" spans="13:14" ht="12.6" customHeight="1">
      <c r="M1830" s="55">
        <v>36983</v>
      </c>
      <c r="N1830" s="54">
        <v>5.74E-2</v>
      </c>
    </row>
    <row r="1831" spans="13:14" ht="12.6" customHeight="1">
      <c r="M1831" s="55">
        <v>36984</v>
      </c>
      <c r="N1831" s="54">
        <v>5.8099999999999999E-2</v>
      </c>
    </row>
    <row r="1832" spans="13:14" ht="12.6" customHeight="1">
      <c r="M1832" s="55">
        <v>36985</v>
      </c>
      <c r="N1832" s="54">
        <v>5.8700000000000002E-2</v>
      </c>
    </row>
    <row r="1833" spans="13:14" ht="12.6" customHeight="1">
      <c r="M1833" s="55">
        <v>36987</v>
      </c>
      <c r="N1833" s="54">
        <v>5.8700000000000002E-2</v>
      </c>
    </row>
    <row r="1834" spans="13:14" ht="12.6" customHeight="1">
      <c r="M1834" s="55">
        <v>36990</v>
      </c>
      <c r="N1834" s="54">
        <v>5.8700000000000002E-2</v>
      </c>
    </row>
    <row r="1835" spans="13:14" ht="12.6" customHeight="1">
      <c r="M1835" s="55">
        <v>36991</v>
      </c>
      <c r="N1835" s="54">
        <v>5.8549999999999998E-2</v>
      </c>
    </row>
    <row r="1836" spans="13:14" ht="12.6" customHeight="1">
      <c r="M1836" s="55">
        <v>36992</v>
      </c>
      <c r="N1836" s="54">
        <v>5.8400000000000001E-2</v>
      </c>
    </row>
    <row r="1837" spans="13:14" ht="12.6" customHeight="1">
      <c r="M1837" s="55">
        <v>36993</v>
      </c>
      <c r="N1837" s="54">
        <v>5.8299999999999998E-2</v>
      </c>
    </row>
    <row r="1838" spans="13:14" ht="12.6" customHeight="1">
      <c r="M1838" s="55">
        <v>36994</v>
      </c>
      <c r="N1838" s="54">
        <v>5.8299999999999998E-2</v>
      </c>
    </row>
    <row r="1839" spans="13:14" ht="12.6" customHeight="1">
      <c r="M1839" s="55">
        <v>36997</v>
      </c>
      <c r="N1839" s="54">
        <v>5.8299999999999998E-2</v>
      </c>
    </row>
    <row r="1840" spans="13:14" ht="12.6" customHeight="1">
      <c r="M1840" s="55">
        <v>36998</v>
      </c>
      <c r="N1840" s="54">
        <v>5.8299999999999998E-2</v>
      </c>
    </row>
    <row r="1841" spans="13:14" ht="12.6" customHeight="1">
      <c r="M1841" s="55">
        <v>36999</v>
      </c>
      <c r="N1841" s="54">
        <v>5.8299999999999998E-2</v>
      </c>
    </row>
    <row r="1842" spans="13:14" ht="12.6" customHeight="1">
      <c r="M1842" s="55">
        <v>37000</v>
      </c>
      <c r="N1842" s="54">
        <v>5.8299999999999998E-2</v>
      </c>
    </row>
    <row r="1843" spans="13:14" ht="12.6" customHeight="1">
      <c r="M1843" s="55">
        <v>37001</v>
      </c>
      <c r="N1843" s="54">
        <v>5.8299999999999998E-2</v>
      </c>
    </row>
    <row r="1844" spans="13:14" ht="12.6" customHeight="1">
      <c r="M1844" s="55">
        <v>37004</v>
      </c>
      <c r="N1844" s="54">
        <v>5.8299999999999998E-2</v>
      </c>
    </row>
    <row r="1845" spans="13:14" ht="12.6" customHeight="1">
      <c r="M1845" s="55">
        <v>37005</v>
      </c>
      <c r="N1845" s="54">
        <v>5.8299999999999998E-2</v>
      </c>
    </row>
    <row r="1846" spans="13:14" ht="12.6" customHeight="1">
      <c r="M1846" s="55">
        <v>37006</v>
      </c>
      <c r="N1846" s="54">
        <v>5.8299999999999998E-2</v>
      </c>
    </row>
    <row r="1847" spans="13:14" ht="12.6" customHeight="1">
      <c r="M1847" s="55">
        <v>37007</v>
      </c>
      <c r="N1847" s="54">
        <v>5.8599999999999999E-2</v>
      </c>
    </row>
    <row r="1848" spans="13:14" ht="12.6" customHeight="1">
      <c r="M1848" s="55">
        <v>37008</v>
      </c>
      <c r="N1848" s="54">
        <v>5.8900000000000001E-2</v>
      </c>
    </row>
    <row r="1849" spans="13:14" ht="12.6" customHeight="1">
      <c r="M1849" s="55">
        <v>37011</v>
      </c>
      <c r="N1849" s="54">
        <v>5.9200000000000003E-2</v>
      </c>
    </row>
    <row r="1850" spans="13:14" ht="12.6" customHeight="1">
      <c r="M1850" s="55">
        <v>37013</v>
      </c>
      <c r="N1850" s="54">
        <v>5.8999999999999997E-2</v>
      </c>
    </row>
    <row r="1851" spans="13:14" ht="12.6" customHeight="1">
      <c r="M1851" s="55">
        <v>37014</v>
      </c>
      <c r="N1851" s="54">
        <v>5.8999999999999997E-2</v>
      </c>
    </row>
    <row r="1852" spans="13:14" ht="12.6" customHeight="1">
      <c r="M1852" s="55">
        <v>37015</v>
      </c>
      <c r="N1852" s="54">
        <v>5.8900000000000001E-2</v>
      </c>
    </row>
    <row r="1853" spans="13:14" ht="12.6" customHeight="1">
      <c r="M1853" s="55">
        <v>37018</v>
      </c>
      <c r="N1853" s="54">
        <v>5.8900000000000001E-2</v>
      </c>
    </row>
    <row r="1854" spans="13:14" ht="12.6" customHeight="1">
      <c r="M1854" s="55">
        <v>37019</v>
      </c>
      <c r="N1854" s="54">
        <v>5.8900000000000001E-2</v>
      </c>
    </row>
    <row r="1855" spans="13:14" ht="12.6" customHeight="1">
      <c r="M1855" s="55">
        <v>37020</v>
      </c>
      <c r="N1855" s="54">
        <v>5.8900000000000001E-2</v>
      </c>
    </row>
    <row r="1856" spans="13:14" ht="12.6" customHeight="1">
      <c r="M1856" s="55">
        <v>37021</v>
      </c>
      <c r="N1856" s="54">
        <v>5.8900000000000001E-2</v>
      </c>
    </row>
    <row r="1857" spans="13:14" ht="12.6" customHeight="1">
      <c r="M1857" s="55">
        <v>37022</v>
      </c>
      <c r="N1857" s="54">
        <v>5.8900000000000001E-2</v>
      </c>
    </row>
    <row r="1858" spans="13:14" ht="12.6" customHeight="1">
      <c r="M1858" s="55">
        <v>37025</v>
      </c>
      <c r="N1858" s="54">
        <v>5.8900000000000001E-2</v>
      </c>
    </row>
    <row r="1859" spans="13:14" ht="12.6" customHeight="1">
      <c r="M1859" s="55">
        <v>37026</v>
      </c>
      <c r="N1859" s="54">
        <v>5.8900000000000001E-2</v>
      </c>
    </row>
    <row r="1860" spans="13:14" ht="12.6" customHeight="1">
      <c r="M1860" s="55">
        <v>37027</v>
      </c>
      <c r="N1860" s="54">
        <v>5.8799999999999998E-2</v>
      </c>
    </row>
    <row r="1861" spans="13:14" ht="12.6" customHeight="1">
      <c r="M1861" s="55">
        <v>37028</v>
      </c>
      <c r="N1861" s="54">
        <v>5.8700000000000002E-2</v>
      </c>
    </row>
    <row r="1862" spans="13:14" ht="12.6" customHeight="1">
      <c r="M1862" s="55">
        <v>37029</v>
      </c>
      <c r="N1862" s="54">
        <v>5.8500000000000003E-2</v>
      </c>
    </row>
    <row r="1863" spans="13:14" ht="12.6" customHeight="1">
      <c r="M1863" s="55">
        <v>37032</v>
      </c>
      <c r="N1863" s="54">
        <v>5.8299999999999998E-2</v>
      </c>
    </row>
    <row r="1864" spans="13:14" ht="12.6" customHeight="1">
      <c r="M1864" s="55">
        <v>37033</v>
      </c>
      <c r="N1864" s="54">
        <v>5.8299999999999998E-2</v>
      </c>
    </row>
    <row r="1865" spans="13:14" ht="12.6" customHeight="1">
      <c r="M1865" s="55">
        <v>37034</v>
      </c>
      <c r="N1865" s="54">
        <v>5.8299999999999998E-2</v>
      </c>
    </row>
    <row r="1866" spans="13:14" ht="12.6" customHeight="1">
      <c r="M1866" s="55">
        <v>37035</v>
      </c>
      <c r="N1866" s="54">
        <v>5.8200000000000002E-2</v>
      </c>
    </row>
    <row r="1867" spans="13:14" ht="12.6" customHeight="1">
      <c r="M1867" s="55">
        <v>37036</v>
      </c>
      <c r="N1867" s="54">
        <v>5.8200000000000002E-2</v>
      </c>
    </row>
    <row r="1868" spans="13:14" ht="12.6" customHeight="1">
      <c r="M1868" s="55">
        <v>37039</v>
      </c>
      <c r="N1868" s="54">
        <v>5.8099999999999999E-2</v>
      </c>
    </row>
    <row r="1869" spans="13:14" ht="12.6" customHeight="1">
      <c r="M1869" s="55">
        <v>37040</v>
      </c>
      <c r="N1869" s="54">
        <v>5.8000000000000003E-2</v>
      </c>
    </row>
    <row r="1870" spans="13:14" ht="12.6" customHeight="1">
      <c r="M1870" s="55">
        <v>37041</v>
      </c>
      <c r="N1870" s="54">
        <v>5.7799999999999997E-2</v>
      </c>
    </row>
    <row r="1871" spans="13:14" ht="12.6" customHeight="1">
      <c r="M1871" s="55">
        <v>37042</v>
      </c>
      <c r="N1871" s="54">
        <v>5.7700000000000001E-2</v>
      </c>
    </row>
    <row r="1872" spans="13:14" ht="12.6" customHeight="1">
      <c r="M1872" s="55">
        <v>37043</v>
      </c>
      <c r="N1872" s="54">
        <v>5.7599999999999998E-2</v>
      </c>
    </row>
    <row r="1873" spans="13:14" ht="12.6" customHeight="1">
      <c r="M1873" s="55">
        <v>37046</v>
      </c>
      <c r="N1873" s="54">
        <v>5.74E-2</v>
      </c>
    </row>
    <row r="1874" spans="13:14" ht="12.6" customHeight="1">
      <c r="M1874" s="55">
        <v>37047</v>
      </c>
      <c r="N1874" s="54">
        <v>5.74E-2</v>
      </c>
    </row>
    <row r="1875" spans="13:14" ht="12.6" customHeight="1">
      <c r="M1875" s="55">
        <v>37049</v>
      </c>
      <c r="N1875" s="54">
        <v>5.74E-2</v>
      </c>
    </row>
    <row r="1876" spans="13:14" ht="12.6" customHeight="1">
      <c r="M1876" s="55">
        <v>37050</v>
      </c>
      <c r="N1876" s="54">
        <v>5.7299999999999997E-2</v>
      </c>
    </row>
    <row r="1877" spans="13:14" ht="12.6" customHeight="1">
      <c r="M1877" s="55">
        <v>37053</v>
      </c>
      <c r="N1877" s="54">
        <v>5.7299999999999997E-2</v>
      </c>
    </row>
    <row r="1878" spans="13:14" ht="12.6" customHeight="1">
      <c r="M1878" s="55">
        <v>37054</v>
      </c>
      <c r="N1878" s="54">
        <v>5.7000000000000002E-2</v>
      </c>
    </row>
    <row r="1879" spans="13:14" ht="12.6" customHeight="1">
      <c r="M1879" s="55">
        <v>37055</v>
      </c>
      <c r="N1879" s="54">
        <v>5.67E-2</v>
      </c>
    </row>
    <row r="1880" spans="13:14" ht="12.6" customHeight="1">
      <c r="M1880" s="55">
        <v>37056</v>
      </c>
      <c r="N1880" s="54">
        <v>5.6399999999999999E-2</v>
      </c>
    </row>
    <row r="1881" spans="13:14" ht="12.6" customHeight="1">
      <c r="M1881" s="55">
        <v>37057</v>
      </c>
      <c r="N1881" s="54">
        <v>5.62E-2</v>
      </c>
    </row>
    <row r="1882" spans="13:14" ht="12.6" customHeight="1">
      <c r="M1882" s="55">
        <v>37060</v>
      </c>
      <c r="N1882" s="54">
        <v>5.6099999999999997E-2</v>
      </c>
    </row>
    <row r="1883" spans="13:14" ht="12.6" customHeight="1">
      <c r="M1883" s="55">
        <v>37061</v>
      </c>
      <c r="N1883" s="54">
        <v>5.6099999999999997E-2</v>
      </c>
    </row>
    <row r="1884" spans="13:14" ht="12.6" customHeight="1">
      <c r="M1884" s="55">
        <v>37062</v>
      </c>
      <c r="N1884" s="54">
        <v>5.6000000000000001E-2</v>
      </c>
    </row>
    <row r="1885" spans="13:14" ht="12.6" customHeight="1">
      <c r="M1885" s="55">
        <v>37063</v>
      </c>
      <c r="N1885" s="54">
        <v>5.6000000000000001E-2</v>
      </c>
    </row>
    <row r="1886" spans="13:14" ht="12.6" customHeight="1">
      <c r="M1886" s="55">
        <v>37064</v>
      </c>
      <c r="N1886" s="54">
        <v>5.6000000000000001E-2</v>
      </c>
    </row>
    <row r="1887" spans="13:14" ht="12.6" customHeight="1">
      <c r="M1887" s="55">
        <v>37067</v>
      </c>
      <c r="N1887" s="54">
        <v>5.5899999999999998E-2</v>
      </c>
    </row>
    <row r="1888" spans="13:14" ht="12.6" customHeight="1">
      <c r="M1888" s="55">
        <v>37068</v>
      </c>
      <c r="N1888" s="54">
        <v>5.5800000000000002E-2</v>
      </c>
    </row>
    <row r="1889" spans="13:14" ht="12.6" customHeight="1">
      <c r="M1889" s="55">
        <v>37069</v>
      </c>
      <c r="N1889" s="54">
        <v>5.57E-2</v>
      </c>
    </row>
    <row r="1890" spans="13:14" ht="12.6" customHeight="1">
      <c r="M1890" s="55">
        <v>37070</v>
      </c>
      <c r="N1890" s="54">
        <v>5.57E-2</v>
      </c>
    </row>
    <row r="1891" spans="13:14" ht="12.6" customHeight="1">
      <c r="M1891" s="55">
        <v>37071</v>
      </c>
      <c r="N1891" s="54">
        <v>5.57E-2</v>
      </c>
    </row>
    <row r="1892" spans="13:14" ht="12.6" customHeight="1">
      <c r="M1892" s="55">
        <v>37074</v>
      </c>
      <c r="N1892" s="54">
        <v>5.5599999999999997E-2</v>
      </c>
    </row>
    <row r="1893" spans="13:14" ht="12.6" customHeight="1">
      <c r="M1893" s="55">
        <v>37075</v>
      </c>
      <c r="N1893" s="54">
        <v>5.5500000000000001E-2</v>
      </c>
    </row>
    <row r="1894" spans="13:14" ht="12.6" customHeight="1">
      <c r="M1894" s="55">
        <v>37076</v>
      </c>
      <c r="N1894" s="54">
        <v>5.5300000000000002E-2</v>
      </c>
    </row>
    <row r="1895" spans="13:14" ht="12.6" customHeight="1">
      <c r="M1895" s="55">
        <v>37077</v>
      </c>
      <c r="N1895" s="54">
        <v>5.5100000000000003E-2</v>
      </c>
    </row>
    <row r="1896" spans="13:14" ht="12.6" customHeight="1">
      <c r="M1896" s="55">
        <v>37078</v>
      </c>
      <c r="N1896" s="54">
        <v>5.4600000000000003E-2</v>
      </c>
    </row>
    <row r="1897" spans="13:14" ht="12.6" customHeight="1">
      <c r="M1897" s="55">
        <v>37081</v>
      </c>
      <c r="N1897" s="54">
        <v>5.45E-2</v>
      </c>
    </row>
    <row r="1898" spans="13:14" ht="12.6" customHeight="1">
      <c r="M1898" s="55">
        <v>37082</v>
      </c>
      <c r="N1898" s="54">
        <v>5.4300000000000001E-2</v>
      </c>
    </row>
    <row r="1899" spans="13:14" ht="12.6" customHeight="1">
      <c r="M1899" s="55">
        <v>37083</v>
      </c>
      <c r="N1899" s="54">
        <v>5.4100000000000002E-2</v>
      </c>
    </row>
    <row r="1900" spans="13:14" ht="12.6" customHeight="1">
      <c r="M1900" s="55">
        <v>37084</v>
      </c>
      <c r="N1900" s="54">
        <v>5.3999999999999999E-2</v>
      </c>
    </row>
    <row r="1901" spans="13:14" ht="12.6" customHeight="1">
      <c r="M1901" s="55">
        <v>37085</v>
      </c>
      <c r="N1901" s="54">
        <v>5.3699999999999998E-2</v>
      </c>
    </row>
    <row r="1902" spans="13:14" ht="12.6" customHeight="1">
      <c r="M1902" s="55">
        <v>37088</v>
      </c>
      <c r="N1902" s="54">
        <v>5.3499999999999999E-2</v>
      </c>
    </row>
    <row r="1903" spans="13:14" ht="12.6" customHeight="1">
      <c r="M1903" s="55">
        <v>37090</v>
      </c>
      <c r="N1903" s="54">
        <v>5.33E-2</v>
      </c>
    </row>
    <row r="1904" spans="13:14" ht="12.6" customHeight="1">
      <c r="M1904" s="55">
        <v>37091</v>
      </c>
      <c r="N1904" s="54">
        <v>5.2400000000000002E-2</v>
      </c>
    </row>
    <row r="1905" spans="13:14" ht="12.6" customHeight="1">
      <c r="M1905" s="55">
        <v>37092</v>
      </c>
      <c r="N1905" s="54">
        <v>5.28E-2</v>
      </c>
    </row>
    <row r="1906" spans="13:14" ht="12.6" customHeight="1">
      <c r="M1906" s="55">
        <v>37095</v>
      </c>
      <c r="N1906" s="54">
        <v>5.2499999999999998E-2</v>
      </c>
    </row>
    <row r="1907" spans="13:14" ht="12.6" customHeight="1">
      <c r="M1907" s="55">
        <v>37096</v>
      </c>
      <c r="N1907" s="54">
        <v>5.16E-2</v>
      </c>
    </row>
    <row r="1908" spans="13:14" ht="12.6" customHeight="1">
      <c r="M1908" s="55">
        <v>37097</v>
      </c>
      <c r="N1908" s="54">
        <v>5.0849999999999999E-2</v>
      </c>
    </row>
    <row r="1909" spans="13:14" ht="12.6" customHeight="1">
      <c r="M1909" s="55">
        <v>37098</v>
      </c>
      <c r="N1909" s="54">
        <v>5.1200000000000002E-2</v>
      </c>
    </row>
    <row r="1910" spans="13:14" ht="12.6" customHeight="1">
      <c r="M1910" s="55">
        <v>37099</v>
      </c>
      <c r="N1910" s="54">
        <v>5.11E-2</v>
      </c>
    </row>
    <row r="1911" spans="13:14" ht="12.6" customHeight="1">
      <c r="M1911" s="55">
        <v>37102</v>
      </c>
      <c r="N1911" s="54">
        <v>5.11E-2</v>
      </c>
    </row>
    <row r="1912" spans="13:14" ht="12.6" customHeight="1">
      <c r="M1912" s="55">
        <v>37103</v>
      </c>
      <c r="N1912" s="54">
        <v>5.0900000000000001E-2</v>
      </c>
    </row>
    <row r="1913" spans="13:14" ht="12.6" customHeight="1">
      <c r="M1913" s="55">
        <v>37104</v>
      </c>
      <c r="N1913" s="54">
        <v>5.0650000000000001E-2</v>
      </c>
    </row>
    <row r="1914" spans="13:14" ht="12.6" customHeight="1">
      <c r="M1914" s="55">
        <v>37105</v>
      </c>
      <c r="N1914" s="54">
        <v>5.1200000000000002E-2</v>
      </c>
    </row>
    <row r="1915" spans="13:14" ht="12.6" customHeight="1">
      <c r="M1915" s="55">
        <v>37106</v>
      </c>
      <c r="N1915" s="54">
        <v>5.11E-2</v>
      </c>
    </row>
    <row r="1916" spans="13:14" ht="12.6" customHeight="1">
      <c r="M1916" s="55">
        <v>37109</v>
      </c>
      <c r="N1916" s="54">
        <v>5.0999999999999997E-2</v>
      </c>
    </row>
    <row r="1917" spans="13:14" ht="12.6" customHeight="1">
      <c r="M1917" s="55">
        <v>37110</v>
      </c>
      <c r="N1917" s="54">
        <v>5.0999999999999997E-2</v>
      </c>
    </row>
    <row r="1918" spans="13:14" ht="12.6" customHeight="1">
      <c r="M1918" s="55">
        <v>37111</v>
      </c>
      <c r="N1918" s="54">
        <v>5.0999999999999997E-2</v>
      </c>
    </row>
    <row r="1919" spans="13:14" ht="12.6" customHeight="1">
      <c r="M1919" s="55">
        <v>37112</v>
      </c>
      <c r="N1919" s="54">
        <v>0.05</v>
      </c>
    </row>
    <row r="1920" spans="13:14" ht="12.6" customHeight="1">
      <c r="M1920" s="55">
        <v>37113</v>
      </c>
      <c r="N1920" s="54">
        <v>4.9000000000000002E-2</v>
      </c>
    </row>
    <row r="1921" spans="13:14" ht="12.6" customHeight="1">
      <c r="M1921" s="55">
        <v>37116</v>
      </c>
      <c r="N1921" s="54">
        <v>4.87E-2</v>
      </c>
    </row>
    <row r="1922" spans="13:14" ht="12.6" customHeight="1">
      <c r="M1922" s="55">
        <v>37117</v>
      </c>
      <c r="N1922" s="54">
        <v>4.8349999999999997E-2</v>
      </c>
    </row>
    <row r="1923" spans="13:14" ht="12.6" customHeight="1">
      <c r="M1923" s="55">
        <v>37119</v>
      </c>
      <c r="N1923" s="54">
        <v>4.8599999999999997E-2</v>
      </c>
    </row>
    <row r="1924" spans="13:14" ht="12.6" customHeight="1">
      <c r="M1924" s="55">
        <v>37120</v>
      </c>
      <c r="N1924" s="54">
        <v>4.8500000000000001E-2</v>
      </c>
    </row>
    <row r="1925" spans="13:14" ht="12.6" customHeight="1">
      <c r="M1925" s="55">
        <v>37123</v>
      </c>
      <c r="N1925" s="54">
        <v>4.8399999999999999E-2</v>
      </c>
    </row>
    <row r="1926" spans="13:14" ht="12.6" customHeight="1">
      <c r="M1926" s="55">
        <v>37124</v>
      </c>
      <c r="N1926" s="54">
        <v>4.8399999999999999E-2</v>
      </c>
    </row>
    <row r="1927" spans="13:14" ht="12.6" customHeight="1">
      <c r="M1927" s="55">
        <v>37125</v>
      </c>
      <c r="N1927" s="54">
        <v>4.8349999999999997E-2</v>
      </c>
    </row>
    <row r="1928" spans="13:14" ht="12.6" customHeight="1">
      <c r="M1928" s="55">
        <v>37126</v>
      </c>
      <c r="N1928" s="54">
        <v>4.82E-2</v>
      </c>
    </row>
    <row r="1929" spans="13:14" ht="12.6" customHeight="1">
      <c r="M1929" s="55">
        <v>37127</v>
      </c>
      <c r="N1929" s="54">
        <v>4.82E-2</v>
      </c>
    </row>
    <row r="1930" spans="13:14" ht="12.6" customHeight="1">
      <c r="M1930" s="55">
        <v>37130</v>
      </c>
      <c r="N1930" s="54">
        <v>4.82E-2</v>
      </c>
    </row>
    <row r="1931" spans="13:14" ht="12.6" customHeight="1">
      <c r="M1931" s="55">
        <v>37131</v>
      </c>
      <c r="N1931" s="54">
        <v>4.795E-2</v>
      </c>
    </row>
    <row r="1932" spans="13:14" ht="12.6" customHeight="1">
      <c r="M1932" s="55">
        <v>37132</v>
      </c>
      <c r="N1932" s="54">
        <v>4.8099999999999997E-2</v>
      </c>
    </row>
    <row r="1933" spans="13:14" ht="12.6" customHeight="1">
      <c r="M1933" s="55">
        <v>37133</v>
      </c>
      <c r="N1933" s="54">
        <v>4.82E-2</v>
      </c>
    </row>
    <row r="1934" spans="13:14" ht="12.6" customHeight="1">
      <c r="M1934" s="55">
        <v>37134</v>
      </c>
      <c r="N1934" s="54">
        <v>4.8099999999999997E-2</v>
      </c>
    </row>
    <row r="1935" spans="13:14" ht="12.6" customHeight="1">
      <c r="M1935" s="55">
        <v>37137</v>
      </c>
      <c r="N1935" s="54">
        <v>4.7500000000000001E-2</v>
      </c>
    </row>
    <row r="1936" spans="13:14" ht="12.6" customHeight="1">
      <c r="M1936" s="55">
        <v>37138</v>
      </c>
      <c r="N1936" s="54">
        <v>4.7550000000000002E-2</v>
      </c>
    </row>
    <row r="1937" spans="13:14" ht="12.6" customHeight="1">
      <c r="M1937" s="55">
        <v>37139</v>
      </c>
      <c r="N1937" s="54">
        <v>4.7699999999999999E-2</v>
      </c>
    </row>
    <row r="1938" spans="13:14" ht="12.6" customHeight="1">
      <c r="M1938" s="55">
        <v>37140</v>
      </c>
      <c r="N1938" s="54">
        <v>4.8099999999999997E-2</v>
      </c>
    </row>
    <row r="1939" spans="13:14" ht="12.6" customHeight="1">
      <c r="M1939" s="55">
        <v>37141</v>
      </c>
      <c r="N1939" s="54">
        <v>4.8000000000000001E-2</v>
      </c>
    </row>
    <row r="1940" spans="13:14" ht="12.6" customHeight="1">
      <c r="M1940" s="55">
        <v>37144</v>
      </c>
      <c r="N1940" s="54">
        <v>4.8099999999999997E-2</v>
      </c>
    </row>
    <row r="1941" spans="13:14" ht="12.6" customHeight="1">
      <c r="M1941" s="55">
        <v>37145</v>
      </c>
      <c r="N1941" s="54">
        <v>4.8099999999999997E-2</v>
      </c>
    </row>
    <row r="1942" spans="13:14" ht="12.6" customHeight="1">
      <c r="M1942" s="55">
        <v>37146</v>
      </c>
      <c r="N1942" s="54">
        <v>4.8099999999999997E-2</v>
      </c>
    </row>
    <row r="1943" spans="13:14" ht="12.6" customHeight="1">
      <c r="M1943" s="55">
        <v>37147</v>
      </c>
      <c r="N1943" s="54">
        <v>4.8099999999999997E-2</v>
      </c>
    </row>
    <row r="1944" spans="13:14" ht="12.6" customHeight="1">
      <c r="M1944" s="55">
        <v>37148</v>
      </c>
      <c r="N1944" s="54">
        <v>4.8099999999999997E-2</v>
      </c>
    </row>
    <row r="1945" spans="13:14" ht="12.6" customHeight="1">
      <c r="M1945" s="55">
        <v>37151</v>
      </c>
      <c r="N1945" s="54">
        <v>4.725E-2</v>
      </c>
    </row>
    <row r="1946" spans="13:14" ht="12.6" customHeight="1">
      <c r="M1946" s="55">
        <v>37152</v>
      </c>
      <c r="N1946" s="54">
        <v>4.8099999999999997E-2</v>
      </c>
    </row>
    <row r="1947" spans="13:14" ht="12.6" customHeight="1">
      <c r="M1947" s="55">
        <v>37153</v>
      </c>
      <c r="N1947" s="54">
        <v>4.53E-2</v>
      </c>
    </row>
    <row r="1948" spans="13:14" ht="12.6" customHeight="1">
      <c r="M1948" s="55">
        <v>37154</v>
      </c>
      <c r="N1948" s="54">
        <v>4.4900000000000002E-2</v>
      </c>
    </row>
    <row r="1949" spans="13:14" ht="12.6" customHeight="1">
      <c r="M1949" s="55">
        <v>37155</v>
      </c>
      <c r="N1949" s="54">
        <v>4.4699999999999997E-2</v>
      </c>
    </row>
    <row r="1950" spans="13:14" ht="12.6" customHeight="1">
      <c r="M1950" s="55">
        <v>37158</v>
      </c>
      <c r="N1950" s="54">
        <v>4.4200000000000003E-2</v>
      </c>
    </row>
    <row r="1951" spans="13:14" ht="12.6" customHeight="1">
      <c r="M1951" s="55">
        <v>37159</v>
      </c>
      <c r="N1951" s="54">
        <v>4.3999999999999997E-2</v>
      </c>
    </row>
    <row r="1952" spans="13:14" ht="12.6" customHeight="1">
      <c r="M1952" s="55">
        <v>37160</v>
      </c>
      <c r="N1952" s="54">
        <v>4.4200000000000003E-2</v>
      </c>
    </row>
    <row r="1953" spans="13:14" ht="12.6" customHeight="1">
      <c r="M1953" s="55">
        <v>37161</v>
      </c>
      <c r="N1953" s="54">
        <v>4.4200000000000003E-2</v>
      </c>
    </row>
    <row r="1954" spans="13:14" ht="12.6" customHeight="1">
      <c r="M1954" s="55">
        <v>37162</v>
      </c>
      <c r="N1954" s="54">
        <v>4.4200000000000003E-2</v>
      </c>
    </row>
    <row r="1955" spans="13:14" ht="12.6" customHeight="1">
      <c r="M1955" s="55">
        <v>37168</v>
      </c>
      <c r="N1955" s="54">
        <v>4.3700000000000003E-2</v>
      </c>
    </row>
    <row r="1956" spans="13:14" ht="12.6" customHeight="1">
      <c r="M1956" s="55">
        <v>37169</v>
      </c>
      <c r="N1956" s="54">
        <v>4.3400000000000001E-2</v>
      </c>
    </row>
    <row r="1957" spans="13:14" ht="12.6" customHeight="1">
      <c r="M1957" s="55">
        <v>37172</v>
      </c>
      <c r="N1957" s="54">
        <v>4.3049999999999998E-2</v>
      </c>
    </row>
    <row r="1958" spans="13:14" ht="12.6" customHeight="1">
      <c r="M1958" s="55">
        <v>37173</v>
      </c>
      <c r="N1958" s="54">
        <v>4.2599999999999999E-2</v>
      </c>
    </row>
    <row r="1959" spans="13:14" ht="12.6" customHeight="1">
      <c r="M1959" s="55">
        <v>37174</v>
      </c>
      <c r="N1959" s="54">
        <v>4.2599999999999999E-2</v>
      </c>
    </row>
    <row r="1960" spans="13:14" ht="12.6" customHeight="1">
      <c r="M1960" s="55">
        <v>37175</v>
      </c>
      <c r="N1960" s="54">
        <v>4.2700000000000002E-2</v>
      </c>
    </row>
    <row r="1961" spans="13:14" ht="12.6" customHeight="1">
      <c r="M1961" s="55">
        <v>37176</v>
      </c>
      <c r="N1961" s="54">
        <v>4.3799999999999999E-2</v>
      </c>
    </row>
    <row r="1962" spans="13:14" ht="12.6" customHeight="1">
      <c r="M1962" s="55">
        <v>37179</v>
      </c>
      <c r="N1962" s="54">
        <v>4.36E-2</v>
      </c>
    </row>
    <row r="1963" spans="13:14" ht="12.6" customHeight="1">
      <c r="M1963" s="55">
        <v>37180</v>
      </c>
      <c r="N1963" s="54">
        <v>4.3549999999999998E-2</v>
      </c>
    </row>
    <row r="1964" spans="13:14" ht="12.6" customHeight="1">
      <c r="M1964" s="55">
        <v>37181</v>
      </c>
      <c r="N1964" s="54">
        <v>4.3700000000000003E-2</v>
      </c>
    </row>
    <row r="1965" spans="13:14" ht="12.6" customHeight="1">
      <c r="M1965" s="55">
        <v>37182</v>
      </c>
      <c r="N1965" s="54">
        <v>4.3900000000000002E-2</v>
      </c>
    </row>
    <row r="1966" spans="13:14" ht="12.6" customHeight="1">
      <c r="M1966" s="55">
        <v>37183</v>
      </c>
      <c r="N1966" s="54">
        <v>4.3799999999999999E-2</v>
      </c>
    </row>
    <row r="1967" spans="13:14" ht="12.6" customHeight="1">
      <c r="M1967" s="55">
        <v>37186</v>
      </c>
      <c r="N1967" s="54">
        <v>4.2999999999999997E-2</v>
      </c>
    </row>
    <row r="1968" spans="13:14" ht="12.6" customHeight="1">
      <c r="M1968" s="55">
        <v>37187</v>
      </c>
      <c r="N1968" s="54">
        <v>4.36E-2</v>
      </c>
    </row>
    <row r="1969" spans="13:14" ht="12.6" customHeight="1">
      <c r="M1969" s="55">
        <v>37188</v>
      </c>
      <c r="N1969" s="54">
        <v>4.3700000000000003E-2</v>
      </c>
    </row>
    <row r="1970" spans="13:14" ht="12.6" customHeight="1">
      <c r="M1970" s="55">
        <v>37189</v>
      </c>
      <c r="N1970" s="54">
        <v>4.3799999999999999E-2</v>
      </c>
    </row>
    <row r="1971" spans="13:14" ht="12.6" customHeight="1">
      <c r="M1971" s="55">
        <v>37190</v>
      </c>
      <c r="N1971" s="54">
        <v>4.3900000000000002E-2</v>
      </c>
    </row>
    <row r="1972" spans="13:14" ht="12.6" customHeight="1">
      <c r="M1972" s="55">
        <v>37193</v>
      </c>
      <c r="N1972" s="54">
        <v>4.3900000000000002E-2</v>
      </c>
    </row>
    <row r="1973" spans="13:14" ht="12.6" customHeight="1">
      <c r="M1973" s="55">
        <v>37194</v>
      </c>
      <c r="N1973" s="54">
        <v>4.3900000000000002E-2</v>
      </c>
    </row>
    <row r="1974" spans="13:14" ht="12.6" customHeight="1">
      <c r="M1974" s="55">
        <v>37195</v>
      </c>
      <c r="N1974" s="54">
        <v>4.3799999999999999E-2</v>
      </c>
    </row>
    <row r="1975" spans="13:14" ht="12.6" customHeight="1">
      <c r="M1975" s="55">
        <v>37196</v>
      </c>
      <c r="N1975" s="54">
        <v>4.3799999999999999E-2</v>
      </c>
    </row>
    <row r="1976" spans="13:14" ht="12.6" customHeight="1">
      <c r="M1976" s="55">
        <v>37197</v>
      </c>
      <c r="N1976" s="54">
        <v>4.3799999999999999E-2</v>
      </c>
    </row>
    <row r="1977" spans="13:14" ht="12.6" customHeight="1">
      <c r="M1977" s="55">
        <v>37200</v>
      </c>
      <c r="N1977" s="54">
        <v>4.3900000000000002E-2</v>
      </c>
    </row>
    <row r="1978" spans="13:14" ht="12.6" customHeight="1">
      <c r="M1978" s="55">
        <v>37201</v>
      </c>
      <c r="N1978" s="54">
        <v>4.3299999999999998E-2</v>
      </c>
    </row>
    <row r="1979" spans="13:14" ht="12.6" customHeight="1">
      <c r="M1979" s="55">
        <v>37202</v>
      </c>
      <c r="N1979" s="54">
        <v>4.3799999999999999E-2</v>
      </c>
    </row>
    <row r="1980" spans="13:14" ht="12.6" customHeight="1">
      <c r="M1980" s="55">
        <v>37203</v>
      </c>
      <c r="N1980" s="54">
        <v>4.3900000000000002E-2</v>
      </c>
    </row>
    <row r="1981" spans="13:14" ht="12.6" customHeight="1">
      <c r="M1981" s="55">
        <v>37204</v>
      </c>
      <c r="N1981" s="54">
        <v>4.3900000000000002E-2</v>
      </c>
    </row>
    <row r="1982" spans="13:14" ht="12.6" customHeight="1">
      <c r="M1982" s="55">
        <v>37207</v>
      </c>
      <c r="N1982" s="54">
        <v>4.3499999999999997E-2</v>
      </c>
    </row>
    <row r="1983" spans="13:14" ht="12.6" customHeight="1">
      <c r="M1983" s="55">
        <v>37208</v>
      </c>
      <c r="N1983" s="54">
        <v>4.3900000000000002E-2</v>
      </c>
    </row>
    <row r="1984" spans="13:14" ht="12.6" customHeight="1">
      <c r="M1984" s="55">
        <v>37209</v>
      </c>
      <c r="N1984" s="54">
        <v>4.4299999999999999E-2</v>
      </c>
    </row>
    <row r="1985" spans="13:14" ht="12.6" customHeight="1">
      <c r="M1985" s="55">
        <v>37210</v>
      </c>
      <c r="N1985" s="54">
        <v>4.53E-2</v>
      </c>
    </row>
    <row r="1986" spans="13:14" ht="12.6" customHeight="1">
      <c r="M1986" s="55">
        <v>37211</v>
      </c>
      <c r="N1986" s="54">
        <v>4.5699999999999998E-2</v>
      </c>
    </row>
    <row r="1987" spans="13:14" ht="12.6" customHeight="1">
      <c r="M1987" s="55">
        <v>37214</v>
      </c>
      <c r="N1987" s="54">
        <v>4.5850000000000002E-2</v>
      </c>
    </row>
    <row r="1988" spans="13:14" ht="12.6" customHeight="1">
      <c r="M1988" s="55">
        <v>37215</v>
      </c>
      <c r="N1988" s="54">
        <v>4.5900000000000003E-2</v>
      </c>
    </row>
    <row r="1989" spans="13:14" ht="12.6" customHeight="1">
      <c r="M1989" s="55">
        <v>37216</v>
      </c>
      <c r="N1989" s="54">
        <v>4.5999999999999999E-2</v>
      </c>
    </row>
    <row r="1990" spans="13:14" ht="12.6" customHeight="1">
      <c r="M1990" s="55">
        <v>37217</v>
      </c>
      <c r="N1990" s="54">
        <v>4.6249999999999999E-2</v>
      </c>
    </row>
    <row r="1991" spans="13:14" ht="12.6" customHeight="1">
      <c r="M1991" s="55">
        <v>37218</v>
      </c>
      <c r="N1991" s="54">
        <v>4.6899999999999997E-2</v>
      </c>
    </row>
    <row r="1992" spans="13:14" ht="12.6" customHeight="1">
      <c r="M1992" s="55">
        <v>37221</v>
      </c>
      <c r="N1992" s="54">
        <v>4.6800000000000001E-2</v>
      </c>
    </row>
    <row r="1993" spans="13:14" ht="12.6" customHeight="1">
      <c r="M1993" s="55">
        <v>37222</v>
      </c>
      <c r="N1993" s="54">
        <v>4.7399999999999998E-2</v>
      </c>
    </row>
    <row r="1994" spans="13:14" ht="12.6" customHeight="1">
      <c r="M1994" s="55">
        <v>37223</v>
      </c>
      <c r="N1994" s="54">
        <v>4.7500000000000001E-2</v>
      </c>
    </row>
    <row r="1995" spans="13:14" ht="12.6" customHeight="1">
      <c r="M1995" s="55">
        <v>37224</v>
      </c>
      <c r="N1995" s="54">
        <v>4.7550000000000002E-2</v>
      </c>
    </row>
    <row r="1996" spans="13:14" ht="12.6" customHeight="1">
      <c r="M1996" s="55">
        <v>37225</v>
      </c>
      <c r="N1996" s="54">
        <v>4.7600000000000003E-2</v>
      </c>
    </row>
    <row r="1997" spans="13:14" ht="12.6" customHeight="1">
      <c r="M1997" s="55">
        <v>37228</v>
      </c>
      <c r="N1997" s="54">
        <v>4.7600000000000003E-2</v>
      </c>
    </row>
    <row r="1998" spans="13:14" ht="12.6" customHeight="1">
      <c r="M1998" s="55">
        <v>37229</v>
      </c>
      <c r="N1998" s="54">
        <v>4.7600000000000003E-2</v>
      </c>
    </row>
    <row r="1999" spans="13:14" ht="12.6" customHeight="1">
      <c r="M1999" s="55">
        <v>37230</v>
      </c>
      <c r="N1999" s="54">
        <v>4.7699999999999999E-2</v>
      </c>
    </row>
    <row r="2000" spans="13:14" ht="12.6" customHeight="1">
      <c r="M2000" s="55">
        <v>37231</v>
      </c>
      <c r="N2000" s="54">
        <v>4.8300000000000003E-2</v>
      </c>
    </row>
    <row r="2001" spans="13:14" ht="12.6" customHeight="1">
      <c r="M2001" s="55">
        <v>37232</v>
      </c>
      <c r="N2001" s="54">
        <v>4.8300000000000003E-2</v>
      </c>
    </row>
    <row r="2002" spans="13:14" ht="12.6" customHeight="1">
      <c r="M2002" s="55">
        <v>37235</v>
      </c>
      <c r="N2002" s="54">
        <v>4.8750000000000002E-2</v>
      </c>
    </row>
    <row r="2003" spans="13:14" ht="12.6" customHeight="1">
      <c r="M2003" s="55">
        <v>37236</v>
      </c>
      <c r="N2003" s="54">
        <v>4.8800000000000003E-2</v>
      </c>
    </row>
    <row r="2004" spans="13:14" ht="12.6" customHeight="1">
      <c r="M2004" s="55">
        <v>37237</v>
      </c>
      <c r="N2004" s="54">
        <v>4.8899999999999999E-2</v>
      </c>
    </row>
    <row r="2005" spans="13:14" ht="12.6" customHeight="1">
      <c r="M2005" s="55">
        <v>37238</v>
      </c>
      <c r="N2005" s="54">
        <v>4.8800000000000003E-2</v>
      </c>
    </row>
    <row r="2006" spans="13:14" ht="12.6" customHeight="1">
      <c r="M2006" s="55">
        <v>37239</v>
      </c>
      <c r="N2006" s="54">
        <v>4.87E-2</v>
      </c>
    </row>
    <row r="2007" spans="13:14" ht="12.6" customHeight="1">
      <c r="M2007" s="55">
        <v>37242</v>
      </c>
      <c r="N2007" s="54">
        <v>4.87E-2</v>
      </c>
    </row>
    <row r="2008" spans="13:14" ht="12.6" customHeight="1">
      <c r="M2008" s="55">
        <v>37243</v>
      </c>
      <c r="N2008" s="54">
        <v>4.8649999999999999E-2</v>
      </c>
    </row>
    <row r="2009" spans="13:14" ht="12.6" customHeight="1">
      <c r="M2009" s="55">
        <v>37244</v>
      </c>
      <c r="N2009" s="54">
        <v>4.8599999999999997E-2</v>
      </c>
    </row>
    <row r="2010" spans="13:14" ht="12.6" customHeight="1">
      <c r="M2010" s="55">
        <v>37245</v>
      </c>
      <c r="N2010" s="54">
        <v>4.8599999999999997E-2</v>
      </c>
    </row>
    <row r="2011" spans="13:14" ht="12.6" customHeight="1">
      <c r="M2011" s="55">
        <v>37246</v>
      </c>
      <c r="N2011" s="54">
        <v>4.8599999999999997E-2</v>
      </c>
    </row>
    <row r="2012" spans="13:14" ht="12.6" customHeight="1">
      <c r="M2012" s="55">
        <v>37249</v>
      </c>
      <c r="N2012" s="54">
        <v>4.8599999999999997E-2</v>
      </c>
    </row>
    <row r="2013" spans="13:14" ht="12.6" customHeight="1">
      <c r="M2013" s="55">
        <v>37251</v>
      </c>
      <c r="N2013" s="54">
        <v>4.8500000000000001E-2</v>
      </c>
    </row>
    <row r="2014" spans="13:14" ht="12.6" customHeight="1">
      <c r="M2014" s="55">
        <v>37252</v>
      </c>
      <c r="N2014" s="54">
        <v>4.8599999999999997E-2</v>
      </c>
    </row>
    <row r="2015" spans="13:14" ht="12.6" customHeight="1">
      <c r="M2015" s="55">
        <v>37253</v>
      </c>
      <c r="N2015" s="54">
        <v>4.8599999999999997E-2</v>
      </c>
    </row>
    <row r="2016" spans="13:14" ht="12.6" customHeight="1">
      <c r="M2016" s="55">
        <v>37256</v>
      </c>
      <c r="N2016" s="54">
        <v>4.8599999999999997E-2</v>
      </c>
    </row>
    <row r="2017" spans="13:14" ht="12.6" customHeight="1">
      <c r="M2017" s="55">
        <v>37258</v>
      </c>
      <c r="N2017" s="54">
        <v>4.87E-2</v>
      </c>
    </row>
    <row r="2018" spans="13:14" ht="12.6" customHeight="1">
      <c r="M2018" s="55">
        <v>37259</v>
      </c>
      <c r="N2018" s="54">
        <v>4.8800000000000003E-2</v>
      </c>
    </row>
    <row r="2019" spans="13:14" ht="12.6" customHeight="1">
      <c r="M2019" s="55">
        <v>37260</v>
      </c>
      <c r="N2019" s="54">
        <v>4.8800000000000003E-2</v>
      </c>
    </row>
    <row r="2020" spans="13:14" ht="12.6" customHeight="1">
      <c r="M2020" s="55">
        <v>37263</v>
      </c>
      <c r="N2020" s="54">
        <v>4.8800000000000003E-2</v>
      </c>
    </row>
    <row r="2021" spans="13:14" ht="12.6" customHeight="1">
      <c r="M2021" s="55">
        <v>37264</v>
      </c>
      <c r="N2021" s="54">
        <v>4.8750000000000002E-2</v>
      </c>
    </row>
    <row r="2022" spans="13:14" ht="12.6" customHeight="1">
      <c r="M2022" s="55">
        <v>37265</v>
      </c>
      <c r="N2022" s="54">
        <v>4.8800000000000003E-2</v>
      </c>
    </row>
    <row r="2023" spans="13:14" ht="12.6" customHeight="1">
      <c r="M2023" s="55">
        <v>37266</v>
      </c>
      <c r="N2023" s="54">
        <v>4.8750000000000002E-2</v>
      </c>
    </row>
    <row r="2024" spans="13:14" ht="12.6" customHeight="1">
      <c r="M2024" s="55">
        <v>37267</v>
      </c>
      <c r="N2024" s="54">
        <v>4.8599999999999997E-2</v>
      </c>
    </row>
    <row r="2025" spans="13:14" ht="12.6" customHeight="1">
      <c r="M2025" s="55">
        <v>37270</v>
      </c>
      <c r="N2025" s="54">
        <v>4.8399999999999999E-2</v>
      </c>
    </row>
    <row r="2026" spans="13:14" ht="12.6" customHeight="1">
      <c r="M2026" s="55">
        <v>37271</v>
      </c>
      <c r="N2026" s="54">
        <v>4.8099999999999997E-2</v>
      </c>
    </row>
    <row r="2027" spans="13:14" ht="12.6" customHeight="1">
      <c r="M2027" s="55">
        <v>37272</v>
      </c>
      <c r="N2027" s="54">
        <v>4.7899999999999998E-2</v>
      </c>
    </row>
    <row r="2028" spans="13:14" ht="12.6" customHeight="1">
      <c r="M2028" s="55">
        <v>37273</v>
      </c>
      <c r="N2028" s="54">
        <v>4.7699999999999999E-2</v>
      </c>
    </row>
    <row r="2029" spans="13:14" ht="12.6" customHeight="1">
      <c r="M2029" s="55">
        <v>37274</v>
      </c>
      <c r="N2029" s="54">
        <v>4.7649999999999998E-2</v>
      </c>
    </row>
    <row r="2030" spans="13:14" ht="12.6" customHeight="1">
      <c r="M2030" s="55">
        <v>37277</v>
      </c>
      <c r="N2030" s="54">
        <v>4.7500000000000001E-2</v>
      </c>
    </row>
    <row r="2031" spans="13:14" ht="12.6" customHeight="1">
      <c r="M2031" s="55">
        <v>37278</v>
      </c>
      <c r="N2031" s="54">
        <v>4.7500000000000001E-2</v>
      </c>
    </row>
    <row r="2032" spans="13:14" ht="12.6" customHeight="1">
      <c r="M2032" s="55">
        <v>37279</v>
      </c>
      <c r="N2032" s="54">
        <v>4.7399999999999998E-2</v>
      </c>
    </row>
    <row r="2033" spans="13:14" ht="12.6" customHeight="1">
      <c r="M2033" s="55">
        <v>37280</v>
      </c>
      <c r="N2033" s="54">
        <v>4.7149999999999997E-2</v>
      </c>
    </row>
    <row r="2034" spans="13:14" ht="12.6" customHeight="1">
      <c r="M2034" s="55">
        <v>37281</v>
      </c>
      <c r="N2034" s="54">
        <v>4.7E-2</v>
      </c>
    </row>
    <row r="2035" spans="13:14" ht="12.6" customHeight="1">
      <c r="M2035" s="55">
        <v>37284</v>
      </c>
      <c r="N2035" s="54">
        <v>4.7E-2</v>
      </c>
    </row>
    <row r="2036" spans="13:14" ht="12.6" customHeight="1">
      <c r="M2036" s="55">
        <v>37285</v>
      </c>
      <c r="N2036" s="54">
        <v>4.6899999999999997E-2</v>
      </c>
    </row>
    <row r="2037" spans="13:14" ht="12.6" customHeight="1">
      <c r="M2037" s="55">
        <v>37286</v>
      </c>
      <c r="N2037" s="54">
        <v>4.6800000000000001E-2</v>
      </c>
    </row>
    <row r="2038" spans="13:14" ht="12.6" customHeight="1">
      <c r="M2038" s="55">
        <v>37287</v>
      </c>
      <c r="N2038" s="54">
        <v>4.6699999999999998E-2</v>
      </c>
    </row>
    <row r="2039" spans="13:14" ht="12.6" customHeight="1">
      <c r="M2039" s="55">
        <v>37288</v>
      </c>
      <c r="N2039" s="54">
        <v>4.65E-2</v>
      </c>
    </row>
    <row r="2040" spans="13:14" ht="12.6" customHeight="1">
      <c r="M2040" s="55">
        <v>37291</v>
      </c>
      <c r="N2040" s="54">
        <v>4.6399999999999997E-2</v>
      </c>
    </row>
    <row r="2041" spans="13:14" ht="12.6" customHeight="1">
      <c r="M2041" s="55">
        <v>37292</v>
      </c>
      <c r="N2041" s="54">
        <v>4.6100000000000002E-2</v>
      </c>
    </row>
    <row r="2042" spans="13:14" ht="12.6" customHeight="1">
      <c r="M2042" s="55">
        <v>37293</v>
      </c>
      <c r="N2042" s="54">
        <v>4.5999999999999999E-2</v>
      </c>
    </row>
    <row r="2043" spans="13:14" ht="12.6" customHeight="1">
      <c r="M2043" s="55">
        <v>37294</v>
      </c>
      <c r="N2043" s="54">
        <v>4.5900000000000003E-2</v>
      </c>
    </row>
    <row r="2044" spans="13:14" ht="12.6" customHeight="1">
      <c r="M2044" s="55">
        <v>37295</v>
      </c>
      <c r="N2044" s="54">
        <v>4.555E-2</v>
      </c>
    </row>
    <row r="2045" spans="13:14" ht="12.6" customHeight="1">
      <c r="M2045" s="55">
        <v>37301</v>
      </c>
      <c r="N2045" s="54">
        <v>4.5400000000000003E-2</v>
      </c>
    </row>
    <row r="2046" spans="13:14" ht="12.6" customHeight="1">
      <c r="M2046" s="55">
        <v>37302</v>
      </c>
      <c r="N2046" s="54">
        <v>4.53E-2</v>
      </c>
    </row>
    <row r="2047" spans="13:14" ht="12.6" customHeight="1">
      <c r="M2047" s="55">
        <v>37305</v>
      </c>
      <c r="N2047" s="54">
        <v>4.5100000000000001E-2</v>
      </c>
    </row>
    <row r="2048" spans="13:14" ht="12.6" customHeight="1">
      <c r="M2048" s="55">
        <v>37306</v>
      </c>
      <c r="N2048" s="54">
        <v>4.4999999999999998E-2</v>
      </c>
    </row>
    <row r="2049" spans="13:14" ht="12.6" customHeight="1">
      <c r="M2049" s="55">
        <v>37307</v>
      </c>
      <c r="N2049" s="54">
        <v>4.4999999999999998E-2</v>
      </c>
    </row>
    <row r="2050" spans="13:14" ht="12.6" customHeight="1">
      <c r="M2050" s="55">
        <v>37308</v>
      </c>
      <c r="N2050" s="54">
        <v>4.4900000000000002E-2</v>
      </c>
    </row>
    <row r="2051" spans="13:14" ht="12.6" customHeight="1">
      <c r="M2051" s="55">
        <v>37309</v>
      </c>
      <c r="N2051" s="54">
        <v>4.4900000000000002E-2</v>
      </c>
    </row>
    <row r="2052" spans="13:14" ht="12.6" customHeight="1">
      <c r="M2052" s="55">
        <v>37312</v>
      </c>
      <c r="N2052" s="54">
        <v>4.48E-2</v>
      </c>
    </row>
    <row r="2053" spans="13:14" ht="12.6" customHeight="1">
      <c r="M2053" s="55">
        <v>37313</v>
      </c>
      <c r="N2053" s="54">
        <v>4.4749999999999998E-2</v>
      </c>
    </row>
    <row r="2054" spans="13:14" ht="12.6" customHeight="1">
      <c r="M2054" s="55">
        <v>37314</v>
      </c>
      <c r="N2054" s="54">
        <v>4.4699999999999997E-2</v>
      </c>
    </row>
    <row r="2055" spans="13:14" ht="12.6" customHeight="1">
      <c r="M2055" s="55">
        <v>37315</v>
      </c>
      <c r="N2055" s="54">
        <v>4.4499999999999998E-2</v>
      </c>
    </row>
    <row r="2056" spans="13:14" ht="12.6" customHeight="1">
      <c r="M2056" s="55">
        <v>37319</v>
      </c>
      <c r="N2056" s="54">
        <v>4.4499999999999998E-2</v>
      </c>
    </row>
    <row r="2057" spans="13:14" ht="12.6" customHeight="1">
      <c r="M2057" s="55">
        <v>37320</v>
      </c>
      <c r="N2057" s="54">
        <v>4.4499999999999998E-2</v>
      </c>
    </row>
    <row r="2058" spans="13:14" ht="12.6" customHeight="1">
      <c r="M2058" s="55">
        <v>37321</v>
      </c>
      <c r="N2058" s="54">
        <v>4.4600000000000001E-2</v>
      </c>
    </row>
    <row r="2059" spans="13:14" ht="12.6" customHeight="1">
      <c r="M2059" s="55">
        <v>37322</v>
      </c>
      <c r="N2059" s="54">
        <v>4.4499999999999998E-2</v>
      </c>
    </row>
    <row r="2060" spans="13:14" ht="12.6" customHeight="1">
      <c r="M2060" s="55">
        <v>37323</v>
      </c>
      <c r="N2060" s="54">
        <v>4.4900000000000002E-2</v>
      </c>
    </row>
    <row r="2061" spans="13:14" ht="12.6" customHeight="1">
      <c r="M2061" s="55">
        <v>37326</v>
      </c>
      <c r="N2061" s="54">
        <v>4.4999999999999998E-2</v>
      </c>
    </row>
    <row r="2062" spans="13:14" ht="12.6" customHeight="1">
      <c r="M2062" s="55">
        <v>37327</v>
      </c>
      <c r="N2062" s="54">
        <v>4.4999999999999998E-2</v>
      </c>
    </row>
    <row r="2063" spans="13:14" ht="12.6" customHeight="1">
      <c r="M2063" s="55">
        <v>37328</v>
      </c>
      <c r="N2063" s="54">
        <v>4.5100000000000001E-2</v>
      </c>
    </row>
    <row r="2064" spans="13:14" ht="12.6" customHeight="1">
      <c r="M2064" s="55">
        <v>37329</v>
      </c>
      <c r="N2064" s="54">
        <v>4.5499999999999999E-2</v>
      </c>
    </row>
    <row r="2065" spans="13:14" ht="12.6" customHeight="1">
      <c r="M2065" s="55">
        <v>37330</v>
      </c>
      <c r="N2065" s="54">
        <v>4.5999999999999999E-2</v>
      </c>
    </row>
    <row r="2066" spans="13:14" ht="12.6" customHeight="1">
      <c r="M2066" s="55">
        <v>37333</v>
      </c>
      <c r="N2066" s="54">
        <v>4.6100000000000002E-2</v>
      </c>
    </row>
    <row r="2067" spans="13:14" ht="12.6" customHeight="1">
      <c r="M2067" s="55">
        <v>37334</v>
      </c>
      <c r="N2067" s="54">
        <v>4.5650000000000003E-2</v>
      </c>
    </row>
    <row r="2068" spans="13:14" ht="12.6" customHeight="1">
      <c r="M2068" s="55">
        <v>37335</v>
      </c>
      <c r="N2068" s="54">
        <v>4.7699999999999999E-2</v>
      </c>
    </row>
    <row r="2069" spans="13:14" ht="12.6" customHeight="1">
      <c r="M2069" s="55">
        <v>37336</v>
      </c>
      <c r="N2069" s="54">
        <v>4.8000000000000001E-2</v>
      </c>
    </row>
    <row r="2070" spans="13:14" ht="12.6" customHeight="1">
      <c r="M2070" s="55">
        <v>37337</v>
      </c>
      <c r="N2070" s="54">
        <v>4.8000000000000001E-2</v>
      </c>
    </row>
    <row r="2071" spans="13:14" ht="12.6" customHeight="1">
      <c r="M2071" s="55">
        <v>37340</v>
      </c>
      <c r="N2071" s="54">
        <v>4.8149999999999998E-2</v>
      </c>
    </row>
    <row r="2072" spans="13:14" ht="12.6" customHeight="1">
      <c r="M2072" s="55">
        <v>37341</v>
      </c>
      <c r="N2072" s="54">
        <v>4.8300000000000003E-2</v>
      </c>
    </row>
    <row r="2073" spans="13:14" ht="12.6" customHeight="1">
      <c r="M2073" s="55">
        <v>37342</v>
      </c>
      <c r="N2073" s="54">
        <v>4.8399999999999999E-2</v>
      </c>
    </row>
    <row r="2074" spans="13:14" ht="12.6" customHeight="1">
      <c r="M2074" s="55">
        <v>37343</v>
      </c>
      <c r="N2074" s="54">
        <v>4.8399999999999999E-2</v>
      </c>
    </row>
    <row r="2075" spans="13:14" ht="12.6" customHeight="1">
      <c r="M2075" s="55">
        <v>37344</v>
      </c>
      <c r="N2075" s="54">
        <v>4.8300000000000003E-2</v>
      </c>
    </row>
    <row r="2076" spans="13:14" ht="12.6" customHeight="1">
      <c r="M2076" s="55">
        <v>37347</v>
      </c>
      <c r="N2076" s="54">
        <v>4.82E-2</v>
      </c>
    </row>
    <row r="2077" spans="13:14" ht="12.6" customHeight="1">
      <c r="M2077" s="55">
        <v>37348</v>
      </c>
      <c r="N2077" s="54">
        <v>4.8250000000000001E-2</v>
      </c>
    </row>
    <row r="2078" spans="13:14" ht="12.6" customHeight="1">
      <c r="M2078" s="55">
        <v>37349</v>
      </c>
      <c r="N2078" s="54">
        <v>4.8300000000000003E-2</v>
      </c>
    </row>
    <row r="2079" spans="13:14" ht="12.6" customHeight="1">
      <c r="M2079" s="55">
        <v>37350</v>
      </c>
      <c r="N2079" s="54">
        <v>4.8300000000000003E-2</v>
      </c>
    </row>
    <row r="2080" spans="13:14" ht="12.6" customHeight="1">
      <c r="M2080" s="55">
        <v>37354</v>
      </c>
      <c r="N2080" s="54">
        <v>4.8300000000000003E-2</v>
      </c>
    </row>
    <row r="2081" spans="13:14" ht="12.6" customHeight="1">
      <c r="M2081" s="55">
        <v>37355</v>
      </c>
      <c r="N2081" s="54">
        <v>4.8300000000000003E-2</v>
      </c>
    </row>
    <row r="2082" spans="13:14" ht="12.6" customHeight="1">
      <c r="M2082" s="55">
        <v>37356</v>
      </c>
      <c r="N2082" s="54">
        <v>4.8250000000000001E-2</v>
      </c>
    </row>
    <row r="2083" spans="13:14" ht="12.6" customHeight="1">
      <c r="M2083" s="55">
        <v>37357</v>
      </c>
      <c r="N2083" s="54">
        <v>4.82E-2</v>
      </c>
    </row>
    <row r="2084" spans="13:14" ht="12.6" customHeight="1">
      <c r="M2084" s="55">
        <v>37358</v>
      </c>
      <c r="N2084" s="54">
        <v>4.82E-2</v>
      </c>
    </row>
    <row r="2085" spans="13:14" ht="12.6" customHeight="1">
      <c r="M2085" s="55">
        <v>37361</v>
      </c>
      <c r="N2085" s="54">
        <v>4.8099999999999997E-2</v>
      </c>
    </row>
    <row r="2086" spans="13:14" ht="12.6" customHeight="1">
      <c r="M2086" s="55">
        <v>37362</v>
      </c>
      <c r="N2086" s="54">
        <v>4.8099999999999997E-2</v>
      </c>
    </row>
    <row r="2087" spans="13:14" ht="12.6" customHeight="1">
      <c r="M2087" s="55">
        <v>37363</v>
      </c>
      <c r="N2087" s="54">
        <v>4.7899999999999998E-2</v>
      </c>
    </row>
    <row r="2088" spans="13:14" ht="12.6" customHeight="1">
      <c r="M2088" s="55">
        <v>37364</v>
      </c>
      <c r="N2088" s="54">
        <v>4.7699999999999999E-2</v>
      </c>
    </row>
    <row r="2089" spans="13:14" ht="12.6" customHeight="1">
      <c r="M2089" s="55">
        <v>37365</v>
      </c>
      <c r="N2089" s="54">
        <v>4.7600000000000003E-2</v>
      </c>
    </row>
    <row r="2090" spans="13:14" ht="12.6" customHeight="1">
      <c r="M2090" s="55">
        <v>37368</v>
      </c>
      <c r="N2090" s="54">
        <v>4.7500000000000001E-2</v>
      </c>
    </row>
    <row r="2091" spans="13:14" ht="12.6" customHeight="1">
      <c r="M2091" s="55">
        <v>37369</v>
      </c>
      <c r="N2091" s="54">
        <v>4.7399999999999998E-2</v>
      </c>
    </row>
    <row r="2092" spans="13:14" ht="12.6" customHeight="1">
      <c r="M2092" s="55">
        <v>37370</v>
      </c>
      <c r="N2092" s="54">
        <v>4.7399999999999998E-2</v>
      </c>
    </row>
    <row r="2093" spans="13:14" ht="12.6" customHeight="1">
      <c r="M2093" s="55">
        <v>37371</v>
      </c>
      <c r="N2093" s="54">
        <v>4.7449999999999999E-2</v>
      </c>
    </row>
    <row r="2094" spans="13:14" ht="12.6" customHeight="1">
      <c r="M2094" s="55">
        <v>37372</v>
      </c>
      <c r="N2094" s="54">
        <v>4.7350000000000003E-2</v>
      </c>
    </row>
    <row r="2095" spans="13:14" ht="12.6" customHeight="1">
      <c r="M2095" s="55">
        <v>37375</v>
      </c>
      <c r="N2095" s="54">
        <v>4.7199999999999999E-2</v>
      </c>
    </row>
    <row r="2096" spans="13:14" ht="12.6" customHeight="1">
      <c r="M2096" s="55">
        <v>37376</v>
      </c>
      <c r="N2096" s="54">
        <v>4.7199999999999999E-2</v>
      </c>
    </row>
    <row r="2097" spans="13:14" ht="12.6" customHeight="1">
      <c r="M2097" s="55">
        <v>37378</v>
      </c>
      <c r="N2097" s="54">
        <v>4.7100000000000003E-2</v>
      </c>
    </row>
    <row r="2098" spans="13:14" ht="12.6" customHeight="1">
      <c r="M2098" s="55">
        <v>37379</v>
      </c>
      <c r="N2098" s="54">
        <v>4.7E-2</v>
      </c>
    </row>
    <row r="2099" spans="13:14" ht="12.6" customHeight="1">
      <c r="M2099" s="55">
        <v>37382</v>
      </c>
      <c r="N2099" s="54">
        <v>4.6899999999999997E-2</v>
      </c>
    </row>
    <row r="2100" spans="13:14" ht="12.6" customHeight="1">
      <c r="M2100" s="55">
        <v>37383</v>
      </c>
      <c r="N2100" s="54">
        <v>4.725E-2</v>
      </c>
    </row>
    <row r="2101" spans="13:14" ht="12.6" customHeight="1">
      <c r="M2101" s="55">
        <v>37384</v>
      </c>
      <c r="N2101" s="54">
        <v>4.8000000000000001E-2</v>
      </c>
    </row>
    <row r="2102" spans="13:14" ht="12.6" customHeight="1">
      <c r="M2102" s="55">
        <v>37385</v>
      </c>
      <c r="N2102" s="54">
        <v>4.82E-2</v>
      </c>
    </row>
    <row r="2103" spans="13:14" ht="12.6" customHeight="1">
      <c r="M2103" s="55">
        <v>37386</v>
      </c>
      <c r="N2103" s="54">
        <v>4.82E-2</v>
      </c>
    </row>
    <row r="2104" spans="13:14" ht="12.6" customHeight="1">
      <c r="M2104" s="55">
        <v>37389</v>
      </c>
      <c r="N2104" s="54">
        <v>4.8099999999999997E-2</v>
      </c>
    </row>
    <row r="2105" spans="13:14" ht="12.6" customHeight="1">
      <c r="M2105" s="55">
        <v>37390</v>
      </c>
      <c r="N2105" s="54">
        <v>4.8099999999999997E-2</v>
      </c>
    </row>
    <row r="2106" spans="13:14" ht="12.6" customHeight="1">
      <c r="M2106" s="55">
        <v>37391</v>
      </c>
      <c r="N2106" s="54">
        <v>4.8149999999999998E-2</v>
      </c>
    </row>
    <row r="2107" spans="13:14" ht="12.6" customHeight="1">
      <c r="M2107" s="55">
        <v>37392</v>
      </c>
      <c r="N2107" s="54">
        <v>4.8300000000000003E-2</v>
      </c>
    </row>
    <row r="2108" spans="13:14" ht="12.6" customHeight="1">
      <c r="M2108" s="55">
        <v>37393</v>
      </c>
      <c r="N2108" s="54">
        <v>4.8399999999999999E-2</v>
      </c>
    </row>
    <row r="2109" spans="13:14" ht="12.6" customHeight="1">
      <c r="M2109" s="55">
        <v>37396</v>
      </c>
      <c r="N2109" s="54">
        <v>4.8399999999999999E-2</v>
      </c>
    </row>
    <row r="2110" spans="13:14" ht="12.6" customHeight="1">
      <c r="M2110" s="55">
        <v>37397</v>
      </c>
      <c r="N2110" s="54">
        <v>4.845E-2</v>
      </c>
    </row>
    <row r="2111" spans="13:14" ht="12.6" customHeight="1">
      <c r="M2111" s="55">
        <v>37398</v>
      </c>
      <c r="N2111" s="54">
        <v>4.8500000000000001E-2</v>
      </c>
    </row>
    <row r="2112" spans="13:14" ht="12.6" customHeight="1">
      <c r="M2112" s="55">
        <v>37399</v>
      </c>
      <c r="N2112" s="54">
        <v>4.8399999999999999E-2</v>
      </c>
    </row>
    <row r="2113" spans="13:14" ht="12.6" customHeight="1">
      <c r="M2113" s="55">
        <v>37400</v>
      </c>
      <c r="N2113" s="54">
        <v>4.8300000000000003E-2</v>
      </c>
    </row>
    <row r="2114" spans="13:14" ht="12.6" customHeight="1">
      <c r="M2114" s="55">
        <v>37403</v>
      </c>
      <c r="N2114" s="54">
        <v>4.8300000000000003E-2</v>
      </c>
    </row>
    <row r="2115" spans="13:14" ht="12.6" customHeight="1">
      <c r="M2115" s="55">
        <v>37404</v>
      </c>
      <c r="N2115" s="54">
        <v>4.8300000000000003E-2</v>
      </c>
    </row>
    <row r="2116" spans="13:14" ht="12.6" customHeight="1">
      <c r="M2116" s="55">
        <v>37405</v>
      </c>
      <c r="N2116" s="54">
        <v>4.8300000000000003E-2</v>
      </c>
    </row>
    <row r="2117" spans="13:14" ht="12.6" customHeight="1">
      <c r="M2117" s="55">
        <v>37406</v>
      </c>
      <c r="N2117" s="54">
        <v>4.8300000000000003E-2</v>
      </c>
    </row>
    <row r="2118" spans="13:14" ht="12.6" customHeight="1">
      <c r="M2118" s="55">
        <v>37407</v>
      </c>
      <c r="N2118" s="54">
        <v>4.8250000000000001E-2</v>
      </c>
    </row>
    <row r="2119" spans="13:14" ht="12.6" customHeight="1">
      <c r="M2119" s="55">
        <v>37410</v>
      </c>
      <c r="N2119" s="54">
        <v>4.8300000000000003E-2</v>
      </c>
    </row>
    <row r="2120" spans="13:14" ht="12.6" customHeight="1">
      <c r="M2120" s="55">
        <v>37411</v>
      </c>
      <c r="N2120" s="54">
        <v>4.8300000000000003E-2</v>
      </c>
    </row>
    <row r="2121" spans="13:14" ht="12.6" customHeight="1">
      <c r="M2121" s="55">
        <v>37412</v>
      </c>
      <c r="N2121" s="54">
        <v>4.8300000000000003E-2</v>
      </c>
    </row>
    <row r="2122" spans="13:14" ht="12.6" customHeight="1">
      <c r="M2122" s="55">
        <v>37414</v>
      </c>
      <c r="N2122" s="54">
        <v>4.8300000000000003E-2</v>
      </c>
    </row>
    <row r="2123" spans="13:14" ht="12.6" customHeight="1">
      <c r="M2123" s="55">
        <v>37417</v>
      </c>
      <c r="N2123" s="54">
        <v>4.8300000000000003E-2</v>
      </c>
    </row>
    <row r="2124" spans="13:14" ht="12.6" customHeight="1">
      <c r="M2124" s="55">
        <v>37418</v>
      </c>
      <c r="N2124" s="54">
        <v>4.8300000000000003E-2</v>
      </c>
    </row>
    <row r="2125" spans="13:14" ht="12.6" customHeight="1">
      <c r="M2125" s="55">
        <v>37419</v>
      </c>
      <c r="N2125" s="54">
        <v>4.8300000000000003E-2</v>
      </c>
    </row>
    <row r="2126" spans="13:14" ht="12.6" customHeight="1">
      <c r="M2126" s="55">
        <v>37421</v>
      </c>
      <c r="N2126" s="54">
        <v>4.8349999999999997E-2</v>
      </c>
    </row>
    <row r="2127" spans="13:14" ht="12.6" customHeight="1">
      <c r="M2127" s="55">
        <v>37424</v>
      </c>
      <c r="N2127" s="54">
        <v>4.8300000000000003E-2</v>
      </c>
    </row>
    <row r="2128" spans="13:14" ht="12.6" customHeight="1">
      <c r="M2128" s="55">
        <v>37425</v>
      </c>
      <c r="N2128" s="54">
        <v>4.8399999999999999E-2</v>
      </c>
    </row>
    <row r="2129" spans="13:14" ht="12.6" customHeight="1">
      <c r="M2129" s="55">
        <v>37426</v>
      </c>
      <c r="N2129" s="54">
        <v>4.8399999999999999E-2</v>
      </c>
    </row>
    <row r="2130" spans="13:14" ht="12.6" customHeight="1">
      <c r="M2130" s="55">
        <v>37427</v>
      </c>
      <c r="N2130" s="54">
        <v>4.8399999999999999E-2</v>
      </c>
    </row>
    <row r="2131" spans="13:14" ht="12.6" customHeight="1">
      <c r="M2131" s="55">
        <v>37428</v>
      </c>
      <c r="N2131" s="54">
        <v>4.8500000000000001E-2</v>
      </c>
    </row>
    <row r="2132" spans="13:14" ht="12.6" customHeight="1">
      <c r="M2132" s="55">
        <v>37431</v>
      </c>
      <c r="N2132" s="54">
        <v>4.8599999999999997E-2</v>
      </c>
    </row>
    <row r="2133" spans="13:14" ht="12.6" customHeight="1">
      <c r="M2133" s="55">
        <v>37432</v>
      </c>
      <c r="N2133" s="54">
        <v>4.8800000000000003E-2</v>
      </c>
    </row>
    <row r="2134" spans="13:14" ht="12.6" customHeight="1">
      <c r="M2134" s="55">
        <v>37433</v>
      </c>
      <c r="N2134" s="54">
        <v>4.8899999999999999E-2</v>
      </c>
    </row>
    <row r="2135" spans="13:14" ht="12.6" customHeight="1">
      <c r="M2135" s="55">
        <v>37434</v>
      </c>
      <c r="N2135" s="54">
        <v>4.9000000000000002E-2</v>
      </c>
    </row>
    <row r="2136" spans="13:14" ht="12.6" customHeight="1">
      <c r="M2136" s="55">
        <v>37435</v>
      </c>
      <c r="N2136" s="54">
        <v>4.9050000000000003E-2</v>
      </c>
    </row>
    <row r="2137" spans="13:14" ht="12.6" customHeight="1">
      <c r="M2137" s="55">
        <v>37439</v>
      </c>
      <c r="N2137" s="54">
        <v>4.9099999999999998E-2</v>
      </c>
    </row>
    <row r="2138" spans="13:14" ht="12.6" customHeight="1">
      <c r="M2138" s="55">
        <v>37440</v>
      </c>
      <c r="N2138" s="54">
        <v>4.9099999999999998E-2</v>
      </c>
    </row>
    <row r="2139" spans="13:14" ht="12.6" customHeight="1">
      <c r="M2139" s="55">
        <v>37441</v>
      </c>
      <c r="N2139" s="54">
        <v>4.9149999999999999E-2</v>
      </c>
    </row>
    <row r="2140" spans="13:14" ht="12.6" customHeight="1">
      <c r="M2140" s="55">
        <v>37442</v>
      </c>
      <c r="N2140" s="54">
        <v>4.9299999999999997E-2</v>
      </c>
    </row>
    <row r="2141" spans="13:14" ht="12.6" customHeight="1">
      <c r="M2141" s="55">
        <v>37445</v>
      </c>
      <c r="N2141" s="54">
        <v>4.9399999999999999E-2</v>
      </c>
    </row>
    <row r="2142" spans="13:14" ht="12.6" customHeight="1">
      <c r="M2142" s="55">
        <v>37446</v>
      </c>
      <c r="N2142" s="54">
        <v>4.9450000000000001E-2</v>
      </c>
    </row>
    <row r="2143" spans="13:14" ht="12.6" customHeight="1">
      <c r="M2143" s="55">
        <v>37447</v>
      </c>
      <c r="N2143" s="54">
        <v>4.9500000000000002E-2</v>
      </c>
    </row>
    <row r="2144" spans="13:14" ht="12.6" customHeight="1">
      <c r="M2144" s="55">
        <v>37448</v>
      </c>
      <c r="N2144" s="54">
        <v>4.9500000000000002E-2</v>
      </c>
    </row>
    <row r="2145" spans="13:14" ht="12.6" customHeight="1">
      <c r="M2145" s="55">
        <v>37449</v>
      </c>
      <c r="N2145" s="54">
        <v>4.9450000000000001E-2</v>
      </c>
    </row>
    <row r="2146" spans="13:14" ht="12.6" customHeight="1">
      <c r="M2146" s="55">
        <v>37452</v>
      </c>
      <c r="N2146" s="54">
        <v>4.9500000000000002E-2</v>
      </c>
    </row>
    <row r="2147" spans="13:14" ht="12.6" customHeight="1">
      <c r="M2147" s="55">
        <v>37453</v>
      </c>
      <c r="N2147" s="54">
        <v>4.9500000000000002E-2</v>
      </c>
    </row>
    <row r="2148" spans="13:14" ht="12.6" customHeight="1">
      <c r="M2148" s="55">
        <v>37455</v>
      </c>
      <c r="N2148" s="54">
        <v>4.9450000000000001E-2</v>
      </c>
    </row>
    <row r="2149" spans="13:14" ht="12.6" customHeight="1">
      <c r="M2149" s="55">
        <v>37456</v>
      </c>
      <c r="N2149" s="54">
        <v>4.9399999999999999E-2</v>
      </c>
    </row>
    <row r="2150" spans="13:14" ht="12.6" customHeight="1">
      <c r="M2150" s="55">
        <v>37459</v>
      </c>
      <c r="N2150" s="54">
        <v>4.8849999999999998E-2</v>
      </c>
    </row>
    <row r="2151" spans="13:14" ht="12.6" customHeight="1">
      <c r="M2151" s="55">
        <v>37460</v>
      </c>
      <c r="N2151" s="54">
        <v>4.9099999999999998E-2</v>
      </c>
    </row>
    <row r="2152" spans="13:14" ht="12.6" customHeight="1">
      <c r="M2152" s="55">
        <v>37461</v>
      </c>
      <c r="N2152" s="54">
        <v>4.9050000000000003E-2</v>
      </c>
    </row>
    <row r="2153" spans="13:14" ht="12.6" customHeight="1">
      <c r="M2153" s="55">
        <v>37462</v>
      </c>
      <c r="N2153" s="54">
        <v>4.8899999999999999E-2</v>
      </c>
    </row>
    <row r="2154" spans="13:14" ht="12.6" customHeight="1">
      <c r="M2154" s="55">
        <v>37463</v>
      </c>
      <c r="N2154" s="54">
        <v>4.8500000000000001E-2</v>
      </c>
    </row>
    <row r="2155" spans="13:14" ht="12.6" customHeight="1">
      <c r="M2155" s="55">
        <v>37466</v>
      </c>
      <c r="N2155" s="54">
        <v>4.8800000000000003E-2</v>
      </c>
    </row>
    <row r="2156" spans="13:14" ht="12.6" customHeight="1">
      <c r="M2156" s="55">
        <v>37467</v>
      </c>
      <c r="N2156" s="54">
        <v>4.8399999999999999E-2</v>
      </c>
    </row>
    <row r="2157" spans="13:14" ht="12.6" customHeight="1">
      <c r="M2157" s="55">
        <v>37468</v>
      </c>
      <c r="N2157" s="54">
        <v>4.8399999999999999E-2</v>
      </c>
    </row>
    <row r="2158" spans="13:14" ht="12.6" customHeight="1">
      <c r="M2158" s="55">
        <v>37469</v>
      </c>
      <c r="N2158" s="54">
        <v>4.8399999999999999E-2</v>
      </c>
    </row>
    <row r="2159" spans="13:14" ht="12.6" customHeight="1">
      <c r="M2159" s="55">
        <v>37470</v>
      </c>
      <c r="N2159" s="54">
        <v>4.8300000000000003E-2</v>
      </c>
    </row>
    <row r="2160" spans="13:14" ht="12.6" customHeight="1">
      <c r="M2160" s="55">
        <v>37473</v>
      </c>
      <c r="N2160" s="54">
        <v>4.8149999999999998E-2</v>
      </c>
    </row>
    <row r="2161" spans="13:14" ht="12.6" customHeight="1">
      <c r="M2161" s="55">
        <v>37474</v>
      </c>
      <c r="N2161" s="54">
        <v>4.8099999999999997E-2</v>
      </c>
    </row>
    <row r="2162" spans="13:14" ht="12.6" customHeight="1">
      <c r="M2162" s="55">
        <v>37475</v>
      </c>
      <c r="N2162" s="54">
        <v>4.8000000000000001E-2</v>
      </c>
    </row>
    <row r="2163" spans="13:14" ht="12.6" customHeight="1">
      <c r="M2163" s="55">
        <v>37476</v>
      </c>
      <c r="N2163" s="54">
        <v>4.8000000000000001E-2</v>
      </c>
    </row>
    <row r="2164" spans="13:14" ht="12.6" customHeight="1">
      <c r="M2164" s="55">
        <v>37477</v>
      </c>
      <c r="N2164" s="54">
        <v>4.8000000000000001E-2</v>
      </c>
    </row>
    <row r="2165" spans="13:14" ht="12.6" customHeight="1">
      <c r="M2165" s="55">
        <v>37480</v>
      </c>
      <c r="N2165" s="54">
        <v>4.8000000000000001E-2</v>
      </c>
    </row>
    <row r="2166" spans="13:14" ht="12.6" customHeight="1">
      <c r="M2166" s="55">
        <v>37481</v>
      </c>
      <c r="N2166" s="54">
        <v>4.8000000000000001E-2</v>
      </c>
    </row>
    <row r="2167" spans="13:14" ht="12.6" customHeight="1">
      <c r="M2167" s="55">
        <v>37482</v>
      </c>
      <c r="N2167" s="54">
        <v>4.7899999999999998E-2</v>
      </c>
    </row>
    <row r="2168" spans="13:14" ht="12.6" customHeight="1">
      <c r="M2168" s="55">
        <v>37484</v>
      </c>
      <c r="N2168" s="54">
        <v>4.7899999999999998E-2</v>
      </c>
    </row>
    <row r="2169" spans="13:14" ht="12.6" customHeight="1">
      <c r="M2169" s="55">
        <v>37487</v>
      </c>
      <c r="N2169" s="54">
        <v>4.7899999999999998E-2</v>
      </c>
    </row>
    <row r="2170" spans="13:14" ht="12.6" customHeight="1">
      <c r="M2170" s="55">
        <v>37488</v>
      </c>
      <c r="N2170" s="54">
        <v>4.7899999999999998E-2</v>
      </c>
    </row>
    <row r="2171" spans="13:14" ht="12.6" customHeight="1">
      <c r="M2171" s="55">
        <v>37489</v>
      </c>
      <c r="N2171" s="54">
        <v>4.795E-2</v>
      </c>
    </row>
    <row r="2172" spans="13:14" ht="12.6" customHeight="1">
      <c r="M2172" s="55">
        <v>37490</v>
      </c>
      <c r="N2172" s="54">
        <v>4.8000000000000001E-2</v>
      </c>
    </row>
    <row r="2173" spans="13:14" ht="12.6" customHeight="1">
      <c r="M2173" s="55">
        <v>37491</v>
      </c>
      <c r="N2173" s="54">
        <v>4.8000000000000001E-2</v>
      </c>
    </row>
    <row r="2174" spans="13:14" ht="12.6" customHeight="1">
      <c r="M2174" s="55">
        <v>37494</v>
      </c>
      <c r="N2174" s="54">
        <v>4.8000000000000001E-2</v>
      </c>
    </row>
    <row r="2175" spans="13:14" ht="12.6" customHeight="1">
      <c r="M2175" s="55">
        <v>37495</v>
      </c>
      <c r="N2175" s="54">
        <v>4.8000000000000001E-2</v>
      </c>
    </row>
    <row r="2176" spans="13:14" ht="12.6" customHeight="1">
      <c r="M2176" s="55">
        <v>37496</v>
      </c>
      <c r="N2176" s="54">
        <v>4.8000000000000001E-2</v>
      </c>
    </row>
    <row r="2177" spans="13:14" ht="12.6" customHeight="1">
      <c r="M2177" s="55">
        <v>37497</v>
      </c>
      <c r="N2177" s="54">
        <v>4.8000000000000001E-2</v>
      </c>
    </row>
    <row r="2178" spans="13:14" ht="12.6" customHeight="1">
      <c r="M2178" s="55">
        <v>37498</v>
      </c>
      <c r="N2178" s="54">
        <v>4.8000000000000001E-2</v>
      </c>
    </row>
    <row r="2179" spans="13:14" ht="12.6" customHeight="1">
      <c r="M2179" s="55">
        <v>37501</v>
      </c>
      <c r="N2179" s="54">
        <v>4.8000000000000001E-2</v>
      </c>
    </row>
    <row r="2180" spans="13:14" ht="12.6" customHeight="1">
      <c r="M2180" s="55">
        <v>37502</v>
      </c>
      <c r="N2180" s="54">
        <v>4.8000000000000001E-2</v>
      </c>
    </row>
    <row r="2181" spans="13:14" ht="12.6" customHeight="1">
      <c r="M2181" s="55">
        <v>37503</v>
      </c>
      <c r="N2181" s="54">
        <v>4.8000000000000001E-2</v>
      </c>
    </row>
    <row r="2182" spans="13:14" ht="12.6" customHeight="1">
      <c r="M2182" s="55">
        <v>37504</v>
      </c>
      <c r="N2182" s="54">
        <v>4.8000000000000001E-2</v>
      </c>
    </row>
    <row r="2183" spans="13:14" ht="12.6" customHeight="1">
      <c r="M2183" s="55">
        <v>37505</v>
      </c>
      <c r="N2183" s="54">
        <v>4.8000000000000001E-2</v>
      </c>
    </row>
    <row r="2184" spans="13:14" ht="12.6" customHeight="1">
      <c r="M2184" s="55">
        <v>37508</v>
      </c>
      <c r="N2184" s="54">
        <v>4.8000000000000001E-2</v>
      </c>
    </row>
    <row r="2185" spans="13:14" ht="12.6" customHeight="1">
      <c r="M2185" s="55">
        <v>37509</v>
      </c>
      <c r="N2185" s="54">
        <v>4.8000000000000001E-2</v>
      </c>
    </row>
    <row r="2186" spans="13:14" ht="12.6" customHeight="1">
      <c r="M2186" s="55">
        <v>37510</v>
      </c>
      <c r="N2186" s="54">
        <v>4.8000000000000001E-2</v>
      </c>
    </row>
    <row r="2187" spans="13:14" ht="12.6" customHeight="1">
      <c r="M2187" s="55">
        <v>37511</v>
      </c>
      <c r="N2187" s="54">
        <v>4.8000000000000001E-2</v>
      </c>
    </row>
    <row r="2188" spans="13:14" ht="12.6" customHeight="1">
      <c r="M2188" s="55">
        <v>37512</v>
      </c>
      <c r="N2188" s="54">
        <v>4.8000000000000001E-2</v>
      </c>
    </row>
    <row r="2189" spans="13:14" ht="12.6" customHeight="1">
      <c r="M2189" s="55">
        <v>37515</v>
      </c>
      <c r="N2189" s="54">
        <v>4.8000000000000001E-2</v>
      </c>
    </row>
    <row r="2190" spans="13:14" ht="12.6" customHeight="1">
      <c r="M2190" s="55">
        <v>37516</v>
      </c>
      <c r="N2190" s="54">
        <v>4.8000000000000001E-2</v>
      </c>
    </row>
    <row r="2191" spans="13:14" ht="12.6" customHeight="1">
      <c r="M2191" s="55">
        <v>37517</v>
      </c>
      <c r="N2191" s="54">
        <v>4.82E-2</v>
      </c>
    </row>
    <row r="2192" spans="13:14" ht="12.6" customHeight="1">
      <c r="M2192" s="55">
        <v>37518</v>
      </c>
      <c r="N2192" s="54">
        <v>4.82E-2</v>
      </c>
    </row>
    <row r="2193" spans="13:14" ht="12.6" customHeight="1">
      <c r="M2193" s="55">
        <v>37522</v>
      </c>
      <c r="N2193" s="54">
        <v>4.82E-2</v>
      </c>
    </row>
    <row r="2194" spans="13:14" ht="12.6" customHeight="1">
      <c r="M2194" s="55">
        <v>37523</v>
      </c>
      <c r="N2194" s="54">
        <v>4.82E-2</v>
      </c>
    </row>
    <row r="2195" spans="13:14" ht="12.6" customHeight="1">
      <c r="M2195" s="55">
        <v>37524</v>
      </c>
      <c r="N2195" s="54">
        <v>4.82E-2</v>
      </c>
    </row>
    <row r="2196" spans="13:14" ht="12.6" customHeight="1">
      <c r="M2196" s="55">
        <v>37525</v>
      </c>
      <c r="N2196" s="54">
        <v>4.87E-2</v>
      </c>
    </row>
    <row r="2197" spans="13:14" ht="12.6" customHeight="1">
      <c r="M2197" s="55">
        <v>37526</v>
      </c>
      <c r="N2197" s="54">
        <v>4.8399999999999999E-2</v>
      </c>
    </row>
    <row r="2198" spans="13:14" ht="12.6" customHeight="1">
      <c r="M2198" s="55">
        <v>37529</v>
      </c>
      <c r="N2198" s="54">
        <v>4.87E-2</v>
      </c>
    </row>
    <row r="2199" spans="13:14" ht="12.6" customHeight="1">
      <c r="M2199" s="55">
        <v>37530</v>
      </c>
      <c r="N2199" s="54">
        <v>4.8599999999999997E-2</v>
      </c>
    </row>
    <row r="2200" spans="13:14" ht="12.6" customHeight="1">
      <c r="M2200" s="55">
        <v>37531</v>
      </c>
      <c r="N2200" s="54">
        <v>4.8599999999999997E-2</v>
      </c>
    </row>
    <row r="2201" spans="13:14" ht="12.6" customHeight="1">
      <c r="M2201" s="55">
        <v>37533</v>
      </c>
      <c r="N2201" s="54">
        <v>4.87E-2</v>
      </c>
    </row>
    <row r="2202" spans="13:14" ht="12.6" customHeight="1">
      <c r="M2202" s="55">
        <v>37536</v>
      </c>
      <c r="N2202" s="54">
        <v>4.87E-2</v>
      </c>
    </row>
    <row r="2203" spans="13:14" ht="12.6" customHeight="1">
      <c r="M2203" s="55">
        <v>37537</v>
      </c>
      <c r="N2203" s="54">
        <v>4.895E-2</v>
      </c>
    </row>
    <row r="2204" spans="13:14" ht="12.6" customHeight="1">
      <c r="M2204" s="55">
        <v>37538</v>
      </c>
      <c r="N2204" s="54">
        <v>4.87E-2</v>
      </c>
    </row>
    <row r="2205" spans="13:14" ht="12.6" customHeight="1">
      <c r="M2205" s="55">
        <v>37539</v>
      </c>
      <c r="N2205" s="54">
        <v>4.87E-2</v>
      </c>
    </row>
    <row r="2206" spans="13:14" ht="12.6" customHeight="1">
      <c r="M2206" s="55">
        <v>37540</v>
      </c>
      <c r="N2206" s="54">
        <v>4.8849999999999998E-2</v>
      </c>
    </row>
    <row r="2207" spans="13:14" ht="12.6" customHeight="1">
      <c r="M2207" s="55">
        <v>37543</v>
      </c>
      <c r="N2207" s="54">
        <v>4.9000000000000002E-2</v>
      </c>
    </row>
    <row r="2208" spans="13:14" ht="12.6" customHeight="1">
      <c r="M2208" s="55">
        <v>37544</v>
      </c>
      <c r="N2208" s="54">
        <v>4.9050000000000003E-2</v>
      </c>
    </row>
    <row r="2209" spans="13:14" ht="12.6" customHeight="1">
      <c r="M2209" s="55">
        <v>37545</v>
      </c>
      <c r="N2209" s="54">
        <v>4.9200000000000001E-2</v>
      </c>
    </row>
    <row r="2210" spans="13:14" ht="12.6" customHeight="1">
      <c r="M2210" s="55">
        <v>37546</v>
      </c>
      <c r="N2210" s="54">
        <v>4.9149999999999999E-2</v>
      </c>
    </row>
    <row r="2211" spans="13:14" ht="12.6" customHeight="1">
      <c r="M2211" s="55">
        <v>37547</v>
      </c>
      <c r="N2211" s="54">
        <v>4.9250000000000002E-2</v>
      </c>
    </row>
    <row r="2212" spans="13:14" ht="12.6" customHeight="1">
      <c r="M2212" s="55">
        <v>37550</v>
      </c>
      <c r="N2212" s="54">
        <v>4.9399999999999999E-2</v>
      </c>
    </row>
    <row r="2213" spans="13:14" ht="12.6" customHeight="1">
      <c r="M2213" s="55">
        <v>37551</v>
      </c>
      <c r="N2213" s="54">
        <v>4.9399999999999999E-2</v>
      </c>
    </row>
    <row r="2214" spans="13:14" ht="12.6" customHeight="1">
      <c r="M2214" s="55">
        <v>37552</v>
      </c>
      <c r="N2214" s="54">
        <v>4.9299999999999997E-2</v>
      </c>
    </row>
    <row r="2215" spans="13:14" ht="12.6" customHeight="1">
      <c r="M2215" s="55">
        <v>37553</v>
      </c>
      <c r="N2215" s="54">
        <v>4.9399999999999999E-2</v>
      </c>
    </row>
    <row r="2216" spans="13:14" ht="12.6" customHeight="1">
      <c r="M2216" s="55">
        <v>37554</v>
      </c>
      <c r="N2216" s="54">
        <v>4.9399999999999999E-2</v>
      </c>
    </row>
    <row r="2217" spans="13:14" ht="12.6" customHeight="1">
      <c r="M2217" s="55">
        <v>37557</v>
      </c>
      <c r="N2217" s="54">
        <v>4.9399999999999999E-2</v>
      </c>
    </row>
    <row r="2218" spans="13:14" ht="12.6" customHeight="1">
      <c r="M2218" s="55">
        <v>37558</v>
      </c>
      <c r="N2218" s="54">
        <v>4.9299999999999997E-2</v>
      </c>
    </row>
    <row r="2219" spans="13:14" ht="12.6" customHeight="1">
      <c r="M2219" s="55">
        <v>37559</v>
      </c>
      <c r="N2219" s="54">
        <v>4.9399999999999999E-2</v>
      </c>
    </row>
    <row r="2220" spans="13:14" ht="12.6" customHeight="1">
      <c r="M2220" s="55">
        <v>37560</v>
      </c>
      <c r="N2220" s="54">
        <v>4.9299999999999997E-2</v>
      </c>
    </row>
    <row r="2221" spans="13:14" ht="12.6" customHeight="1">
      <c r="M2221" s="55">
        <v>37561</v>
      </c>
      <c r="N2221" s="54">
        <v>4.9399999999999999E-2</v>
      </c>
    </row>
    <row r="2222" spans="13:14" ht="12.6" customHeight="1">
      <c r="M2222" s="55">
        <v>37564</v>
      </c>
      <c r="N2222" s="54">
        <v>4.9299999999999997E-2</v>
      </c>
    </row>
    <row r="2223" spans="13:14" ht="12.6" customHeight="1">
      <c r="M2223" s="55">
        <v>37565</v>
      </c>
      <c r="N2223" s="54">
        <v>4.9399999999999999E-2</v>
      </c>
    </row>
    <row r="2224" spans="13:14" ht="12.6" customHeight="1">
      <c r="M2224" s="55">
        <v>37566</v>
      </c>
      <c r="N2224" s="54">
        <v>4.9399999999999999E-2</v>
      </c>
    </row>
    <row r="2225" spans="13:14" ht="12.6" customHeight="1">
      <c r="M2225" s="55">
        <v>37567</v>
      </c>
      <c r="N2225" s="54">
        <v>4.9399999999999999E-2</v>
      </c>
    </row>
    <row r="2226" spans="13:14" ht="12.6" customHeight="1">
      <c r="M2226" s="55">
        <v>37568</v>
      </c>
      <c r="N2226" s="54">
        <v>4.9299999999999997E-2</v>
      </c>
    </row>
    <row r="2227" spans="13:14" ht="12.6" customHeight="1">
      <c r="M2227" s="55">
        <v>37571</v>
      </c>
      <c r="N2227" s="54">
        <v>4.9200000000000001E-2</v>
      </c>
    </row>
    <row r="2228" spans="13:14" ht="12.6" customHeight="1">
      <c r="M2228" s="55">
        <v>37572</v>
      </c>
      <c r="N2228" s="54">
        <v>4.9099999999999998E-2</v>
      </c>
    </row>
    <row r="2229" spans="13:14" ht="12.6" customHeight="1">
      <c r="M2229" s="55">
        <v>37573</v>
      </c>
      <c r="N2229" s="54">
        <v>4.9099999999999998E-2</v>
      </c>
    </row>
    <row r="2230" spans="13:14" ht="12.6" customHeight="1">
      <c r="M2230" s="55">
        <v>37574</v>
      </c>
      <c r="N2230" s="54">
        <v>4.9099999999999998E-2</v>
      </c>
    </row>
    <row r="2231" spans="13:14" ht="12.6" customHeight="1">
      <c r="M2231" s="55">
        <v>37575</v>
      </c>
      <c r="N2231" s="54">
        <v>4.9099999999999998E-2</v>
      </c>
    </row>
    <row r="2232" spans="13:14" ht="12.6" customHeight="1">
      <c r="M2232" s="55">
        <v>37578</v>
      </c>
      <c r="N2232" s="54">
        <v>4.9000000000000002E-2</v>
      </c>
    </row>
    <row r="2233" spans="13:14" ht="12.6" customHeight="1">
      <c r="M2233" s="55">
        <v>37579</v>
      </c>
      <c r="N2233" s="54">
        <v>4.9050000000000003E-2</v>
      </c>
    </row>
    <row r="2234" spans="13:14" ht="12.6" customHeight="1">
      <c r="M2234" s="55">
        <v>37580</v>
      </c>
      <c r="N2234" s="54">
        <v>4.8899999999999999E-2</v>
      </c>
    </row>
    <row r="2235" spans="13:14" ht="12.6" customHeight="1">
      <c r="M2235" s="55">
        <v>37581</v>
      </c>
      <c r="N2235" s="54">
        <v>4.8899999999999999E-2</v>
      </c>
    </row>
    <row r="2236" spans="13:14" ht="12.6" customHeight="1">
      <c r="M2236" s="55">
        <v>37582</v>
      </c>
      <c r="N2236" s="54">
        <v>4.9050000000000003E-2</v>
      </c>
    </row>
    <row r="2237" spans="13:14" ht="12.6" customHeight="1">
      <c r="M2237" s="55">
        <v>37585</v>
      </c>
      <c r="N2237" s="54">
        <v>4.8899999999999999E-2</v>
      </c>
    </row>
    <row r="2238" spans="13:14" ht="12.6" customHeight="1">
      <c r="M2238" s="55">
        <v>37586</v>
      </c>
      <c r="N2238" s="54">
        <v>4.9050000000000003E-2</v>
      </c>
    </row>
    <row r="2239" spans="13:14" ht="12.6" customHeight="1">
      <c r="M2239" s="55">
        <v>37587</v>
      </c>
      <c r="N2239" s="54">
        <v>4.9050000000000003E-2</v>
      </c>
    </row>
    <row r="2240" spans="13:14" ht="12.6" customHeight="1">
      <c r="M2240" s="55">
        <v>37588</v>
      </c>
      <c r="N2240" s="54">
        <v>4.9099999999999998E-2</v>
      </c>
    </row>
    <row r="2241" spans="13:14" ht="12.6" customHeight="1">
      <c r="M2241" s="55">
        <v>37589</v>
      </c>
      <c r="N2241" s="54">
        <v>4.9000000000000002E-2</v>
      </c>
    </row>
    <row r="2242" spans="13:14" ht="12.6" customHeight="1">
      <c r="M2242" s="55">
        <v>37592</v>
      </c>
      <c r="N2242" s="54">
        <v>4.9000000000000002E-2</v>
      </c>
    </row>
    <row r="2243" spans="13:14" ht="12.6" customHeight="1">
      <c r="M2243" s="55">
        <v>37593</v>
      </c>
      <c r="N2243" s="54">
        <v>4.9000000000000002E-2</v>
      </c>
    </row>
    <row r="2244" spans="13:14" ht="12.6" customHeight="1">
      <c r="M2244" s="55">
        <v>37594</v>
      </c>
      <c r="N2244" s="54">
        <v>4.9099999999999998E-2</v>
      </c>
    </row>
    <row r="2245" spans="13:14" ht="12.6" customHeight="1">
      <c r="M2245" s="55">
        <v>37595</v>
      </c>
      <c r="N2245" s="54">
        <v>4.9000000000000002E-2</v>
      </c>
    </row>
    <row r="2246" spans="13:14" ht="12.6" customHeight="1">
      <c r="M2246" s="55">
        <v>37596</v>
      </c>
      <c r="N2246" s="54">
        <v>4.9000000000000002E-2</v>
      </c>
    </row>
    <row r="2247" spans="13:14" ht="12.6" customHeight="1">
      <c r="M2247" s="55">
        <v>37599</v>
      </c>
      <c r="N2247" s="54">
        <v>4.9099999999999998E-2</v>
      </c>
    </row>
    <row r="2248" spans="13:14" ht="12.6" customHeight="1">
      <c r="M2248" s="55">
        <v>37600</v>
      </c>
      <c r="N2248" s="54">
        <v>4.9000000000000002E-2</v>
      </c>
    </row>
    <row r="2249" spans="13:14" ht="12.6" customHeight="1">
      <c r="M2249" s="55">
        <v>37601</v>
      </c>
      <c r="N2249" s="54">
        <v>4.9099999999999998E-2</v>
      </c>
    </row>
    <row r="2250" spans="13:14" ht="12.6" customHeight="1">
      <c r="M2250" s="55">
        <v>37602</v>
      </c>
      <c r="N2250" s="54">
        <v>4.9000000000000002E-2</v>
      </c>
    </row>
    <row r="2251" spans="13:14" ht="12.6" customHeight="1">
      <c r="M2251" s="55">
        <v>37603</v>
      </c>
      <c r="N2251" s="54">
        <v>4.9099999999999998E-2</v>
      </c>
    </row>
    <row r="2252" spans="13:14" ht="12.6" customHeight="1">
      <c r="M2252" s="55">
        <v>37606</v>
      </c>
      <c r="N2252" s="54">
        <v>4.9099999999999998E-2</v>
      </c>
    </row>
    <row r="2253" spans="13:14" ht="12.6" customHeight="1">
      <c r="M2253" s="55">
        <v>37607</v>
      </c>
      <c r="N2253" s="54">
        <v>4.9099999999999998E-2</v>
      </c>
    </row>
    <row r="2254" spans="13:14" ht="12.6" customHeight="1">
      <c r="M2254" s="55">
        <v>37608</v>
      </c>
      <c r="N2254" s="54">
        <v>4.9000000000000002E-2</v>
      </c>
    </row>
    <row r="2255" spans="13:14" ht="12.6" customHeight="1">
      <c r="M2255" s="55">
        <v>37610</v>
      </c>
      <c r="N2255" s="54">
        <v>4.9000000000000002E-2</v>
      </c>
    </row>
    <row r="2256" spans="13:14" ht="12.6" customHeight="1">
      <c r="M2256" s="55">
        <v>37613</v>
      </c>
      <c r="N2256" s="54">
        <v>4.9000000000000002E-2</v>
      </c>
    </row>
    <row r="2257" spans="13:14" ht="12.6" customHeight="1">
      <c r="M2257" s="55">
        <v>37614</v>
      </c>
      <c r="N2257" s="54">
        <v>4.9000000000000002E-2</v>
      </c>
    </row>
    <row r="2258" spans="13:14" ht="12.6" customHeight="1">
      <c r="M2258" s="55">
        <v>37616</v>
      </c>
      <c r="N2258" s="54">
        <v>4.9099999999999998E-2</v>
      </c>
    </row>
    <row r="2259" spans="13:14" ht="12.6" customHeight="1">
      <c r="M2259" s="55">
        <v>37617</v>
      </c>
      <c r="N2259" s="54">
        <v>4.9000000000000002E-2</v>
      </c>
    </row>
    <row r="2260" spans="13:14" ht="12.6" customHeight="1">
      <c r="M2260" s="55">
        <v>37620</v>
      </c>
      <c r="N2260" s="54">
        <v>4.9000000000000002E-2</v>
      </c>
    </row>
    <row r="2261" spans="13:14" ht="12.6" customHeight="1">
      <c r="M2261" s="55">
        <v>37621</v>
      </c>
      <c r="N2261" s="54">
        <v>4.9000000000000002E-2</v>
      </c>
    </row>
    <row r="2262" spans="13:14" ht="12.6" customHeight="1">
      <c r="M2262" s="55">
        <v>37623</v>
      </c>
      <c r="N2262" s="54">
        <v>4.9000000000000002E-2</v>
      </c>
    </row>
    <row r="2263" spans="13:14" ht="12.6" customHeight="1">
      <c r="M2263" s="55">
        <v>37624</v>
      </c>
      <c r="N2263" s="54">
        <v>4.9099999999999998E-2</v>
      </c>
    </row>
    <row r="2264" spans="13:14" ht="12.6" customHeight="1">
      <c r="M2264" s="55">
        <v>37627</v>
      </c>
      <c r="N2264" s="54">
        <v>4.9000000000000002E-2</v>
      </c>
    </row>
    <row r="2265" spans="13:14" ht="12.6" customHeight="1">
      <c r="M2265" s="55">
        <v>37628</v>
      </c>
      <c r="N2265" s="54">
        <v>4.9099999999999998E-2</v>
      </c>
    </row>
    <row r="2266" spans="13:14" ht="12.6" customHeight="1">
      <c r="M2266" s="55">
        <v>37629</v>
      </c>
      <c r="N2266" s="54">
        <v>4.8899999999999999E-2</v>
      </c>
    </row>
    <row r="2267" spans="13:14" ht="12.6" customHeight="1">
      <c r="M2267" s="55">
        <v>37630</v>
      </c>
      <c r="N2267" s="54">
        <v>4.845E-2</v>
      </c>
    </row>
    <row r="2268" spans="13:14" ht="12.6" customHeight="1">
      <c r="M2268" s="55">
        <v>37631</v>
      </c>
      <c r="N2268" s="54">
        <v>4.82E-2</v>
      </c>
    </row>
    <row r="2269" spans="13:14" ht="12.6" customHeight="1">
      <c r="M2269" s="55">
        <v>37634</v>
      </c>
      <c r="N2269" s="54">
        <v>4.8050000000000002E-2</v>
      </c>
    </row>
    <row r="2270" spans="13:14" ht="12.6" customHeight="1">
      <c r="M2270" s="55">
        <v>37635</v>
      </c>
      <c r="N2270" s="54">
        <v>4.7600000000000003E-2</v>
      </c>
    </row>
    <row r="2271" spans="13:14" ht="12.6" customHeight="1">
      <c r="M2271" s="55">
        <v>37636</v>
      </c>
      <c r="N2271" s="54">
        <v>4.7399999999999998E-2</v>
      </c>
    </row>
    <row r="2272" spans="13:14" ht="12.6" customHeight="1">
      <c r="M2272" s="55">
        <v>37637</v>
      </c>
      <c r="N2272" s="54">
        <v>4.675E-2</v>
      </c>
    </row>
    <row r="2273" spans="13:14" ht="12.6" customHeight="1">
      <c r="M2273" s="55">
        <v>37638</v>
      </c>
      <c r="N2273" s="54">
        <v>4.6350000000000002E-2</v>
      </c>
    </row>
    <row r="2274" spans="13:14" ht="12.6" customHeight="1">
      <c r="M2274" s="55">
        <v>37641</v>
      </c>
      <c r="N2274" s="54">
        <v>4.6800000000000001E-2</v>
      </c>
    </row>
    <row r="2275" spans="13:14" ht="12.6" customHeight="1">
      <c r="M2275" s="55">
        <v>37642</v>
      </c>
      <c r="N2275" s="54">
        <v>4.5900000000000003E-2</v>
      </c>
    </row>
    <row r="2276" spans="13:14" ht="12.6" customHeight="1">
      <c r="M2276" s="55">
        <v>37643</v>
      </c>
      <c r="N2276" s="54">
        <v>4.5850000000000002E-2</v>
      </c>
    </row>
    <row r="2277" spans="13:14" ht="12.6" customHeight="1">
      <c r="M2277" s="55">
        <v>37644</v>
      </c>
      <c r="N2277" s="54">
        <v>4.5699999999999998E-2</v>
      </c>
    </row>
    <row r="2278" spans="13:14" ht="12.6" customHeight="1">
      <c r="M2278" s="55">
        <v>37645</v>
      </c>
      <c r="N2278" s="54">
        <v>4.7399999999999998E-2</v>
      </c>
    </row>
    <row r="2279" spans="13:14" ht="12.6" customHeight="1">
      <c r="M2279" s="55">
        <v>37648</v>
      </c>
      <c r="N2279" s="54">
        <v>4.4499999999999998E-2</v>
      </c>
    </row>
    <row r="2280" spans="13:14" ht="12.6" customHeight="1">
      <c r="M2280" s="55">
        <v>37649</v>
      </c>
      <c r="N2280" s="54">
        <v>4.5499999999999999E-2</v>
      </c>
    </row>
    <row r="2281" spans="13:14" ht="12.6" customHeight="1">
      <c r="M2281" s="55">
        <v>37650</v>
      </c>
      <c r="N2281" s="54">
        <v>4.5400000000000003E-2</v>
      </c>
    </row>
    <row r="2282" spans="13:14" ht="12.6" customHeight="1">
      <c r="M2282" s="55">
        <v>37651</v>
      </c>
      <c r="N2282" s="54">
        <v>4.5499999999999999E-2</v>
      </c>
    </row>
    <row r="2283" spans="13:14" ht="12.6" customHeight="1">
      <c r="M2283" s="55">
        <v>37655</v>
      </c>
      <c r="N2283" s="54">
        <v>4.5499999999999999E-2</v>
      </c>
    </row>
    <row r="2284" spans="13:14" ht="12.6" customHeight="1">
      <c r="M2284" s="55">
        <v>37656</v>
      </c>
      <c r="N2284" s="54">
        <v>4.5499999999999999E-2</v>
      </c>
    </row>
    <row r="2285" spans="13:14" ht="12.6" customHeight="1">
      <c r="M2285" s="55">
        <v>37657</v>
      </c>
      <c r="N2285" s="54">
        <v>4.5499999999999999E-2</v>
      </c>
    </row>
    <row r="2286" spans="13:14" ht="12.6" customHeight="1">
      <c r="M2286" s="55">
        <v>37658</v>
      </c>
      <c r="N2286" s="54">
        <v>4.5449999999999997E-2</v>
      </c>
    </row>
    <row r="2287" spans="13:14" ht="12.6" customHeight="1">
      <c r="M2287" s="55">
        <v>37659</v>
      </c>
      <c r="N2287" s="54">
        <v>4.5400000000000003E-2</v>
      </c>
    </row>
    <row r="2288" spans="13:14" ht="12.6" customHeight="1">
      <c r="M2288" s="55">
        <v>37662</v>
      </c>
      <c r="N2288" s="54">
        <v>4.5400000000000003E-2</v>
      </c>
    </row>
    <row r="2289" spans="13:14" ht="12.6" customHeight="1">
      <c r="M2289" s="55">
        <v>37663</v>
      </c>
      <c r="N2289" s="54">
        <v>4.53E-2</v>
      </c>
    </row>
    <row r="2290" spans="13:14" ht="12.6" customHeight="1">
      <c r="M2290" s="55">
        <v>37664</v>
      </c>
      <c r="N2290" s="54">
        <v>4.53E-2</v>
      </c>
    </row>
    <row r="2291" spans="13:14" ht="12.6" customHeight="1">
      <c r="M2291" s="55">
        <v>37665</v>
      </c>
      <c r="N2291" s="54">
        <v>4.53E-2</v>
      </c>
    </row>
    <row r="2292" spans="13:14" ht="12.6" customHeight="1">
      <c r="M2292" s="55">
        <v>37666</v>
      </c>
      <c r="N2292" s="54">
        <v>4.725E-2</v>
      </c>
    </row>
    <row r="2293" spans="13:14" ht="12.6" customHeight="1">
      <c r="M2293" s="55">
        <v>37669</v>
      </c>
      <c r="N2293" s="54">
        <v>4.4999999999999998E-2</v>
      </c>
    </row>
    <row r="2294" spans="13:14" ht="12.6" customHeight="1">
      <c r="M2294" s="55">
        <v>37670</v>
      </c>
      <c r="N2294" s="54">
        <v>4.5400000000000003E-2</v>
      </c>
    </row>
    <row r="2295" spans="13:14" ht="12.6" customHeight="1">
      <c r="M2295" s="55">
        <v>37671</v>
      </c>
      <c r="N2295" s="54">
        <v>4.5400000000000003E-2</v>
      </c>
    </row>
    <row r="2296" spans="13:14" ht="12.6" customHeight="1">
      <c r="M2296" s="55">
        <v>37672</v>
      </c>
      <c r="N2296" s="54">
        <v>4.5400000000000003E-2</v>
      </c>
    </row>
    <row r="2297" spans="13:14" ht="12.6" customHeight="1">
      <c r="M2297" s="55">
        <v>37673</v>
      </c>
      <c r="N2297" s="54">
        <v>4.4299999999999999E-2</v>
      </c>
    </row>
    <row r="2298" spans="13:14" ht="12.6" customHeight="1">
      <c r="M2298" s="55">
        <v>37676</v>
      </c>
      <c r="N2298" s="54">
        <v>4.5400000000000003E-2</v>
      </c>
    </row>
    <row r="2299" spans="13:14" ht="12.6" customHeight="1">
      <c r="M2299" s="55">
        <v>37677</v>
      </c>
      <c r="N2299" s="54">
        <v>4.5400000000000003E-2</v>
      </c>
    </row>
    <row r="2300" spans="13:14" ht="12.6" customHeight="1">
      <c r="M2300" s="55">
        <v>37678</v>
      </c>
      <c r="N2300" s="54">
        <v>4.5400000000000003E-2</v>
      </c>
    </row>
    <row r="2301" spans="13:14" ht="12.6" customHeight="1">
      <c r="M2301" s="55">
        <v>37679</v>
      </c>
      <c r="N2301" s="54">
        <v>4.5350000000000001E-2</v>
      </c>
    </row>
    <row r="2302" spans="13:14" ht="12.6" customHeight="1">
      <c r="M2302" s="55">
        <v>37680</v>
      </c>
      <c r="N2302" s="54">
        <v>4.4499999999999998E-2</v>
      </c>
    </row>
    <row r="2303" spans="13:14" ht="12.6" customHeight="1">
      <c r="M2303" s="55">
        <v>37683</v>
      </c>
      <c r="N2303" s="54">
        <v>4.53E-2</v>
      </c>
    </row>
    <row r="2304" spans="13:14" ht="12.6" customHeight="1">
      <c r="M2304" s="55">
        <v>37684</v>
      </c>
      <c r="N2304" s="54">
        <v>4.53E-2</v>
      </c>
    </row>
    <row r="2305" spans="13:14" ht="12.6" customHeight="1">
      <c r="M2305" s="55">
        <v>37685</v>
      </c>
      <c r="N2305" s="54">
        <v>4.53E-2</v>
      </c>
    </row>
    <row r="2306" spans="13:14" ht="12.6" customHeight="1">
      <c r="M2306" s="55">
        <v>37686</v>
      </c>
      <c r="N2306" s="54">
        <v>4.4299999999999999E-2</v>
      </c>
    </row>
    <row r="2307" spans="13:14" ht="12.6" customHeight="1">
      <c r="M2307" s="55">
        <v>37687</v>
      </c>
      <c r="N2307" s="54">
        <v>4.53E-2</v>
      </c>
    </row>
    <row r="2308" spans="13:14" ht="12.6" customHeight="1">
      <c r="M2308" s="55">
        <v>37690</v>
      </c>
      <c r="N2308" s="54">
        <v>4.5199999999999997E-2</v>
      </c>
    </row>
    <row r="2309" spans="13:14" ht="12.6" customHeight="1">
      <c r="M2309" s="55">
        <v>37691</v>
      </c>
      <c r="N2309" s="54">
        <v>4.4299999999999999E-2</v>
      </c>
    </row>
    <row r="2310" spans="13:14" ht="12.6" customHeight="1">
      <c r="M2310" s="55">
        <v>37692</v>
      </c>
      <c r="N2310" s="54">
        <v>4.6550000000000001E-2</v>
      </c>
    </row>
    <row r="2311" spans="13:14" ht="12.6" customHeight="1">
      <c r="M2311" s="55">
        <v>37693</v>
      </c>
      <c r="N2311" s="54">
        <v>4.9000000000000002E-2</v>
      </c>
    </row>
    <row r="2312" spans="13:14" ht="12.6" customHeight="1">
      <c r="M2312" s="55">
        <v>37694</v>
      </c>
      <c r="N2312" s="54">
        <v>5.0549999999999998E-2</v>
      </c>
    </row>
    <row r="2313" spans="13:14" ht="12.6" customHeight="1">
      <c r="M2313" s="55">
        <v>37697</v>
      </c>
      <c r="N2313" s="54">
        <v>5.0599999999999999E-2</v>
      </c>
    </row>
    <row r="2314" spans="13:14" ht="12.6" customHeight="1">
      <c r="M2314" s="55">
        <v>37698</v>
      </c>
      <c r="N2314" s="54">
        <v>4.9700000000000001E-2</v>
      </c>
    </row>
    <row r="2315" spans="13:14" ht="12.6" customHeight="1">
      <c r="M2315" s="55">
        <v>37699</v>
      </c>
      <c r="N2315" s="54">
        <v>0.05</v>
      </c>
    </row>
    <row r="2316" spans="13:14" ht="12.6" customHeight="1">
      <c r="M2316" s="55">
        <v>37700</v>
      </c>
      <c r="N2316" s="54">
        <v>4.9099999999999998E-2</v>
      </c>
    </row>
    <row r="2317" spans="13:14" ht="12.6" customHeight="1">
      <c r="M2317" s="55">
        <v>37701</v>
      </c>
      <c r="N2317" s="54">
        <v>4.8800000000000003E-2</v>
      </c>
    </row>
    <row r="2318" spans="13:14" ht="12.6" customHeight="1">
      <c r="M2318" s="55">
        <v>37704</v>
      </c>
      <c r="N2318" s="54">
        <v>4.8599999999999997E-2</v>
      </c>
    </row>
    <row r="2319" spans="13:14" ht="12.6" customHeight="1">
      <c r="M2319" s="55">
        <v>37705</v>
      </c>
      <c r="N2319" s="54">
        <v>4.8099999999999997E-2</v>
      </c>
    </row>
    <row r="2320" spans="13:14" ht="12.6" customHeight="1">
      <c r="M2320" s="55">
        <v>37706</v>
      </c>
      <c r="N2320" s="54">
        <v>4.7649999999999998E-2</v>
      </c>
    </row>
    <row r="2321" spans="13:14" ht="12.6" customHeight="1">
      <c r="M2321" s="55">
        <v>37707</v>
      </c>
      <c r="N2321" s="54">
        <v>4.7500000000000001E-2</v>
      </c>
    </row>
    <row r="2322" spans="13:14" ht="12.6" customHeight="1">
      <c r="M2322" s="55">
        <v>37708</v>
      </c>
      <c r="N2322" s="54">
        <v>4.725E-2</v>
      </c>
    </row>
    <row r="2323" spans="13:14" ht="12.6" customHeight="1">
      <c r="M2323" s="55">
        <v>37711</v>
      </c>
      <c r="N2323" s="54">
        <v>4.7050000000000002E-2</v>
      </c>
    </row>
    <row r="2324" spans="13:14" ht="12.6" customHeight="1">
      <c r="M2324" s="55">
        <v>37712</v>
      </c>
      <c r="N2324" s="54">
        <v>4.7E-2</v>
      </c>
    </row>
    <row r="2325" spans="13:14" ht="12.6" customHeight="1">
      <c r="M2325" s="55">
        <v>37713</v>
      </c>
      <c r="N2325" s="54">
        <v>4.6949999999999999E-2</v>
      </c>
    </row>
    <row r="2326" spans="13:14" ht="12.6" customHeight="1">
      <c r="M2326" s="55">
        <v>37714</v>
      </c>
      <c r="N2326" s="54">
        <v>4.6899999999999997E-2</v>
      </c>
    </row>
    <row r="2327" spans="13:14" ht="12.6" customHeight="1">
      <c r="M2327" s="55">
        <v>37715</v>
      </c>
      <c r="N2327" s="54">
        <v>4.6899999999999997E-2</v>
      </c>
    </row>
    <row r="2328" spans="13:14" ht="12.6" customHeight="1">
      <c r="M2328" s="55">
        <v>37718</v>
      </c>
      <c r="N2328" s="54">
        <v>4.6899999999999997E-2</v>
      </c>
    </row>
    <row r="2329" spans="13:14" ht="12.6" customHeight="1">
      <c r="M2329" s="55">
        <v>37719</v>
      </c>
      <c r="N2329" s="54">
        <v>4.6899999999999997E-2</v>
      </c>
    </row>
    <row r="2330" spans="13:14" ht="12.6" customHeight="1">
      <c r="M2330" s="55">
        <v>37720</v>
      </c>
      <c r="N2330" s="54">
        <v>4.6899999999999997E-2</v>
      </c>
    </row>
    <row r="2331" spans="13:14" ht="12.6" customHeight="1">
      <c r="M2331" s="55">
        <v>37721</v>
      </c>
      <c r="N2331" s="54">
        <v>4.65E-2</v>
      </c>
    </row>
    <row r="2332" spans="13:14" ht="12.6" customHeight="1">
      <c r="M2332" s="55">
        <v>37722</v>
      </c>
      <c r="N2332" s="54">
        <v>4.6149999999999997E-2</v>
      </c>
    </row>
    <row r="2333" spans="13:14" ht="12.6" customHeight="1">
      <c r="M2333" s="55">
        <v>37725</v>
      </c>
      <c r="N2333" s="54">
        <v>4.6100000000000002E-2</v>
      </c>
    </row>
    <row r="2334" spans="13:14" ht="12.6" customHeight="1">
      <c r="M2334" s="55">
        <v>37726</v>
      </c>
      <c r="N2334" s="54">
        <v>4.5900000000000003E-2</v>
      </c>
    </row>
    <row r="2335" spans="13:14" ht="12.6" customHeight="1">
      <c r="M2335" s="55">
        <v>37727</v>
      </c>
      <c r="N2335" s="54">
        <v>4.5900000000000003E-2</v>
      </c>
    </row>
    <row r="2336" spans="13:14" ht="12.6" customHeight="1">
      <c r="M2336" s="55">
        <v>37728</v>
      </c>
      <c r="N2336" s="54">
        <v>4.58E-2</v>
      </c>
    </row>
    <row r="2337" spans="13:14" ht="12.6" customHeight="1">
      <c r="M2337" s="55">
        <v>37729</v>
      </c>
      <c r="N2337" s="54">
        <v>4.58E-2</v>
      </c>
    </row>
    <row r="2338" spans="13:14" ht="12.6" customHeight="1">
      <c r="M2338" s="55">
        <v>37732</v>
      </c>
      <c r="N2338" s="54">
        <v>4.5699999999999998E-2</v>
      </c>
    </row>
    <row r="2339" spans="13:14" ht="12.6" customHeight="1">
      <c r="M2339" s="55">
        <v>37733</v>
      </c>
      <c r="N2339" s="54">
        <v>4.5699999999999998E-2</v>
      </c>
    </row>
    <row r="2340" spans="13:14" ht="12.6" customHeight="1">
      <c r="M2340" s="55">
        <v>37734</v>
      </c>
      <c r="N2340" s="54">
        <v>4.5699999999999998E-2</v>
      </c>
    </row>
    <row r="2341" spans="13:14" ht="12.6" customHeight="1">
      <c r="M2341" s="55">
        <v>37735</v>
      </c>
      <c r="N2341" s="54">
        <v>4.5699999999999998E-2</v>
      </c>
    </row>
    <row r="2342" spans="13:14" ht="12.6" customHeight="1">
      <c r="M2342" s="55">
        <v>37736</v>
      </c>
      <c r="N2342" s="54">
        <v>4.5699999999999998E-2</v>
      </c>
    </row>
    <row r="2343" spans="13:14" ht="12.6" customHeight="1">
      <c r="M2343" s="55">
        <v>37739</v>
      </c>
      <c r="N2343" s="54">
        <v>4.5499999999999999E-2</v>
      </c>
    </row>
    <row r="2344" spans="13:14" ht="12.6" customHeight="1">
      <c r="M2344" s="55">
        <v>37740</v>
      </c>
      <c r="N2344" s="54">
        <v>4.5499999999999999E-2</v>
      </c>
    </row>
    <row r="2345" spans="13:14" ht="12.6" customHeight="1">
      <c r="M2345" s="55">
        <v>37741</v>
      </c>
      <c r="N2345" s="54">
        <v>4.5400000000000003E-2</v>
      </c>
    </row>
    <row r="2346" spans="13:14" ht="12.6" customHeight="1">
      <c r="M2346" s="55">
        <v>37743</v>
      </c>
      <c r="N2346" s="54">
        <v>4.5150000000000003E-2</v>
      </c>
    </row>
    <row r="2347" spans="13:14" ht="12.6" customHeight="1">
      <c r="M2347" s="55">
        <v>37747</v>
      </c>
      <c r="N2347" s="54">
        <v>4.505E-2</v>
      </c>
    </row>
    <row r="2348" spans="13:14" ht="12.6" customHeight="1">
      <c r="M2348" s="55">
        <v>37748</v>
      </c>
      <c r="N2348" s="54">
        <v>4.5100000000000001E-2</v>
      </c>
    </row>
    <row r="2349" spans="13:14" ht="12.6" customHeight="1">
      <c r="M2349" s="55">
        <v>37750</v>
      </c>
      <c r="N2349" s="54">
        <v>4.4949999999999997E-2</v>
      </c>
    </row>
    <row r="2350" spans="13:14" ht="12.6" customHeight="1">
      <c r="M2350" s="55">
        <v>37753</v>
      </c>
      <c r="N2350" s="54">
        <v>4.4900000000000002E-2</v>
      </c>
    </row>
    <row r="2351" spans="13:14" ht="12.6" customHeight="1">
      <c r="M2351" s="55">
        <v>37754</v>
      </c>
      <c r="N2351" s="54">
        <v>4.4549999999999999E-2</v>
      </c>
    </row>
    <row r="2352" spans="13:14" ht="12.6" customHeight="1">
      <c r="M2352" s="55">
        <v>37755</v>
      </c>
      <c r="N2352" s="54">
        <v>4.41E-2</v>
      </c>
    </row>
    <row r="2353" spans="13:14" ht="12.6" customHeight="1">
      <c r="M2353" s="55">
        <v>37756</v>
      </c>
      <c r="N2353" s="54">
        <v>4.3950000000000003E-2</v>
      </c>
    </row>
    <row r="2354" spans="13:14" ht="12.6" customHeight="1">
      <c r="M2354" s="55">
        <v>37757</v>
      </c>
      <c r="N2354" s="54">
        <v>4.3900000000000002E-2</v>
      </c>
    </row>
    <row r="2355" spans="13:14" ht="12.6" customHeight="1">
      <c r="M2355" s="55">
        <v>37760</v>
      </c>
      <c r="N2355" s="54">
        <v>4.36E-2</v>
      </c>
    </row>
    <row r="2356" spans="13:14" ht="12.6" customHeight="1">
      <c r="M2356" s="55">
        <v>37761</v>
      </c>
      <c r="N2356" s="54">
        <v>4.3299999999999998E-2</v>
      </c>
    </row>
    <row r="2357" spans="13:14" ht="12.6" customHeight="1">
      <c r="M2357" s="55">
        <v>37762</v>
      </c>
      <c r="N2357" s="54">
        <v>4.3200000000000002E-2</v>
      </c>
    </row>
    <row r="2358" spans="13:14" ht="12.6" customHeight="1">
      <c r="M2358" s="55">
        <v>37763</v>
      </c>
      <c r="N2358" s="54">
        <v>4.3299999999999998E-2</v>
      </c>
    </row>
    <row r="2359" spans="13:14" ht="12.6" customHeight="1">
      <c r="M2359" s="55">
        <v>37764</v>
      </c>
      <c r="N2359" s="54">
        <v>4.3299999999999998E-2</v>
      </c>
    </row>
    <row r="2360" spans="13:14" ht="12.6" customHeight="1">
      <c r="M2360" s="55">
        <v>37767</v>
      </c>
      <c r="N2360" s="54">
        <v>4.3299999999999998E-2</v>
      </c>
    </row>
    <row r="2361" spans="13:14" ht="12.6" customHeight="1">
      <c r="M2361" s="55">
        <v>37768</v>
      </c>
      <c r="N2361" s="54">
        <v>4.3299999999999998E-2</v>
      </c>
    </row>
    <row r="2362" spans="13:14" ht="12.6" customHeight="1">
      <c r="M2362" s="55">
        <v>37769</v>
      </c>
      <c r="N2362" s="54">
        <v>4.3249999999999997E-2</v>
      </c>
    </row>
    <row r="2363" spans="13:14" ht="12.6" customHeight="1">
      <c r="M2363" s="55">
        <v>37770</v>
      </c>
      <c r="N2363" s="54">
        <v>4.3049999999999998E-2</v>
      </c>
    </row>
    <row r="2364" spans="13:14" ht="12.6" customHeight="1">
      <c r="M2364" s="55">
        <v>37771</v>
      </c>
      <c r="N2364" s="54">
        <v>4.2999999999999997E-2</v>
      </c>
    </row>
    <row r="2365" spans="13:14" ht="12.6" customHeight="1">
      <c r="M2365" s="55">
        <v>37774</v>
      </c>
      <c r="N2365" s="54">
        <v>4.2999999999999997E-2</v>
      </c>
    </row>
    <row r="2366" spans="13:14" ht="12.6" customHeight="1">
      <c r="M2366" s="55">
        <v>37775</v>
      </c>
      <c r="N2366" s="54">
        <v>4.2999999999999997E-2</v>
      </c>
    </row>
    <row r="2367" spans="13:14" ht="12.6" customHeight="1">
      <c r="M2367" s="55">
        <v>37776</v>
      </c>
      <c r="N2367" s="54">
        <v>4.2999999999999997E-2</v>
      </c>
    </row>
    <row r="2368" spans="13:14" ht="12.6" customHeight="1">
      <c r="M2368" s="55">
        <v>37777</v>
      </c>
      <c r="N2368" s="54">
        <v>4.2999999999999997E-2</v>
      </c>
    </row>
    <row r="2369" spans="13:14" ht="12.6" customHeight="1">
      <c r="M2369" s="55">
        <v>37781</v>
      </c>
      <c r="N2369" s="54">
        <v>4.2900000000000001E-2</v>
      </c>
    </row>
    <row r="2370" spans="13:14" ht="12.6" customHeight="1">
      <c r="M2370" s="55">
        <v>37782</v>
      </c>
      <c r="N2370" s="54">
        <v>4.2900000000000001E-2</v>
      </c>
    </row>
    <row r="2371" spans="13:14" ht="12.6" customHeight="1">
      <c r="M2371" s="55">
        <v>37783</v>
      </c>
      <c r="N2371" s="54">
        <v>4.2849999999999999E-2</v>
      </c>
    </row>
    <row r="2372" spans="13:14" ht="12.6" customHeight="1">
      <c r="M2372" s="55">
        <v>37784</v>
      </c>
      <c r="N2372" s="54">
        <v>4.2799999999999998E-2</v>
      </c>
    </row>
    <row r="2373" spans="13:14" ht="12.6" customHeight="1">
      <c r="M2373" s="55">
        <v>37785</v>
      </c>
      <c r="N2373" s="54">
        <v>4.265E-2</v>
      </c>
    </row>
    <row r="2374" spans="13:14" ht="12.6" customHeight="1">
      <c r="M2374" s="55">
        <v>37788</v>
      </c>
      <c r="N2374" s="54">
        <v>4.2599999999999999E-2</v>
      </c>
    </row>
    <row r="2375" spans="13:14" ht="12.6" customHeight="1">
      <c r="M2375" s="55">
        <v>37789</v>
      </c>
      <c r="N2375" s="54">
        <v>4.2599999999999999E-2</v>
      </c>
    </row>
    <row r="2376" spans="13:14" ht="12.6" customHeight="1">
      <c r="M2376" s="55">
        <v>37790</v>
      </c>
      <c r="N2376" s="54">
        <v>4.2599999999999999E-2</v>
      </c>
    </row>
    <row r="2377" spans="13:14" ht="12.6" customHeight="1">
      <c r="M2377" s="55">
        <v>37791</v>
      </c>
      <c r="N2377" s="54">
        <v>4.2599999999999999E-2</v>
      </c>
    </row>
    <row r="2378" spans="13:14" ht="12.6" customHeight="1">
      <c r="M2378" s="55">
        <v>37792</v>
      </c>
      <c r="N2378" s="54">
        <v>4.265E-2</v>
      </c>
    </row>
    <row r="2379" spans="13:14" ht="12.6" customHeight="1">
      <c r="M2379" s="55">
        <v>37795</v>
      </c>
      <c r="N2379" s="54">
        <v>4.2750000000000003E-2</v>
      </c>
    </row>
    <row r="2380" spans="13:14" ht="12.6" customHeight="1">
      <c r="M2380" s="55">
        <v>37796</v>
      </c>
      <c r="N2380" s="54">
        <v>4.2900000000000001E-2</v>
      </c>
    </row>
    <row r="2381" spans="13:14" ht="12.6" customHeight="1">
      <c r="M2381" s="55">
        <v>37797</v>
      </c>
      <c r="N2381" s="54">
        <v>4.2799999999999998E-2</v>
      </c>
    </row>
    <row r="2382" spans="13:14" ht="12.6" customHeight="1">
      <c r="M2382" s="55">
        <v>37798</v>
      </c>
      <c r="N2382" s="54">
        <v>4.2900000000000001E-2</v>
      </c>
    </row>
    <row r="2383" spans="13:14" ht="12.6" customHeight="1">
      <c r="M2383" s="55">
        <v>37799</v>
      </c>
      <c r="N2383" s="54">
        <v>4.3499999999999997E-2</v>
      </c>
    </row>
    <row r="2384" spans="13:14" ht="12.6" customHeight="1">
      <c r="M2384" s="55">
        <v>37802</v>
      </c>
      <c r="N2384" s="54">
        <v>4.2950000000000002E-2</v>
      </c>
    </row>
    <row r="2385" spans="13:14" ht="12.6" customHeight="1">
      <c r="M2385" s="55">
        <v>37803</v>
      </c>
      <c r="N2385" s="54">
        <v>4.2999999999999997E-2</v>
      </c>
    </row>
    <row r="2386" spans="13:14" ht="12.6" customHeight="1">
      <c r="M2386" s="55">
        <v>37804</v>
      </c>
      <c r="N2386" s="54">
        <v>4.2999999999999997E-2</v>
      </c>
    </row>
    <row r="2387" spans="13:14" ht="12.6" customHeight="1">
      <c r="M2387" s="55">
        <v>37805</v>
      </c>
      <c r="N2387" s="54">
        <v>4.3099999999999999E-2</v>
      </c>
    </row>
    <row r="2388" spans="13:14" ht="12.6" customHeight="1">
      <c r="M2388" s="55">
        <v>37806</v>
      </c>
      <c r="N2388" s="54">
        <v>4.3249999999999997E-2</v>
      </c>
    </row>
    <row r="2389" spans="13:14" ht="12.6" customHeight="1">
      <c r="M2389" s="55">
        <v>37809</v>
      </c>
      <c r="N2389" s="54">
        <v>4.3299999999999998E-2</v>
      </c>
    </row>
    <row r="2390" spans="13:14" ht="12.6" customHeight="1">
      <c r="M2390" s="55">
        <v>37810</v>
      </c>
      <c r="N2390" s="54">
        <v>4.335E-2</v>
      </c>
    </row>
    <row r="2391" spans="13:14" ht="12.6" customHeight="1">
      <c r="M2391" s="55">
        <v>37811</v>
      </c>
      <c r="N2391" s="54">
        <v>4.3400000000000001E-2</v>
      </c>
    </row>
    <row r="2392" spans="13:14" ht="12.6" customHeight="1">
      <c r="M2392" s="55">
        <v>37812</v>
      </c>
      <c r="N2392" s="54">
        <v>4.2900000000000001E-2</v>
      </c>
    </row>
    <row r="2393" spans="13:14" ht="12.6" customHeight="1">
      <c r="M2393" s="55">
        <v>37813</v>
      </c>
      <c r="N2393" s="54">
        <v>4.2049999999999997E-2</v>
      </c>
    </row>
    <row r="2394" spans="13:14" ht="12.6" customHeight="1">
      <c r="M2394" s="55">
        <v>37816</v>
      </c>
      <c r="N2394" s="54">
        <v>4.1799999999999997E-2</v>
      </c>
    </row>
    <row r="2395" spans="13:14" ht="12.6" customHeight="1">
      <c r="M2395" s="55">
        <v>37817</v>
      </c>
      <c r="N2395" s="54">
        <v>4.1399999999999999E-2</v>
      </c>
    </row>
    <row r="2396" spans="13:14" ht="12.6" customHeight="1">
      <c r="M2396" s="55">
        <v>37818</v>
      </c>
      <c r="N2396" s="54">
        <v>4.1149999999999999E-2</v>
      </c>
    </row>
    <row r="2397" spans="13:14" ht="12.6" customHeight="1">
      <c r="M2397" s="55">
        <v>37820</v>
      </c>
      <c r="N2397" s="54">
        <v>4.095E-2</v>
      </c>
    </row>
    <row r="2398" spans="13:14" ht="12.6" customHeight="1">
      <c r="M2398" s="55">
        <v>37823</v>
      </c>
      <c r="N2398" s="54">
        <v>4.0550000000000003E-2</v>
      </c>
    </row>
    <row r="2399" spans="13:14" ht="12.6" customHeight="1">
      <c r="M2399" s="55">
        <v>37824</v>
      </c>
      <c r="N2399" s="54">
        <v>4.0500000000000001E-2</v>
      </c>
    </row>
    <row r="2400" spans="13:14" ht="12.6" customHeight="1">
      <c r="M2400" s="55">
        <v>37825</v>
      </c>
      <c r="N2400" s="54">
        <v>4.0250000000000001E-2</v>
      </c>
    </row>
    <row r="2401" spans="13:14" ht="12.6" customHeight="1">
      <c r="M2401" s="55">
        <v>37826</v>
      </c>
      <c r="N2401" s="54">
        <v>4.0399999999999998E-2</v>
      </c>
    </row>
    <row r="2402" spans="13:14" ht="12.6" customHeight="1">
      <c r="M2402" s="55">
        <v>37827</v>
      </c>
      <c r="N2402" s="54">
        <v>4.0300000000000002E-2</v>
      </c>
    </row>
    <row r="2403" spans="13:14" ht="12.6" customHeight="1">
      <c r="M2403" s="55">
        <v>37830</v>
      </c>
      <c r="N2403" s="54">
        <v>4.0099999999999997E-2</v>
      </c>
    </row>
    <row r="2404" spans="13:14" ht="12.6" customHeight="1">
      <c r="M2404" s="55">
        <v>37831</v>
      </c>
      <c r="N2404" s="54">
        <v>3.9800000000000002E-2</v>
      </c>
    </row>
    <row r="2405" spans="13:14" ht="12.6" customHeight="1">
      <c r="M2405" s="55">
        <v>37832</v>
      </c>
      <c r="N2405" s="54">
        <v>3.9699999999999999E-2</v>
      </c>
    </row>
    <row r="2406" spans="13:14" ht="12.6" customHeight="1">
      <c r="M2406" s="55">
        <v>37833</v>
      </c>
      <c r="N2406" s="54">
        <v>3.9600000000000003E-2</v>
      </c>
    </row>
    <row r="2407" spans="13:14" ht="12.6" customHeight="1">
      <c r="M2407" s="55">
        <v>37834</v>
      </c>
      <c r="N2407" s="54">
        <v>3.95E-2</v>
      </c>
    </row>
    <row r="2408" spans="13:14" ht="12.6" customHeight="1">
      <c r="M2408" s="55">
        <v>37837</v>
      </c>
      <c r="N2408" s="54">
        <v>3.9399999999999998E-2</v>
      </c>
    </row>
    <row r="2409" spans="13:14" ht="12.6" customHeight="1">
      <c r="M2409" s="55">
        <v>37838</v>
      </c>
      <c r="N2409" s="54">
        <v>3.9E-2</v>
      </c>
    </row>
    <row r="2410" spans="13:14" ht="12.6" customHeight="1">
      <c r="M2410" s="55">
        <v>37839</v>
      </c>
      <c r="N2410" s="54">
        <v>3.9300000000000002E-2</v>
      </c>
    </row>
    <row r="2411" spans="13:14" ht="12.6" customHeight="1">
      <c r="M2411" s="55">
        <v>37840</v>
      </c>
      <c r="N2411" s="54">
        <v>3.8899999999999997E-2</v>
      </c>
    </row>
    <row r="2412" spans="13:14" ht="12.6" customHeight="1">
      <c r="M2412" s="55">
        <v>37841</v>
      </c>
      <c r="N2412" s="54">
        <v>3.8800000000000001E-2</v>
      </c>
    </row>
    <row r="2413" spans="13:14" ht="12.6" customHeight="1">
      <c r="M2413" s="55">
        <v>37844</v>
      </c>
      <c r="N2413" s="54">
        <v>3.8899999999999997E-2</v>
      </c>
    </row>
    <row r="2414" spans="13:14" ht="12.6" customHeight="1">
      <c r="M2414" s="55">
        <v>37845</v>
      </c>
      <c r="N2414" s="54">
        <v>3.8899999999999997E-2</v>
      </c>
    </row>
    <row r="2415" spans="13:14" ht="12.6" customHeight="1">
      <c r="M2415" s="55">
        <v>37846</v>
      </c>
      <c r="N2415" s="54">
        <v>3.8899999999999997E-2</v>
      </c>
    </row>
    <row r="2416" spans="13:14" ht="12.6" customHeight="1">
      <c r="M2416" s="55">
        <v>37847</v>
      </c>
      <c r="N2416" s="54">
        <v>3.9E-2</v>
      </c>
    </row>
    <row r="2417" spans="13:14" ht="12.6" customHeight="1">
      <c r="M2417" s="55">
        <v>37851</v>
      </c>
      <c r="N2417" s="54">
        <v>3.9E-2</v>
      </c>
    </row>
    <row r="2418" spans="13:14" ht="12.6" customHeight="1">
      <c r="M2418" s="55">
        <v>37852</v>
      </c>
      <c r="N2418" s="54">
        <v>3.9E-2</v>
      </c>
    </row>
    <row r="2419" spans="13:14" ht="12.6" customHeight="1">
      <c r="M2419" s="55">
        <v>37853</v>
      </c>
      <c r="N2419" s="54">
        <v>3.8800000000000001E-2</v>
      </c>
    </row>
    <row r="2420" spans="13:14" ht="12.6" customHeight="1">
      <c r="M2420" s="55">
        <v>37854</v>
      </c>
      <c r="N2420" s="54">
        <v>3.8800000000000001E-2</v>
      </c>
    </row>
    <row r="2421" spans="13:14" ht="12.6" customHeight="1">
      <c r="M2421" s="55">
        <v>37855</v>
      </c>
      <c r="N2421" s="54">
        <v>3.8699999999999998E-2</v>
      </c>
    </row>
    <row r="2422" spans="13:14" ht="12.6" customHeight="1">
      <c r="M2422" s="55">
        <v>37858</v>
      </c>
      <c r="N2422" s="54">
        <v>3.8600000000000002E-2</v>
      </c>
    </row>
    <row r="2423" spans="13:14" ht="12.6" customHeight="1">
      <c r="M2423" s="55">
        <v>37859</v>
      </c>
      <c r="N2423" s="54">
        <v>3.85E-2</v>
      </c>
    </row>
    <row r="2424" spans="13:14" ht="12.6" customHeight="1">
      <c r="M2424" s="55">
        <v>37860</v>
      </c>
      <c r="N2424" s="54">
        <v>3.85E-2</v>
      </c>
    </row>
    <row r="2425" spans="13:14" ht="12.6" customHeight="1">
      <c r="M2425" s="55">
        <v>37861</v>
      </c>
      <c r="N2425" s="54">
        <v>3.85E-2</v>
      </c>
    </row>
    <row r="2426" spans="13:14" ht="12.6" customHeight="1">
      <c r="M2426" s="55">
        <v>37862</v>
      </c>
      <c r="N2426" s="54">
        <v>3.85E-2</v>
      </c>
    </row>
    <row r="2427" spans="13:14" ht="12.6" customHeight="1">
      <c r="M2427" s="55">
        <v>37865</v>
      </c>
      <c r="N2427" s="54">
        <v>3.85E-2</v>
      </c>
    </row>
    <row r="2428" spans="13:14" ht="12.6" customHeight="1">
      <c r="M2428" s="55">
        <v>37866</v>
      </c>
      <c r="N2428" s="54">
        <v>3.85E-2</v>
      </c>
    </row>
    <row r="2429" spans="13:14" ht="12.6" customHeight="1">
      <c r="M2429" s="55">
        <v>37867</v>
      </c>
      <c r="N2429" s="54">
        <v>3.85E-2</v>
      </c>
    </row>
    <row r="2430" spans="13:14" ht="12.6" customHeight="1">
      <c r="M2430" s="55">
        <v>37868</v>
      </c>
      <c r="N2430" s="54">
        <v>3.8399999999999997E-2</v>
      </c>
    </row>
    <row r="2431" spans="13:14" ht="12.6" customHeight="1">
      <c r="M2431" s="55">
        <v>37869</v>
      </c>
      <c r="N2431" s="54">
        <v>3.8399999999999997E-2</v>
      </c>
    </row>
    <row r="2432" spans="13:14" ht="12.6" customHeight="1">
      <c r="M2432" s="55">
        <v>37872</v>
      </c>
      <c r="N2432" s="54">
        <v>3.8300000000000001E-2</v>
      </c>
    </row>
    <row r="2433" spans="13:14" ht="12.6" customHeight="1">
      <c r="M2433" s="55">
        <v>37873</v>
      </c>
      <c r="N2433" s="54">
        <v>3.8300000000000001E-2</v>
      </c>
    </row>
    <row r="2434" spans="13:14" ht="12.6" customHeight="1">
      <c r="M2434" s="55">
        <v>37879</v>
      </c>
      <c r="N2434" s="54">
        <v>3.8199999999999998E-2</v>
      </c>
    </row>
    <row r="2435" spans="13:14" ht="12.6" customHeight="1">
      <c r="M2435" s="55">
        <v>37880</v>
      </c>
      <c r="N2435" s="54">
        <v>3.8199999999999998E-2</v>
      </c>
    </row>
    <row r="2436" spans="13:14" ht="12.6" customHeight="1">
      <c r="M2436" s="55">
        <v>37881</v>
      </c>
      <c r="N2436" s="54">
        <v>3.8100000000000002E-2</v>
      </c>
    </row>
    <row r="2437" spans="13:14" ht="12.6" customHeight="1">
      <c r="M2437" s="55">
        <v>37882</v>
      </c>
      <c r="N2437" s="54">
        <v>3.8100000000000002E-2</v>
      </c>
    </row>
    <row r="2438" spans="13:14" ht="12.6" customHeight="1">
      <c r="M2438" s="55">
        <v>37883</v>
      </c>
      <c r="N2438" s="54">
        <v>3.7999999999999999E-2</v>
      </c>
    </row>
    <row r="2439" spans="13:14" ht="12.6" customHeight="1">
      <c r="M2439" s="55">
        <v>37886</v>
      </c>
      <c r="N2439" s="54">
        <v>3.7999999999999999E-2</v>
      </c>
    </row>
    <row r="2440" spans="13:14" ht="12.6" customHeight="1">
      <c r="M2440" s="55">
        <v>37887</v>
      </c>
      <c r="N2440" s="54">
        <v>3.7999999999999999E-2</v>
      </c>
    </row>
    <row r="2441" spans="13:14" ht="12.6" customHeight="1">
      <c r="M2441" s="55">
        <v>37888</v>
      </c>
      <c r="N2441" s="54">
        <v>3.805E-2</v>
      </c>
    </row>
    <row r="2442" spans="13:14" ht="12.6" customHeight="1">
      <c r="M2442" s="55">
        <v>37889</v>
      </c>
      <c r="N2442" s="54">
        <v>3.8199999999999998E-2</v>
      </c>
    </row>
    <row r="2443" spans="13:14" ht="12.6" customHeight="1">
      <c r="M2443" s="55">
        <v>37890</v>
      </c>
      <c r="N2443" s="54">
        <v>3.9E-2</v>
      </c>
    </row>
    <row r="2444" spans="13:14" ht="12.6" customHeight="1">
      <c r="M2444" s="55">
        <v>37893</v>
      </c>
      <c r="N2444" s="54">
        <v>3.9E-2</v>
      </c>
    </row>
    <row r="2445" spans="13:14" ht="12.6" customHeight="1">
      <c r="M2445" s="55">
        <v>37894</v>
      </c>
      <c r="N2445" s="54">
        <v>3.8899999999999997E-2</v>
      </c>
    </row>
    <row r="2446" spans="13:14" ht="12.6" customHeight="1">
      <c r="M2446" s="55">
        <v>37895</v>
      </c>
      <c r="N2446" s="54">
        <v>3.8800000000000001E-2</v>
      </c>
    </row>
    <row r="2447" spans="13:14" ht="12.6" customHeight="1">
      <c r="M2447" s="55">
        <v>37896</v>
      </c>
      <c r="N2447" s="54">
        <v>3.8800000000000001E-2</v>
      </c>
    </row>
    <row r="2448" spans="13:14" ht="12.6" customHeight="1">
      <c r="M2448" s="55">
        <v>37900</v>
      </c>
      <c r="N2448" s="54">
        <v>3.8800000000000001E-2</v>
      </c>
    </row>
    <row r="2449" spans="13:14" ht="12.6" customHeight="1">
      <c r="M2449" s="55">
        <v>37901</v>
      </c>
      <c r="N2449" s="54">
        <v>3.8800000000000001E-2</v>
      </c>
    </row>
    <row r="2450" spans="13:14" ht="12.6" customHeight="1">
      <c r="M2450" s="55">
        <v>37902</v>
      </c>
      <c r="N2450" s="54">
        <v>3.8800000000000001E-2</v>
      </c>
    </row>
    <row r="2451" spans="13:14" ht="12.6" customHeight="1">
      <c r="M2451" s="55">
        <v>37903</v>
      </c>
      <c r="N2451" s="54">
        <v>3.8800000000000001E-2</v>
      </c>
    </row>
    <row r="2452" spans="13:14" ht="12.6" customHeight="1">
      <c r="M2452" s="55">
        <v>37904</v>
      </c>
      <c r="N2452" s="54">
        <v>3.8800000000000001E-2</v>
      </c>
    </row>
    <row r="2453" spans="13:14" ht="12.6" customHeight="1">
      <c r="M2453" s="55">
        <v>37907</v>
      </c>
      <c r="N2453" s="54">
        <v>3.8800000000000001E-2</v>
      </c>
    </row>
    <row r="2454" spans="13:14" ht="12.6" customHeight="1">
      <c r="M2454" s="55">
        <v>37908</v>
      </c>
      <c r="N2454" s="54">
        <v>3.8800000000000001E-2</v>
      </c>
    </row>
    <row r="2455" spans="13:14" ht="12.6" customHeight="1">
      <c r="M2455" s="55">
        <v>37909</v>
      </c>
      <c r="N2455" s="54">
        <v>3.9100000000000003E-2</v>
      </c>
    </row>
    <row r="2456" spans="13:14" ht="12.6" customHeight="1">
      <c r="M2456" s="55">
        <v>37910</v>
      </c>
      <c r="N2456" s="54">
        <v>3.9199999999999999E-2</v>
      </c>
    </row>
    <row r="2457" spans="13:14" ht="12.6" customHeight="1">
      <c r="M2457" s="55">
        <v>37911</v>
      </c>
      <c r="N2457" s="54">
        <v>3.9300000000000002E-2</v>
      </c>
    </row>
    <row r="2458" spans="13:14" ht="12.6" customHeight="1">
      <c r="M2458" s="55">
        <v>37914</v>
      </c>
      <c r="N2458" s="54">
        <v>3.9399999999999998E-2</v>
      </c>
    </row>
    <row r="2459" spans="13:14" ht="12.6" customHeight="1">
      <c r="M2459" s="55">
        <v>37915</v>
      </c>
      <c r="N2459" s="54">
        <v>3.9399999999999998E-2</v>
      </c>
    </row>
    <row r="2460" spans="13:14" ht="12.6" customHeight="1">
      <c r="M2460" s="55">
        <v>37916</v>
      </c>
      <c r="N2460" s="54">
        <v>3.9399999999999998E-2</v>
      </c>
    </row>
    <row r="2461" spans="13:14" ht="12.6" customHeight="1">
      <c r="M2461" s="55">
        <v>37917</v>
      </c>
      <c r="N2461" s="54">
        <v>3.9399999999999998E-2</v>
      </c>
    </row>
    <row r="2462" spans="13:14" ht="12.6" customHeight="1">
      <c r="M2462" s="55">
        <v>37918</v>
      </c>
      <c r="N2462" s="54">
        <v>3.9600000000000003E-2</v>
      </c>
    </row>
    <row r="2463" spans="13:14" ht="12.6" customHeight="1">
      <c r="M2463" s="55">
        <v>37921</v>
      </c>
      <c r="N2463" s="54">
        <v>3.9699999999999999E-2</v>
      </c>
    </row>
    <row r="2464" spans="13:14" ht="12.6" customHeight="1">
      <c r="M2464" s="55">
        <v>37922</v>
      </c>
      <c r="N2464" s="54">
        <v>3.9899999999999998E-2</v>
      </c>
    </row>
    <row r="2465" spans="13:14" ht="12.6" customHeight="1">
      <c r="M2465" s="55">
        <v>37923</v>
      </c>
      <c r="N2465" s="54">
        <v>4.0300000000000002E-2</v>
      </c>
    </row>
    <row r="2466" spans="13:14" ht="12.6" customHeight="1">
      <c r="M2466" s="55">
        <v>37924</v>
      </c>
      <c r="N2466" s="54">
        <v>4.0399999999999998E-2</v>
      </c>
    </row>
    <row r="2467" spans="13:14" ht="12.6" customHeight="1">
      <c r="M2467" s="55">
        <v>37925</v>
      </c>
      <c r="N2467" s="54">
        <v>4.0500000000000001E-2</v>
      </c>
    </row>
    <row r="2468" spans="13:14" ht="12.6" customHeight="1">
      <c r="M2468" s="55">
        <v>37928</v>
      </c>
      <c r="N2468" s="54">
        <v>0.04</v>
      </c>
    </row>
    <row r="2469" spans="13:14" ht="12.6" customHeight="1">
      <c r="M2469" s="55">
        <v>37929</v>
      </c>
      <c r="N2469" s="54">
        <v>4.0500000000000001E-2</v>
      </c>
    </row>
    <row r="2470" spans="13:14" ht="12.6" customHeight="1">
      <c r="M2470" s="55">
        <v>37930</v>
      </c>
      <c r="N2470" s="54">
        <v>4.0800000000000003E-2</v>
      </c>
    </row>
    <row r="2471" spans="13:14" ht="12.6" customHeight="1">
      <c r="M2471" s="55">
        <v>37931</v>
      </c>
      <c r="N2471" s="54">
        <v>4.0800000000000003E-2</v>
      </c>
    </row>
    <row r="2472" spans="13:14" ht="12.6" customHeight="1">
      <c r="M2472" s="55">
        <v>37932</v>
      </c>
      <c r="N2472" s="54">
        <v>4.1099999999999998E-2</v>
      </c>
    </row>
    <row r="2473" spans="13:14" ht="12.6" customHeight="1">
      <c r="M2473" s="55">
        <v>37935</v>
      </c>
      <c r="N2473" s="54">
        <v>4.2000000000000003E-2</v>
      </c>
    </row>
    <row r="2474" spans="13:14" ht="12.6" customHeight="1">
      <c r="M2474" s="55">
        <v>37936</v>
      </c>
      <c r="N2474" s="54">
        <v>4.0899999999999999E-2</v>
      </c>
    </row>
    <row r="2475" spans="13:14" ht="12.6" customHeight="1">
      <c r="M2475" s="55">
        <v>37937</v>
      </c>
      <c r="N2475" s="54">
        <v>4.1500000000000002E-2</v>
      </c>
    </row>
    <row r="2476" spans="13:14" ht="12.6" customHeight="1">
      <c r="M2476" s="55">
        <v>37938</v>
      </c>
      <c r="N2476" s="54">
        <v>4.1799999999999997E-2</v>
      </c>
    </row>
    <row r="2477" spans="13:14" ht="12.6" customHeight="1">
      <c r="M2477" s="55">
        <v>37939</v>
      </c>
      <c r="N2477" s="54">
        <v>4.2500000000000003E-2</v>
      </c>
    </row>
    <row r="2478" spans="13:14" ht="12.6" customHeight="1">
      <c r="M2478" s="55">
        <v>37942</v>
      </c>
      <c r="N2478" s="54">
        <v>4.2500000000000003E-2</v>
      </c>
    </row>
    <row r="2479" spans="13:14" ht="12.6" customHeight="1">
      <c r="M2479" s="55">
        <v>37943</v>
      </c>
      <c r="N2479" s="54">
        <v>4.265E-2</v>
      </c>
    </row>
    <row r="2480" spans="13:14" ht="12.6" customHeight="1">
      <c r="M2480" s="55">
        <v>37944</v>
      </c>
      <c r="N2480" s="54">
        <v>4.2599999999999999E-2</v>
      </c>
    </row>
    <row r="2481" spans="13:14" ht="12.6" customHeight="1">
      <c r="M2481" s="55">
        <v>37945</v>
      </c>
      <c r="N2481" s="54">
        <v>4.2599999999999999E-2</v>
      </c>
    </row>
    <row r="2482" spans="13:14" ht="12.6" customHeight="1">
      <c r="M2482" s="55">
        <v>37946</v>
      </c>
      <c r="N2482" s="54">
        <v>4.2599999999999999E-2</v>
      </c>
    </row>
    <row r="2483" spans="13:14" ht="12.6" customHeight="1">
      <c r="M2483" s="55">
        <v>37949</v>
      </c>
      <c r="N2483" s="54">
        <v>4.2700000000000002E-2</v>
      </c>
    </row>
    <row r="2484" spans="13:14" ht="12.6" customHeight="1">
      <c r="M2484" s="55">
        <v>37950</v>
      </c>
      <c r="N2484" s="54">
        <v>4.2700000000000002E-2</v>
      </c>
    </row>
    <row r="2485" spans="13:14" ht="12.6" customHeight="1">
      <c r="M2485" s="55">
        <v>37951</v>
      </c>
      <c r="N2485" s="54">
        <v>4.2700000000000002E-2</v>
      </c>
    </row>
    <row r="2486" spans="13:14" ht="12.6" customHeight="1">
      <c r="M2486" s="55">
        <v>37952</v>
      </c>
      <c r="N2486" s="54">
        <v>4.2700000000000002E-2</v>
      </c>
    </row>
    <row r="2487" spans="13:14" ht="12.6" customHeight="1">
      <c r="M2487" s="55">
        <v>37953</v>
      </c>
      <c r="N2487" s="54">
        <v>4.2799999999999998E-2</v>
      </c>
    </row>
    <row r="2488" spans="13:14" ht="12.6" customHeight="1">
      <c r="M2488" s="55">
        <v>37956</v>
      </c>
      <c r="N2488" s="54">
        <v>4.2999999999999997E-2</v>
      </c>
    </row>
    <row r="2489" spans="13:14" ht="12.6" customHeight="1">
      <c r="M2489" s="55">
        <v>37957</v>
      </c>
      <c r="N2489" s="54">
        <v>4.3099999999999999E-2</v>
      </c>
    </row>
    <row r="2490" spans="13:14" ht="12.6" customHeight="1">
      <c r="M2490" s="55">
        <v>37958</v>
      </c>
      <c r="N2490" s="54">
        <v>4.3200000000000002E-2</v>
      </c>
    </row>
    <row r="2491" spans="13:14" ht="12.6" customHeight="1">
      <c r="M2491" s="55">
        <v>37959</v>
      </c>
      <c r="N2491" s="54">
        <v>4.3299999999999998E-2</v>
      </c>
    </row>
    <row r="2492" spans="13:14" ht="12.6" customHeight="1">
      <c r="M2492" s="55">
        <v>37960</v>
      </c>
      <c r="N2492" s="54">
        <v>4.3299999999999998E-2</v>
      </c>
    </row>
    <row r="2493" spans="13:14" ht="12.6" customHeight="1">
      <c r="M2493" s="55">
        <v>37963</v>
      </c>
      <c r="N2493" s="54">
        <v>4.3299999999999998E-2</v>
      </c>
    </row>
    <row r="2494" spans="13:14" ht="12.6" customHeight="1">
      <c r="M2494" s="55">
        <v>37964</v>
      </c>
      <c r="N2494" s="54">
        <v>4.3400000000000001E-2</v>
      </c>
    </row>
    <row r="2495" spans="13:14" ht="12.6" customHeight="1">
      <c r="M2495" s="55">
        <v>37965</v>
      </c>
      <c r="N2495" s="54">
        <v>4.3499999999999997E-2</v>
      </c>
    </row>
    <row r="2496" spans="13:14" ht="12.6" customHeight="1">
      <c r="M2496" s="55">
        <v>37966</v>
      </c>
      <c r="N2496" s="54">
        <v>4.3499999999999997E-2</v>
      </c>
    </row>
    <row r="2497" spans="13:14" ht="12.6" customHeight="1">
      <c r="M2497" s="55">
        <v>37967</v>
      </c>
      <c r="N2497" s="54">
        <v>4.3499999999999997E-2</v>
      </c>
    </row>
    <row r="2498" spans="13:14" ht="12.6" customHeight="1">
      <c r="M2498" s="55">
        <v>37970</v>
      </c>
      <c r="N2498" s="54">
        <v>4.3499999999999997E-2</v>
      </c>
    </row>
    <row r="2499" spans="13:14" ht="12.6" customHeight="1">
      <c r="M2499" s="55">
        <v>37971</v>
      </c>
      <c r="N2499" s="54">
        <v>4.3499999999999997E-2</v>
      </c>
    </row>
    <row r="2500" spans="13:14" ht="12.6" customHeight="1">
      <c r="M2500" s="55">
        <v>37972</v>
      </c>
      <c r="N2500" s="54">
        <v>4.3499999999999997E-2</v>
      </c>
    </row>
    <row r="2501" spans="13:14" ht="12.6" customHeight="1">
      <c r="M2501" s="55">
        <v>37973</v>
      </c>
      <c r="N2501" s="54">
        <v>4.3499999999999997E-2</v>
      </c>
    </row>
    <row r="2502" spans="13:14" ht="12.6" customHeight="1">
      <c r="M2502" s="55">
        <v>37974</v>
      </c>
      <c r="N2502" s="54">
        <v>4.3499999999999997E-2</v>
      </c>
    </row>
    <row r="2503" spans="13:14" ht="12.6" customHeight="1">
      <c r="M2503" s="55">
        <v>37977</v>
      </c>
      <c r="N2503" s="54">
        <v>4.3499999999999997E-2</v>
      </c>
    </row>
    <row r="2504" spans="13:14" ht="12.6" customHeight="1">
      <c r="M2504" s="55">
        <v>37978</v>
      </c>
      <c r="N2504" s="54">
        <v>4.3499999999999997E-2</v>
      </c>
    </row>
    <row r="2505" spans="13:14" ht="12.6" customHeight="1">
      <c r="M2505" s="55">
        <v>37979</v>
      </c>
      <c r="N2505" s="54">
        <v>4.3499999999999997E-2</v>
      </c>
    </row>
    <row r="2506" spans="13:14" ht="12.6" customHeight="1">
      <c r="M2506" s="55">
        <v>37981</v>
      </c>
      <c r="N2506" s="54">
        <v>4.3499999999999997E-2</v>
      </c>
    </row>
    <row r="2507" spans="13:14" ht="12.6" customHeight="1">
      <c r="M2507" s="55">
        <v>37984</v>
      </c>
      <c r="N2507" s="54">
        <v>4.3499999999999997E-2</v>
      </c>
    </row>
    <row r="2508" spans="13:14" ht="12.6" customHeight="1">
      <c r="M2508" s="55">
        <v>37985</v>
      </c>
      <c r="N2508" s="54">
        <v>4.36E-2</v>
      </c>
    </row>
    <row r="2509" spans="13:14" ht="12.6" customHeight="1">
      <c r="M2509" s="55">
        <v>37986</v>
      </c>
      <c r="N2509" s="54">
        <v>4.36E-2</v>
      </c>
    </row>
    <row r="2510" spans="13:14" ht="12.6" customHeight="1">
      <c r="M2510" s="55">
        <v>37988</v>
      </c>
      <c r="N2510" s="54">
        <v>4.3299999999999998E-2</v>
      </c>
    </row>
    <row r="2511" spans="13:14" ht="12.6" customHeight="1">
      <c r="M2511" s="55">
        <v>37991</v>
      </c>
      <c r="N2511" s="54">
        <v>4.3299999999999998E-2</v>
      </c>
    </row>
    <row r="2512" spans="13:14" ht="12.6" customHeight="1">
      <c r="M2512" s="55">
        <v>37992</v>
      </c>
      <c r="N2512" s="54">
        <v>4.3299999999999998E-2</v>
      </c>
    </row>
    <row r="2513" spans="13:14" ht="12.6" customHeight="1">
      <c r="M2513" s="55">
        <v>37993</v>
      </c>
      <c r="N2513" s="54">
        <v>4.3299999999999998E-2</v>
      </c>
    </row>
    <row r="2514" spans="13:14" ht="12.6" customHeight="1">
      <c r="M2514" s="55">
        <v>37994</v>
      </c>
      <c r="N2514" s="54">
        <v>4.3299999999999998E-2</v>
      </c>
    </row>
    <row r="2515" spans="13:14" ht="12.6" customHeight="1">
      <c r="M2515" s="55">
        <v>37995</v>
      </c>
      <c r="N2515" s="54">
        <v>4.2999999999999997E-2</v>
      </c>
    </row>
    <row r="2516" spans="13:14" ht="12.6" customHeight="1">
      <c r="M2516" s="55">
        <v>37998</v>
      </c>
      <c r="N2516" s="54">
        <v>4.2700000000000002E-2</v>
      </c>
    </row>
    <row r="2517" spans="13:14" ht="12.6" customHeight="1">
      <c r="M2517" s="55">
        <v>37999</v>
      </c>
      <c r="N2517" s="54">
        <v>4.2700000000000002E-2</v>
      </c>
    </row>
    <row r="2518" spans="13:14" ht="12.6" customHeight="1">
      <c r="M2518" s="55">
        <v>38001</v>
      </c>
      <c r="N2518" s="54">
        <v>4.24E-2</v>
      </c>
    </row>
    <row r="2519" spans="13:14" ht="12.6" customHeight="1">
      <c r="M2519" s="55">
        <v>38002</v>
      </c>
      <c r="N2519" s="54">
        <v>4.24E-2</v>
      </c>
    </row>
    <row r="2520" spans="13:14" ht="12.6" customHeight="1">
      <c r="M2520" s="55">
        <v>38005</v>
      </c>
      <c r="N2520" s="54">
        <v>4.24E-2</v>
      </c>
    </row>
    <row r="2521" spans="13:14" ht="12.6" customHeight="1">
      <c r="M2521" s="55">
        <v>38006</v>
      </c>
      <c r="N2521" s="54">
        <v>4.24E-2</v>
      </c>
    </row>
    <row r="2522" spans="13:14" ht="12.6" customHeight="1">
      <c r="M2522" s="55">
        <v>38012</v>
      </c>
      <c r="N2522" s="54">
        <v>4.2250000000000003E-2</v>
      </c>
    </row>
    <row r="2523" spans="13:14" ht="12.6" customHeight="1">
      <c r="M2523" s="55">
        <v>38013</v>
      </c>
      <c r="N2523" s="54">
        <v>4.2099999999999999E-2</v>
      </c>
    </row>
    <row r="2524" spans="13:14" ht="12.6" customHeight="1">
      <c r="M2524" s="55">
        <v>38014</v>
      </c>
      <c r="N2524" s="54">
        <v>4.2000000000000003E-2</v>
      </c>
    </row>
    <row r="2525" spans="13:14" ht="12.6" customHeight="1">
      <c r="M2525" s="55">
        <v>38015</v>
      </c>
      <c r="N2525" s="54">
        <v>4.19E-2</v>
      </c>
    </row>
    <row r="2526" spans="13:14" ht="12.6" customHeight="1">
      <c r="M2526" s="55">
        <v>38016</v>
      </c>
      <c r="N2526" s="54">
        <v>4.19E-2</v>
      </c>
    </row>
    <row r="2527" spans="13:14" ht="12.6" customHeight="1">
      <c r="M2527" s="55">
        <v>38019</v>
      </c>
      <c r="N2527" s="54">
        <v>4.19E-2</v>
      </c>
    </row>
    <row r="2528" spans="13:14" ht="12.6" customHeight="1">
      <c r="M2528" s="55">
        <v>38020</v>
      </c>
      <c r="N2528" s="54">
        <v>4.1799999999999997E-2</v>
      </c>
    </row>
    <row r="2529" spans="13:14" ht="12.6" customHeight="1">
      <c r="M2529" s="55">
        <v>38021</v>
      </c>
      <c r="N2529" s="54">
        <v>4.1849999999999998E-2</v>
      </c>
    </row>
    <row r="2530" spans="13:14" ht="12.6" customHeight="1">
      <c r="M2530" s="55">
        <v>38022</v>
      </c>
      <c r="N2530" s="54">
        <v>4.1700000000000001E-2</v>
      </c>
    </row>
    <row r="2531" spans="13:14" ht="12.6" customHeight="1">
      <c r="M2531" s="55">
        <v>38023</v>
      </c>
      <c r="N2531" s="54">
        <v>4.1700000000000001E-2</v>
      </c>
    </row>
    <row r="2532" spans="13:14" ht="12.6" customHeight="1">
      <c r="M2532" s="55">
        <v>38026</v>
      </c>
      <c r="N2532" s="54">
        <v>4.1099999999999998E-2</v>
      </c>
    </row>
    <row r="2533" spans="13:14" ht="12.6" customHeight="1">
      <c r="M2533" s="55">
        <v>38027</v>
      </c>
      <c r="N2533" s="54">
        <v>4.1099999999999998E-2</v>
      </c>
    </row>
    <row r="2534" spans="13:14" ht="12.6" customHeight="1">
      <c r="M2534" s="55">
        <v>38028</v>
      </c>
      <c r="N2534" s="54">
        <v>4.1099999999999998E-2</v>
      </c>
    </row>
    <row r="2535" spans="13:14" ht="12.6" customHeight="1">
      <c r="M2535" s="55">
        <v>38029</v>
      </c>
      <c r="N2535" s="54">
        <v>4.0800000000000003E-2</v>
      </c>
    </row>
    <row r="2536" spans="13:14" ht="12.6" customHeight="1">
      <c r="M2536" s="55">
        <v>38030</v>
      </c>
      <c r="N2536" s="54">
        <v>4.0800000000000003E-2</v>
      </c>
    </row>
    <row r="2537" spans="13:14" ht="12.6" customHeight="1">
      <c r="M2537" s="55">
        <v>38033</v>
      </c>
      <c r="N2537" s="54">
        <v>4.07E-2</v>
      </c>
    </row>
    <row r="2538" spans="13:14" ht="12.6" customHeight="1">
      <c r="M2538" s="55">
        <v>38034</v>
      </c>
      <c r="N2538" s="54">
        <v>4.0399999999999998E-2</v>
      </c>
    </row>
    <row r="2539" spans="13:14" ht="12.6" customHeight="1">
      <c r="M2539" s="55">
        <v>38035</v>
      </c>
      <c r="N2539" s="54">
        <v>4.0099999999999997E-2</v>
      </c>
    </row>
    <row r="2540" spans="13:14" ht="12.6" customHeight="1">
      <c r="M2540" s="55">
        <v>38036</v>
      </c>
      <c r="N2540" s="54">
        <v>0.04</v>
      </c>
    </row>
    <row r="2541" spans="13:14" ht="12.6" customHeight="1">
      <c r="M2541" s="55">
        <v>38037</v>
      </c>
      <c r="N2541" s="54">
        <v>0.04</v>
      </c>
    </row>
    <row r="2542" spans="13:14" ht="12.6" customHeight="1">
      <c r="M2542" s="55">
        <v>38040</v>
      </c>
      <c r="N2542" s="54">
        <v>0.04</v>
      </c>
    </row>
    <row r="2543" spans="13:14" ht="12.6" customHeight="1">
      <c r="M2543" s="55">
        <v>38041</v>
      </c>
      <c r="N2543" s="54">
        <v>0.04</v>
      </c>
    </row>
    <row r="2544" spans="13:14" ht="12.6" customHeight="1">
      <c r="M2544" s="55">
        <v>38042</v>
      </c>
      <c r="N2544" s="54">
        <v>0.04</v>
      </c>
    </row>
    <row r="2545" spans="13:14" ht="12.6" customHeight="1">
      <c r="M2545" s="55">
        <v>38043</v>
      </c>
      <c r="N2545" s="54">
        <v>0.04</v>
      </c>
    </row>
    <row r="2546" spans="13:14" ht="12.6" customHeight="1">
      <c r="M2546" s="55">
        <v>38044</v>
      </c>
      <c r="N2546" s="54">
        <v>0.04</v>
      </c>
    </row>
    <row r="2547" spans="13:14" ht="12.6" customHeight="1">
      <c r="M2547" s="55">
        <v>38048</v>
      </c>
      <c r="N2547" s="54">
        <v>0.04</v>
      </c>
    </row>
    <row r="2548" spans="13:14" ht="12.6" customHeight="1">
      <c r="M2548" s="55">
        <v>38049</v>
      </c>
      <c r="N2548" s="54">
        <v>0.04</v>
      </c>
    </row>
    <row r="2549" spans="13:14" ht="12.6" customHeight="1">
      <c r="M2549" s="55">
        <v>38050</v>
      </c>
      <c r="N2549" s="54">
        <v>0.04</v>
      </c>
    </row>
    <row r="2550" spans="13:14" ht="12.6" customHeight="1">
      <c r="M2550" s="55">
        <v>38051</v>
      </c>
      <c r="N2550" s="54">
        <v>3.9800000000000002E-2</v>
      </c>
    </row>
    <row r="2551" spans="13:14" ht="12.6" customHeight="1">
      <c r="M2551" s="55">
        <v>38054</v>
      </c>
      <c r="N2551" s="54">
        <v>3.9699999999999999E-2</v>
      </c>
    </row>
    <row r="2552" spans="13:14" ht="12.6" customHeight="1">
      <c r="M2552" s="55">
        <v>38055</v>
      </c>
      <c r="N2552" s="54">
        <v>3.9699999999999999E-2</v>
      </c>
    </row>
    <row r="2553" spans="13:14" ht="12.6" customHeight="1">
      <c r="M2553" s="55">
        <v>38056</v>
      </c>
      <c r="N2553" s="54">
        <v>3.9699999999999999E-2</v>
      </c>
    </row>
    <row r="2554" spans="13:14" ht="12.6" customHeight="1">
      <c r="M2554" s="55">
        <v>38057</v>
      </c>
      <c r="N2554" s="54">
        <v>3.9600000000000003E-2</v>
      </c>
    </row>
    <row r="2555" spans="13:14" ht="12.6" customHeight="1">
      <c r="M2555" s="55">
        <v>38058</v>
      </c>
      <c r="N2555" s="54">
        <v>3.95E-2</v>
      </c>
    </row>
    <row r="2556" spans="13:14" ht="12.6" customHeight="1">
      <c r="M2556" s="55">
        <v>38061</v>
      </c>
      <c r="N2556" s="54">
        <v>3.9399999999999998E-2</v>
      </c>
    </row>
    <row r="2557" spans="13:14" ht="12.6" customHeight="1">
      <c r="M2557" s="55">
        <v>38062</v>
      </c>
      <c r="N2557" s="54">
        <v>3.9399999999999998E-2</v>
      </c>
    </row>
    <row r="2558" spans="13:14" ht="12.6" customHeight="1">
      <c r="M2558" s="55">
        <v>38063</v>
      </c>
      <c r="N2558" s="54">
        <v>3.9399999999999998E-2</v>
      </c>
    </row>
    <row r="2559" spans="13:14" ht="12.6" customHeight="1">
      <c r="M2559" s="55">
        <v>38064</v>
      </c>
      <c r="N2559" s="54">
        <v>3.9100000000000003E-2</v>
      </c>
    </row>
    <row r="2560" spans="13:14" ht="12.6" customHeight="1">
      <c r="M2560" s="55">
        <v>38065</v>
      </c>
      <c r="N2560" s="54">
        <v>3.9E-2</v>
      </c>
    </row>
    <row r="2561" spans="13:14" ht="12.6" customHeight="1">
      <c r="M2561" s="55">
        <v>38068</v>
      </c>
      <c r="N2561" s="54">
        <v>3.9E-2</v>
      </c>
    </row>
    <row r="2562" spans="13:14" ht="12.6" customHeight="1">
      <c r="M2562" s="55">
        <v>38069</v>
      </c>
      <c r="N2562" s="54">
        <v>3.8800000000000001E-2</v>
      </c>
    </row>
    <row r="2563" spans="13:14" ht="12.6" customHeight="1">
      <c r="M2563" s="55">
        <v>38070</v>
      </c>
      <c r="N2563" s="54">
        <v>3.8800000000000001E-2</v>
      </c>
    </row>
    <row r="2564" spans="13:14" ht="12.6" customHeight="1">
      <c r="M2564" s="55">
        <v>38071</v>
      </c>
      <c r="N2564" s="54">
        <v>3.8800000000000001E-2</v>
      </c>
    </row>
    <row r="2565" spans="13:14" ht="12.6" customHeight="1">
      <c r="M2565" s="55">
        <v>38072</v>
      </c>
      <c r="N2565" s="54">
        <v>3.8800000000000001E-2</v>
      </c>
    </row>
    <row r="2566" spans="13:14" ht="12.6" customHeight="1">
      <c r="M2566" s="55">
        <v>38075</v>
      </c>
      <c r="N2566" s="54">
        <v>3.8800000000000001E-2</v>
      </c>
    </row>
    <row r="2567" spans="13:14" ht="12.6" customHeight="1">
      <c r="M2567" s="55">
        <v>38076</v>
      </c>
      <c r="N2567" s="54">
        <v>3.9E-2</v>
      </c>
    </row>
    <row r="2568" spans="13:14" ht="12.6" customHeight="1">
      <c r="M2568" s="55">
        <v>38077</v>
      </c>
      <c r="N2568" s="54">
        <v>3.9E-2</v>
      </c>
    </row>
    <row r="2569" spans="13:14" ht="12.6" customHeight="1">
      <c r="M2569" s="55">
        <v>38078</v>
      </c>
      <c r="N2569" s="54">
        <v>3.9E-2</v>
      </c>
    </row>
    <row r="2570" spans="13:14" ht="12.6" customHeight="1">
      <c r="M2570" s="55">
        <v>38079</v>
      </c>
      <c r="N2570" s="54">
        <v>3.9E-2</v>
      </c>
    </row>
    <row r="2571" spans="13:14" ht="12.6" customHeight="1">
      <c r="M2571" s="55">
        <v>38083</v>
      </c>
      <c r="N2571" s="54">
        <v>3.95E-2</v>
      </c>
    </row>
    <row r="2572" spans="13:14" ht="12.6" customHeight="1">
      <c r="M2572" s="55">
        <v>38084</v>
      </c>
      <c r="N2572" s="54">
        <v>3.95E-2</v>
      </c>
    </row>
    <row r="2573" spans="13:14" ht="12.6" customHeight="1">
      <c r="M2573" s="55">
        <v>38085</v>
      </c>
      <c r="N2573" s="54">
        <v>3.95E-2</v>
      </c>
    </row>
    <row r="2574" spans="13:14" ht="12.6" customHeight="1">
      <c r="M2574" s="55">
        <v>38086</v>
      </c>
      <c r="N2574" s="54">
        <v>3.9100000000000003E-2</v>
      </c>
    </row>
    <row r="2575" spans="13:14" ht="12.6" customHeight="1">
      <c r="M2575" s="55">
        <v>38089</v>
      </c>
      <c r="N2575" s="54">
        <v>3.9100000000000003E-2</v>
      </c>
    </row>
    <row r="2576" spans="13:14" ht="12.6" customHeight="1">
      <c r="M2576" s="55">
        <v>38090</v>
      </c>
      <c r="N2576" s="54">
        <v>3.9100000000000003E-2</v>
      </c>
    </row>
    <row r="2577" spans="13:14" ht="12.6" customHeight="1">
      <c r="M2577" s="55">
        <v>38091</v>
      </c>
      <c r="N2577" s="54">
        <v>3.9100000000000003E-2</v>
      </c>
    </row>
    <row r="2578" spans="13:14" ht="12.6" customHeight="1">
      <c r="M2578" s="55">
        <v>38093</v>
      </c>
      <c r="N2578" s="54">
        <v>3.9100000000000003E-2</v>
      </c>
    </row>
    <row r="2579" spans="13:14" ht="12.6" customHeight="1">
      <c r="M2579" s="55">
        <v>38096</v>
      </c>
      <c r="N2579" s="54">
        <v>3.9100000000000003E-2</v>
      </c>
    </row>
    <row r="2580" spans="13:14" ht="12.6" customHeight="1">
      <c r="M2580" s="55">
        <v>38097</v>
      </c>
      <c r="N2580" s="54">
        <v>3.9100000000000003E-2</v>
      </c>
    </row>
    <row r="2581" spans="13:14" ht="12.6" customHeight="1">
      <c r="M2581" s="55">
        <v>38098</v>
      </c>
      <c r="N2581" s="54">
        <v>3.9100000000000003E-2</v>
      </c>
    </row>
    <row r="2582" spans="13:14" ht="12.6" customHeight="1">
      <c r="M2582" s="55">
        <v>38099</v>
      </c>
      <c r="N2582" s="54">
        <v>3.9100000000000003E-2</v>
      </c>
    </row>
    <row r="2583" spans="13:14" ht="12.6" customHeight="1">
      <c r="M2583" s="55">
        <v>38100</v>
      </c>
      <c r="N2583" s="54">
        <v>3.9E-2</v>
      </c>
    </row>
    <row r="2584" spans="13:14" ht="12.6" customHeight="1">
      <c r="M2584" s="55">
        <v>38103</v>
      </c>
      <c r="N2584" s="54">
        <v>3.9E-2</v>
      </c>
    </row>
    <row r="2585" spans="13:14" ht="12.6" customHeight="1">
      <c r="M2585" s="55">
        <v>38104</v>
      </c>
      <c r="N2585" s="54">
        <v>3.9E-2</v>
      </c>
    </row>
    <row r="2586" spans="13:14" ht="12.6" customHeight="1">
      <c r="M2586" s="55">
        <v>38105</v>
      </c>
      <c r="N2586" s="54">
        <v>3.9E-2</v>
      </c>
    </row>
    <row r="2587" spans="13:14" ht="12.6" customHeight="1">
      <c r="M2587" s="55">
        <v>38106</v>
      </c>
      <c r="N2587" s="54">
        <v>3.9E-2</v>
      </c>
    </row>
    <row r="2588" spans="13:14" ht="12.6" customHeight="1">
      <c r="M2588" s="55">
        <v>38107</v>
      </c>
      <c r="N2588" s="54">
        <v>3.9E-2</v>
      </c>
    </row>
    <row r="2589" spans="13:14" ht="12.6" customHeight="1">
      <c r="M2589" s="55">
        <v>38110</v>
      </c>
      <c r="N2589" s="54">
        <v>3.9E-2</v>
      </c>
    </row>
    <row r="2590" spans="13:14" ht="12.6" customHeight="1">
      <c r="M2590" s="55">
        <v>38111</v>
      </c>
      <c r="N2590" s="54">
        <v>3.9E-2</v>
      </c>
    </row>
    <row r="2591" spans="13:14" ht="12.6" customHeight="1">
      <c r="M2591" s="55">
        <v>38113</v>
      </c>
      <c r="N2591" s="54">
        <v>3.9E-2</v>
      </c>
    </row>
    <row r="2592" spans="13:14" ht="12.6" customHeight="1">
      <c r="M2592" s="55">
        <v>38114</v>
      </c>
      <c r="N2592" s="54">
        <v>3.9E-2</v>
      </c>
    </row>
    <row r="2593" spans="13:14" ht="12.6" customHeight="1">
      <c r="M2593" s="55">
        <v>38117</v>
      </c>
      <c r="N2593" s="54">
        <v>3.9E-2</v>
      </c>
    </row>
    <row r="2594" spans="13:14" ht="12.6" customHeight="1">
      <c r="M2594" s="55">
        <v>38118</v>
      </c>
      <c r="N2594" s="54">
        <v>3.9E-2</v>
      </c>
    </row>
    <row r="2595" spans="13:14" ht="12.6" customHeight="1">
      <c r="M2595" s="55">
        <v>38119</v>
      </c>
      <c r="N2595" s="54">
        <v>3.9E-2</v>
      </c>
    </row>
    <row r="2596" spans="13:14" ht="12.6" customHeight="1">
      <c r="M2596" s="55">
        <v>38120</v>
      </c>
      <c r="N2596" s="54">
        <v>3.9E-2</v>
      </c>
    </row>
    <row r="2597" spans="13:14" ht="12.6" customHeight="1">
      <c r="M2597" s="55">
        <v>38121</v>
      </c>
      <c r="N2597" s="54">
        <v>3.9E-2</v>
      </c>
    </row>
    <row r="2598" spans="13:14" ht="12.6" customHeight="1">
      <c r="M2598" s="55">
        <v>38124</v>
      </c>
      <c r="N2598" s="54">
        <v>3.9E-2</v>
      </c>
    </row>
    <row r="2599" spans="13:14" ht="12.6" customHeight="1">
      <c r="M2599" s="55">
        <v>38125</v>
      </c>
      <c r="N2599" s="54">
        <v>3.9E-2</v>
      </c>
    </row>
    <row r="2600" spans="13:14" ht="12.6" customHeight="1">
      <c r="M2600" s="55">
        <v>38126</v>
      </c>
      <c r="N2600" s="54">
        <v>3.9E-2</v>
      </c>
    </row>
    <row r="2601" spans="13:14" ht="12.6" customHeight="1">
      <c r="M2601" s="55">
        <v>38127</v>
      </c>
      <c r="N2601" s="54">
        <v>3.9E-2</v>
      </c>
    </row>
    <row r="2602" spans="13:14" ht="12.6" customHeight="1">
      <c r="M2602" s="55">
        <v>38128</v>
      </c>
      <c r="N2602" s="54">
        <v>3.9E-2</v>
      </c>
    </row>
    <row r="2603" spans="13:14" ht="12.6" customHeight="1">
      <c r="M2603" s="55">
        <v>38131</v>
      </c>
      <c r="N2603" s="54">
        <v>3.8899999999999997E-2</v>
      </c>
    </row>
    <row r="2604" spans="13:14" ht="12.6" customHeight="1">
      <c r="M2604" s="55">
        <v>38132</v>
      </c>
      <c r="N2604" s="54">
        <v>3.8899999999999997E-2</v>
      </c>
    </row>
    <row r="2605" spans="13:14" ht="12.6" customHeight="1">
      <c r="M2605" s="55">
        <v>38134</v>
      </c>
      <c r="N2605" s="54">
        <v>3.8899999999999997E-2</v>
      </c>
    </row>
    <row r="2606" spans="13:14" ht="12.6" customHeight="1">
      <c r="M2606" s="55">
        <v>38135</v>
      </c>
      <c r="N2606" s="54">
        <v>3.8899999999999997E-2</v>
      </c>
    </row>
    <row r="2607" spans="13:14" ht="12.6" customHeight="1">
      <c r="M2607" s="55">
        <v>38138</v>
      </c>
      <c r="N2607" s="54">
        <v>3.8899999999999997E-2</v>
      </c>
    </row>
    <row r="2608" spans="13:14" ht="12.6" customHeight="1">
      <c r="M2608" s="55">
        <v>38139</v>
      </c>
      <c r="N2608" s="54">
        <v>3.8899999999999997E-2</v>
      </c>
    </row>
    <row r="2609" spans="13:14" ht="12.6" customHeight="1">
      <c r="M2609" s="55">
        <v>38140</v>
      </c>
      <c r="N2609" s="54">
        <v>3.8899999999999997E-2</v>
      </c>
    </row>
    <row r="2610" spans="13:14" ht="12.6" customHeight="1">
      <c r="M2610" s="55">
        <v>38141</v>
      </c>
      <c r="N2610" s="54">
        <v>3.8800000000000001E-2</v>
      </c>
    </row>
    <row r="2611" spans="13:14" ht="12.6" customHeight="1">
      <c r="M2611" s="55">
        <v>38142</v>
      </c>
      <c r="N2611" s="54">
        <v>3.8800000000000001E-2</v>
      </c>
    </row>
    <row r="2612" spans="13:14" ht="12.6" customHeight="1">
      <c r="M2612" s="55">
        <v>38145</v>
      </c>
      <c r="N2612" s="54">
        <v>3.8800000000000001E-2</v>
      </c>
    </row>
    <row r="2613" spans="13:14" ht="12.6" customHeight="1">
      <c r="M2613" s="55">
        <v>38146</v>
      </c>
      <c r="N2613" s="54">
        <v>3.8800000000000001E-2</v>
      </c>
    </row>
    <row r="2614" spans="13:14" ht="12.6" customHeight="1">
      <c r="M2614" s="55">
        <v>38147</v>
      </c>
      <c r="N2614" s="54">
        <v>3.8800000000000001E-2</v>
      </c>
    </row>
    <row r="2615" spans="13:14" ht="12.6" customHeight="1">
      <c r="M2615" s="55">
        <v>38148</v>
      </c>
      <c r="N2615" s="54">
        <v>3.8800000000000001E-2</v>
      </c>
    </row>
    <row r="2616" spans="13:14" ht="12.6" customHeight="1">
      <c r="M2616" s="55">
        <v>38149</v>
      </c>
      <c r="N2616" s="54">
        <v>3.8899999999999997E-2</v>
      </c>
    </row>
    <row r="2617" spans="13:14" ht="12.6" customHeight="1">
      <c r="M2617" s="55">
        <v>38152</v>
      </c>
      <c r="N2617" s="54">
        <v>3.8899999999999997E-2</v>
      </c>
    </row>
    <row r="2618" spans="13:14" ht="12.6" customHeight="1">
      <c r="M2618" s="55">
        <v>38153</v>
      </c>
      <c r="N2618" s="54">
        <v>3.9E-2</v>
      </c>
    </row>
    <row r="2619" spans="13:14" ht="12.6" customHeight="1">
      <c r="M2619" s="55">
        <v>38154</v>
      </c>
      <c r="N2619" s="54">
        <v>3.9E-2</v>
      </c>
    </row>
    <row r="2620" spans="13:14" ht="12.6" customHeight="1">
      <c r="M2620" s="55">
        <v>38155</v>
      </c>
      <c r="N2620" s="54">
        <v>3.9199999999999999E-2</v>
      </c>
    </row>
    <row r="2621" spans="13:14" ht="12.6" customHeight="1">
      <c r="M2621" s="55">
        <v>38156</v>
      </c>
      <c r="N2621" s="54">
        <v>3.9300000000000002E-2</v>
      </c>
    </row>
    <row r="2622" spans="13:14" ht="12.6" customHeight="1">
      <c r="M2622" s="55">
        <v>38159</v>
      </c>
      <c r="N2622" s="54">
        <v>3.9300000000000002E-2</v>
      </c>
    </row>
    <row r="2623" spans="13:14" ht="12.6" customHeight="1">
      <c r="M2623" s="55">
        <v>38160</v>
      </c>
      <c r="N2623" s="54">
        <v>3.9300000000000002E-2</v>
      </c>
    </row>
    <row r="2624" spans="13:14" ht="12.6" customHeight="1">
      <c r="M2624" s="55">
        <v>38161</v>
      </c>
      <c r="N2624" s="54">
        <v>3.9300000000000002E-2</v>
      </c>
    </row>
    <row r="2625" spans="13:14" ht="12.6" customHeight="1">
      <c r="M2625" s="55">
        <v>38162</v>
      </c>
      <c r="N2625" s="54">
        <v>3.9300000000000002E-2</v>
      </c>
    </row>
    <row r="2626" spans="13:14" ht="12.6" customHeight="1">
      <c r="M2626" s="55">
        <v>38163</v>
      </c>
      <c r="N2626" s="54">
        <v>3.9300000000000002E-2</v>
      </c>
    </row>
    <row r="2627" spans="13:14" ht="12.6" customHeight="1">
      <c r="M2627" s="55">
        <v>38166</v>
      </c>
      <c r="N2627" s="54">
        <v>3.9300000000000002E-2</v>
      </c>
    </row>
    <row r="2628" spans="13:14" ht="12.6" customHeight="1">
      <c r="M2628" s="55">
        <v>38167</v>
      </c>
      <c r="N2628" s="54">
        <v>3.9300000000000002E-2</v>
      </c>
    </row>
    <row r="2629" spans="13:14" ht="12.6" customHeight="1">
      <c r="M2629" s="55">
        <v>38168</v>
      </c>
      <c r="N2629" s="54">
        <v>3.9300000000000002E-2</v>
      </c>
    </row>
    <row r="2630" spans="13:14" ht="12.6" customHeight="1">
      <c r="M2630" s="55">
        <v>38169</v>
      </c>
      <c r="N2630" s="54">
        <v>3.9300000000000002E-2</v>
      </c>
    </row>
    <row r="2631" spans="13:14" ht="12.6" customHeight="1">
      <c r="M2631" s="55">
        <v>38170</v>
      </c>
      <c r="N2631" s="54">
        <v>3.9100000000000003E-2</v>
      </c>
    </row>
    <row r="2632" spans="13:14" ht="12.6" customHeight="1">
      <c r="M2632" s="55">
        <v>38173</v>
      </c>
      <c r="N2632" s="54">
        <v>3.9199999999999999E-2</v>
      </c>
    </row>
    <row r="2633" spans="13:14" ht="12.6" customHeight="1">
      <c r="M2633" s="55">
        <v>38174</v>
      </c>
      <c r="N2633" s="54">
        <v>3.9100000000000003E-2</v>
      </c>
    </row>
    <row r="2634" spans="13:14" ht="12.6" customHeight="1">
      <c r="M2634" s="55">
        <v>38175</v>
      </c>
      <c r="N2634" s="54">
        <v>3.9100000000000003E-2</v>
      </c>
    </row>
    <row r="2635" spans="13:14" ht="12.6" customHeight="1">
      <c r="M2635" s="55">
        <v>38176</v>
      </c>
      <c r="N2635" s="54">
        <v>3.9100000000000003E-2</v>
      </c>
    </row>
    <row r="2636" spans="13:14" ht="12.6" customHeight="1">
      <c r="M2636" s="55">
        <v>38177</v>
      </c>
      <c r="N2636" s="54">
        <v>3.9100000000000003E-2</v>
      </c>
    </row>
    <row r="2637" spans="13:14" ht="12.6" customHeight="1">
      <c r="M2637" s="55">
        <v>38180</v>
      </c>
      <c r="N2637" s="54">
        <v>3.9100000000000003E-2</v>
      </c>
    </row>
    <row r="2638" spans="13:14" ht="12.6" customHeight="1">
      <c r="M2638" s="55">
        <v>38181</v>
      </c>
      <c r="N2638" s="54">
        <v>3.9100000000000003E-2</v>
      </c>
    </row>
    <row r="2639" spans="13:14" ht="12.6" customHeight="1">
      <c r="M2639" s="55">
        <v>38182</v>
      </c>
      <c r="N2639" s="54">
        <v>3.9100000000000003E-2</v>
      </c>
    </row>
    <row r="2640" spans="13:14" ht="12.6" customHeight="1">
      <c r="M2640" s="55">
        <v>38183</v>
      </c>
      <c r="N2640" s="54">
        <v>3.9100000000000003E-2</v>
      </c>
    </row>
    <row r="2641" spans="13:14" ht="12.6" customHeight="1">
      <c r="M2641" s="55">
        <v>38184</v>
      </c>
      <c r="N2641" s="54">
        <v>3.9100000000000003E-2</v>
      </c>
    </row>
    <row r="2642" spans="13:14" ht="12.6" customHeight="1">
      <c r="M2642" s="55">
        <v>38187</v>
      </c>
      <c r="N2642" s="54">
        <v>3.9E-2</v>
      </c>
    </row>
    <row r="2643" spans="13:14" ht="12.6" customHeight="1">
      <c r="M2643" s="55">
        <v>38188</v>
      </c>
      <c r="N2643" s="54">
        <v>3.9E-2</v>
      </c>
    </row>
    <row r="2644" spans="13:14" ht="12.6" customHeight="1">
      <c r="M2644" s="55">
        <v>38189</v>
      </c>
      <c r="N2644" s="54">
        <v>3.9E-2</v>
      </c>
    </row>
    <row r="2645" spans="13:14" ht="12.6" customHeight="1">
      <c r="M2645" s="55">
        <v>38190</v>
      </c>
      <c r="N2645" s="54">
        <v>3.9E-2</v>
      </c>
    </row>
    <row r="2646" spans="13:14" ht="12.6" customHeight="1">
      <c r="M2646" s="55">
        <v>38191</v>
      </c>
      <c r="N2646" s="54">
        <v>3.9E-2</v>
      </c>
    </row>
    <row r="2647" spans="13:14" ht="12.6" customHeight="1">
      <c r="M2647" s="55">
        <v>38194</v>
      </c>
      <c r="N2647" s="54">
        <v>3.9E-2</v>
      </c>
    </row>
    <row r="2648" spans="13:14" ht="12.6" customHeight="1">
      <c r="M2648" s="55">
        <v>38195</v>
      </c>
      <c r="N2648" s="54">
        <v>3.9E-2</v>
      </c>
    </row>
    <row r="2649" spans="13:14" ht="12.6" customHeight="1">
      <c r="M2649" s="55">
        <v>38196</v>
      </c>
      <c r="N2649" s="54">
        <v>3.9E-2</v>
      </c>
    </row>
    <row r="2650" spans="13:14" ht="12.6" customHeight="1">
      <c r="M2650" s="55">
        <v>38197</v>
      </c>
      <c r="N2650" s="54">
        <v>3.9E-2</v>
      </c>
    </row>
    <row r="2651" spans="13:14" ht="12.6" customHeight="1">
      <c r="M2651" s="55">
        <v>38198</v>
      </c>
      <c r="N2651" s="54">
        <v>3.9E-2</v>
      </c>
    </row>
    <row r="2652" spans="13:14" ht="12.6" customHeight="1">
      <c r="M2652" s="55">
        <v>38201</v>
      </c>
      <c r="N2652" s="54">
        <v>3.9E-2</v>
      </c>
    </row>
    <row r="2653" spans="13:14" ht="12.6" customHeight="1">
      <c r="M2653" s="55">
        <v>38202</v>
      </c>
      <c r="N2653" s="54">
        <v>3.9E-2</v>
      </c>
    </row>
    <row r="2654" spans="13:14" ht="12.6" customHeight="1">
      <c r="M2654" s="55">
        <v>38203</v>
      </c>
      <c r="N2654" s="54">
        <v>3.9E-2</v>
      </c>
    </row>
    <row r="2655" spans="13:14" ht="12.6" customHeight="1">
      <c r="M2655" s="55">
        <v>38204</v>
      </c>
      <c r="N2655" s="54">
        <v>3.9E-2</v>
      </c>
    </row>
    <row r="2656" spans="13:14" ht="12.6" customHeight="1">
      <c r="M2656" s="55">
        <v>38205</v>
      </c>
      <c r="N2656" s="54">
        <v>3.9E-2</v>
      </c>
    </row>
    <row r="2657" spans="13:14" ht="12.6" customHeight="1">
      <c r="M2657" s="55">
        <v>38208</v>
      </c>
      <c r="N2657" s="54">
        <v>3.9E-2</v>
      </c>
    </row>
    <row r="2658" spans="13:14" ht="12.6" customHeight="1">
      <c r="M2658" s="55">
        <v>38209</v>
      </c>
      <c r="N2658" s="54">
        <v>3.9E-2</v>
      </c>
    </row>
    <row r="2659" spans="13:14" ht="12.6" customHeight="1">
      <c r="M2659" s="55">
        <v>38210</v>
      </c>
      <c r="N2659" s="54">
        <v>3.9E-2</v>
      </c>
    </row>
    <row r="2660" spans="13:14" ht="12.6" customHeight="1">
      <c r="M2660" s="55">
        <v>38211</v>
      </c>
      <c r="N2660" s="54">
        <v>3.7600000000000001E-2</v>
      </c>
    </row>
    <row r="2661" spans="13:14" ht="12.6" customHeight="1">
      <c r="M2661" s="55">
        <v>38212</v>
      </c>
      <c r="N2661" s="54">
        <v>3.6700000000000003E-2</v>
      </c>
    </row>
    <row r="2662" spans="13:14" ht="12.6" customHeight="1">
      <c r="M2662" s="55">
        <v>38215</v>
      </c>
      <c r="N2662" s="54">
        <v>3.6499999999999998E-2</v>
      </c>
    </row>
    <row r="2663" spans="13:14" ht="12.6" customHeight="1">
      <c r="M2663" s="55">
        <v>38216</v>
      </c>
      <c r="N2663" s="54">
        <v>3.6200000000000003E-2</v>
      </c>
    </row>
    <row r="2664" spans="13:14" ht="12.6" customHeight="1">
      <c r="M2664" s="55">
        <v>38217</v>
      </c>
      <c r="N2664" s="54">
        <v>3.5900000000000001E-2</v>
      </c>
    </row>
    <row r="2665" spans="13:14" ht="12.6" customHeight="1">
      <c r="M2665" s="55">
        <v>38218</v>
      </c>
      <c r="N2665" s="54">
        <v>3.5799999999999998E-2</v>
      </c>
    </row>
    <row r="2666" spans="13:14" ht="12.6" customHeight="1">
      <c r="M2666" s="55">
        <v>38219</v>
      </c>
      <c r="N2666" s="54">
        <v>3.5799999999999998E-2</v>
      </c>
    </row>
    <row r="2667" spans="13:14" ht="12.6" customHeight="1">
      <c r="M2667" s="55">
        <v>38222</v>
      </c>
      <c r="N2667" s="54">
        <v>3.5700000000000003E-2</v>
      </c>
    </row>
    <row r="2668" spans="13:14" ht="12.6" customHeight="1">
      <c r="M2668" s="55">
        <v>38223</v>
      </c>
      <c r="N2668" s="54">
        <v>3.56E-2</v>
      </c>
    </row>
    <row r="2669" spans="13:14" ht="12.6" customHeight="1">
      <c r="M2669" s="55">
        <v>38224</v>
      </c>
      <c r="N2669" s="54">
        <v>3.56E-2</v>
      </c>
    </row>
    <row r="2670" spans="13:14" ht="12.6" customHeight="1">
      <c r="M2670" s="55">
        <v>38225</v>
      </c>
      <c r="N2670" s="54">
        <v>3.5499999999999997E-2</v>
      </c>
    </row>
    <row r="2671" spans="13:14" ht="12.6" customHeight="1">
      <c r="M2671" s="55">
        <v>38226</v>
      </c>
      <c r="N2671" s="54">
        <v>3.5299999999999998E-2</v>
      </c>
    </row>
    <row r="2672" spans="13:14" ht="12.6" customHeight="1">
      <c r="M2672" s="55">
        <v>38229</v>
      </c>
      <c r="N2672" s="54">
        <v>3.5200000000000002E-2</v>
      </c>
    </row>
    <row r="2673" spans="13:14" ht="12.6" customHeight="1">
      <c r="M2673" s="55">
        <v>38230</v>
      </c>
      <c r="N2673" s="54">
        <v>3.5200000000000002E-2</v>
      </c>
    </row>
    <row r="2674" spans="13:14" ht="12.6" customHeight="1">
      <c r="M2674" s="55">
        <v>38231</v>
      </c>
      <c r="N2674" s="54">
        <v>3.5200000000000002E-2</v>
      </c>
    </row>
    <row r="2675" spans="13:14" ht="12.6" customHeight="1">
      <c r="M2675" s="55">
        <v>38232</v>
      </c>
      <c r="N2675" s="54">
        <v>3.5200000000000002E-2</v>
      </c>
    </row>
    <row r="2676" spans="13:14" ht="12.6" customHeight="1">
      <c r="M2676" s="55">
        <v>38233</v>
      </c>
      <c r="N2676" s="54">
        <v>3.5200000000000002E-2</v>
      </c>
    </row>
    <row r="2677" spans="13:14" ht="12.6" customHeight="1">
      <c r="M2677" s="55">
        <v>38236</v>
      </c>
      <c r="N2677" s="54">
        <v>3.5200000000000002E-2</v>
      </c>
    </row>
    <row r="2678" spans="13:14" ht="12.6" customHeight="1">
      <c r="M2678" s="55">
        <v>38237</v>
      </c>
      <c r="N2678" s="54">
        <v>3.5200000000000002E-2</v>
      </c>
    </row>
    <row r="2679" spans="13:14" ht="12.6" customHeight="1">
      <c r="M2679" s="55">
        <v>38238</v>
      </c>
      <c r="N2679" s="54">
        <v>3.5099999999999999E-2</v>
      </c>
    </row>
    <row r="2680" spans="13:14" ht="12.6" customHeight="1">
      <c r="M2680" s="55">
        <v>38239</v>
      </c>
      <c r="N2680" s="54">
        <v>3.5099999999999999E-2</v>
      </c>
    </row>
    <row r="2681" spans="13:14" ht="12.6" customHeight="1">
      <c r="M2681" s="55">
        <v>38240</v>
      </c>
      <c r="N2681" s="54">
        <v>3.5099999999999999E-2</v>
      </c>
    </row>
    <row r="2682" spans="13:14" ht="12.6" customHeight="1">
      <c r="M2682" s="55">
        <v>38243</v>
      </c>
      <c r="N2682" s="54">
        <v>3.5099999999999999E-2</v>
      </c>
    </row>
    <row r="2683" spans="13:14" ht="12.6" customHeight="1">
      <c r="M2683" s="55">
        <v>38244</v>
      </c>
      <c r="N2683" s="54">
        <v>3.5299999999999998E-2</v>
      </c>
    </row>
    <row r="2684" spans="13:14" ht="12.6" customHeight="1">
      <c r="M2684" s="55">
        <v>38245</v>
      </c>
      <c r="N2684" s="54">
        <v>3.5200000000000002E-2</v>
      </c>
    </row>
    <row r="2685" spans="13:14" ht="12.6" customHeight="1">
      <c r="M2685" s="55">
        <v>38246</v>
      </c>
      <c r="N2685" s="54">
        <v>3.5200000000000002E-2</v>
      </c>
    </row>
    <row r="2686" spans="13:14" ht="12.6" customHeight="1">
      <c r="M2686" s="55">
        <v>38247</v>
      </c>
      <c r="N2686" s="54">
        <v>3.5299999999999998E-2</v>
      </c>
    </row>
    <row r="2687" spans="13:14" ht="12.6" customHeight="1">
      <c r="M2687" s="55">
        <v>38250</v>
      </c>
      <c r="N2687" s="54">
        <v>3.5299999999999998E-2</v>
      </c>
    </row>
    <row r="2688" spans="13:14" ht="12.6" customHeight="1">
      <c r="M2688" s="55">
        <v>38251</v>
      </c>
      <c r="N2688" s="54">
        <v>3.5299999999999998E-2</v>
      </c>
    </row>
    <row r="2689" spans="13:14" ht="12.6" customHeight="1">
      <c r="M2689" s="55">
        <v>38252</v>
      </c>
      <c r="N2689" s="54">
        <v>3.5299999999999998E-2</v>
      </c>
    </row>
    <row r="2690" spans="13:14" ht="12.6" customHeight="1">
      <c r="M2690" s="55">
        <v>38253</v>
      </c>
      <c r="N2690" s="54">
        <v>3.5400000000000001E-2</v>
      </c>
    </row>
    <row r="2691" spans="13:14" ht="12.6" customHeight="1">
      <c r="M2691" s="55">
        <v>38254</v>
      </c>
      <c r="N2691" s="54">
        <v>3.5400000000000001E-2</v>
      </c>
    </row>
    <row r="2692" spans="13:14" ht="12.6" customHeight="1">
      <c r="M2692" s="55">
        <v>38260</v>
      </c>
      <c r="N2692" s="54">
        <v>3.5400000000000001E-2</v>
      </c>
    </row>
    <row r="2693" spans="13:14" ht="12.6" customHeight="1">
      <c r="M2693" s="55">
        <v>38261</v>
      </c>
      <c r="N2693" s="54">
        <v>3.5400000000000001E-2</v>
      </c>
    </row>
    <row r="2694" spans="13:14" ht="12.6" customHeight="1">
      <c r="M2694" s="55">
        <v>38264</v>
      </c>
      <c r="N2694" s="54">
        <v>3.5200000000000002E-2</v>
      </c>
    </row>
    <row r="2695" spans="13:14" ht="12.6" customHeight="1">
      <c r="M2695" s="55">
        <v>38265</v>
      </c>
      <c r="N2695" s="54">
        <v>3.4700000000000002E-2</v>
      </c>
    </row>
    <row r="2696" spans="13:14" ht="12.6" customHeight="1">
      <c r="M2696" s="55">
        <v>38266</v>
      </c>
      <c r="N2696" s="54">
        <v>3.4299999999999997E-2</v>
      </c>
    </row>
    <row r="2697" spans="13:14" ht="12.6" customHeight="1">
      <c r="M2697" s="55">
        <v>38267</v>
      </c>
      <c r="N2697" s="54">
        <v>3.5400000000000001E-2</v>
      </c>
    </row>
    <row r="2698" spans="13:14" ht="12.6" customHeight="1">
      <c r="M2698" s="55">
        <v>38268</v>
      </c>
      <c r="N2698" s="54">
        <v>3.5400000000000001E-2</v>
      </c>
    </row>
    <row r="2699" spans="13:14" ht="12.6" customHeight="1">
      <c r="M2699" s="55">
        <v>38271</v>
      </c>
      <c r="N2699" s="54">
        <v>3.5299999999999998E-2</v>
      </c>
    </row>
    <row r="2700" spans="13:14" ht="12.6" customHeight="1">
      <c r="M2700" s="55">
        <v>38272</v>
      </c>
      <c r="N2700" s="54">
        <v>3.5299999999999998E-2</v>
      </c>
    </row>
    <row r="2701" spans="13:14" ht="12.6" customHeight="1">
      <c r="M2701" s="55">
        <v>38273</v>
      </c>
      <c r="N2701" s="54">
        <v>3.5299999999999998E-2</v>
      </c>
    </row>
    <row r="2702" spans="13:14" ht="12.6" customHeight="1">
      <c r="M2702" s="55">
        <v>38274</v>
      </c>
      <c r="N2702" s="54">
        <v>3.5299999999999998E-2</v>
      </c>
    </row>
    <row r="2703" spans="13:14" ht="12.6" customHeight="1">
      <c r="M2703" s="55">
        <v>38275</v>
      </c>
      <c r="N2703" s="54">
        <v>3.5299999999999998E-2</v>
      </c>
    </row>
    <row r="2704" spans="13:14" ht="12.6" customHeight="1">
      <c r="M2704" s="55">
        <v>38278</v>
      </c>
      <c r="N2704" s="54">
        <v>3.5299999999999998E-2</v>
      </c>
    </row>
    <row r="2705" spans="13:14" ht="12.6" customHeight="1">
      <c r="M2705" s="55">
        <v>38279</v>
      </c>
      <c r="N2705" s="54">
        <v>3.5299999999999998E-2</v>
      </c>
    </row>
    <row r="2706" spans="13:14" ht="12.6" customHeight="1">
      <c r="M2706" s="55">
        <v>38280</v>
      </c>
      <c r="N2706" s="54">
        <v>3.5299999999999998E-2</v>
      </c>
    </row>
    <row r="2707" spans="13:14" ht="12.6" customHeight="1">
      <c r="M2707" s="55">
        <v>38281</v>
      </c>
      <c r="N2707" s="54">
        <v>3.5299999999999998E-2</v>
      </c>
    </row>
    <row r="2708" spans="13:14" ht="12.6" customHeight="1">
      <c r="M2708" s="55">
        <v>38282</v>
      </c>
      <c r="N2708" s="54">
        <v>3.5299999999999998E-2</v>
      </c>
    </row>
    <row r="2709" spans="13:14" ht="12.6" customHeight="1">
      <c r="M2709" s="55">
        <v>38285</v>
      </c>
      <c r="N2709" s="54">
        <v>3.5299999999999998E-2</v>
      </c>
    </row>
    <row r="2710" spans="13:14" ht="12.6" customHeight="1">
      <c r="M2710" s="55">
        <v>38286</v>
      </c>
      <c r="N2710" s="54">
        <v>3.5299999999999998E-2</v>
      </c>
    </row>
    <row r="2711" spans="13:14" ht="12.6" customHeight="1">
      <c r="M2711" s="55">
        <v>38287</v>
      </c>
      <c r="N2711" s="54">
        <v>3.5299999999999998E-2</v>
      </c>
    </row>
    <row r="2712" spans="13:14" ht="12.6" customHeight="1">
      <c r="M2712" s="55">
        <v>38288</v>
      </c>
      <c r="N2712" s="54">
        <v>3.5299999999999998E-2</v>
      </c>
    </row>
    <row r="2713" spans="13:14" ht="12.6" customHeight="1">
      <c r="M2713" s="55">
        <v>38289</v>
      </c>
      <c r="N2713" s="54">
        <v>3.5299999999999998E-2</v>
      </c>
    </row>
    <row r="2714" spans="13:14" ht="12.6" customHeight="1">
      <c r="M2714" s="55">
        <v>38292</v>
      </c>
      <c r="N2714" s="54">
        <v>3.5299999999999998E-2</v>
      </c>
    </row>
    <row r="2715" spans="13:14" ht="12.6" customHeight="1">
      <c r="M2715" s="55">
        <v>38293</v>
      </c>
      <c r="N2715" s="54">
        <v>3.5299999999999998E-2</v>
      </c>
    </row>
    <row r="2716" spans="13:14" ht="12.6" customHeight="1">
      <c r="M2716" s="55">
        <v>38294</v>
      </c>
      <c r="N2716" s="54">
        <v>3.5400000000000001E-2</v>
      </c>
    </row>
    <row r="2717" spans="13:14" ht="12.6" customHeight="1">
      <c r="M2717" s="55">
        <v>38295</v>
      </c>
      <c r="N2717" s="54">
        <v>3.5400000000000001E-2</v>
      </c>
    </row>
    <row r="2718" spans="13:14" ht="12.6" customHeight="1">
      <c r="M2718" s="55">
        <v>38296</v>
      </c>
      <c r="N2718" s="54">
        <v>3.5400000000000001E-2</v>
      </c>
    </row>
    <row r="2719" spans="13:14" ht="12.6" customHeight="1">
      <c r="M2719" s="55">
        <v>38299</v>
      </c>
      <c r="N2719" s="54">
        <v>3.5400000000000001E-2</v>
      </c>
    </row>
    <row r="2720" spans="13:14" ht="12.6" customHeight="1">
      <c r="M2720" s="55">
        <v>38300</v>
      </c>
      <c r="N2720" s="54">
        <v>3.5400000000000001E-2</v>
      </c>
    </row>
    <row r="2721" spans="13:14" ht="12.6" customHeight="1">
      <c r="M2721" s="55">
        <v>38301</v>
      </c>
      <c r="N2721" s="54">
        <v>3.5400000000000001E-2</v>
      </c>
    </row>
    <row r="2722" spans="13:14" ht="12.6" customHeight="1">
      <c r="M2722" s="55">
        <v>38302</v>
      </c>
      <c r="N2722" s="54">
        <v>3.3700000000000001E-2</v>
      </c>
    </row>
    <row r="2723" spans="13:14" ht="12.6" customHeight="1">
      <c r="M2723" s="55">
        <v>38303</v>
      </c>
      <c r="N2723" s="54">
        <v>3.3700000000000001E-2</v>
      </c>
    </row>
    <row r="2724" spans="13:14" ht="12.6" customHeight="1">
      <c r="M2724" s="55">
        <v>38306</v>
      </c>
      <c r="N2724" s="54">
        <v>3.3500000000000002E-2</v>
      </c>
    </row>
    <row r="2725" spans="13:14" ht="12.6" customHeight="1">
      <c r="M2725" s="55">
        <v>38307</v>
      </c>
      <c r="N2725" s="54">
        <v>3.3500000000000002E-2</v>
      </c>
    </row>
    <row r="2726" spans="13:14" ht="12.6" customHeight="1">
      <c r="M2726" s="55">
        <v>38308</v>
      </c>
      <c r="N2726" s="54">
        <v>3.3500000000000002E-2</v>
      </c>
    </row>
    <row r="2727" spans="13:14" ht="12.6" customHeight="1">
      <c r="M2727" s="55">
        <v>38309</v>
      </c>
      <c r="N2727" s="54">
        <v>3.3599999999999998E-2</v>
      </c>
    </row>
    <row r="2728" spans="13:14" ht="12.6" customHeight="1">
      <c r="M2728" s="55">
        <v>38310</v>
      </c>
      <c r="N2728" s="54">
        <v>3.3599999999999998E-2</v>
      </c>
    </row>
    <row r="2729" spans="13:14" ht="12.6" customHeight="1">
      <c r="M2729" s="55">
        <v>38313</v>
      </c>
      <c r="N2729" s="54">
        <v>3.3599999999999998E-2</v>
      </c>
    </row>
    <row r="2730" spans="13:14" ht="12.6" customHeight="1">
      <c r="M2730" s="55">
        <v>38314</v>
      </c>
      <c r="N2730" s="54">
        <v>3.3599999999999998E-2</v>
      </c>
    </row>
    <row r="2731" spans="13:14" ht="12.6" customHeight="1">
      <c r="M2731" s="55">
        <v>38315</v>
      </c>
      <c r="N2731" s="54">
        <v>3.3599999999999998E-2</v>
      </c>
    </row>
    <row r="2732" spans="13:14" ht="12.6" customHeight="1">
      <c r="M2732" s="55">
        <v>38316</v>
      </c>
      <c r="N2732" s="54">
        <v>3.3599999999999998E-2</v>
      </c>
    </row>
    <row r="2733" spans="13:14" ht="12.6" customHeight="1">
      <c r="M2733" s="55">
        <v>38317</v>
      </c>
      <c r="N2733" s="54">
        <v>3.3599999999999998E-2</v>
      </c>
    </row>
    <row r="2734" spans="13:14" ht="12.6" customHeight="1">
      <c r="M2734" s="55">
        <v>38320</v>
      </c>
      <c r="N2734" s="54">
        <v>3.3599999999999998E-2</v>
      </c>
    </row>
    <row r="2735" spans="13:14" ht="12.6" customHeight="1">
      <c r="M2735" s="55">
        <v>38321</v>
      </c>
      <c r="N2735" s="54">
        <v>3.3599999999999998E-2</v>
      </c>
    </row>
    <row r="2736" spans="13:14" ht="12.6" customHeight="1">
      <c r="M2736" s="55">
        <v>38322</v>
      </c>
      <c r="N2736" s="54">
        <v>3.3599999999999998E-2</v>
      </c>
    </row>
    <row r="2737" spans="13:14" ht="12.6" customHeight="1">
      <c r="M2737" s="55">
        <v>38323</v>
      </c>
      <c r="N2737" s="54">
        <v>3.3599999999999998E-2</v>
      </c>
    </row>
    <row r="2738" spans="13:14" ht="12.6" customHeight="1">
      <c r="M2738" s="55">
        <v>38324</v>
      </c>
      <c r="N2738" s="54">
        <v>3.3599999999999998E-2</v>
      </c>
    </row>
    <row r="2739" spans="13:14" ht="12.6" customHeight="1">
      <c r="M2739" s="55">
        <v>38327</v>
      </c>
      <c r="N2739" s="54">
        <v>3.3599999999999998E-2</v>
      </c>
    </row>
    <row r="2740" spans="13:14" ht="12.6" customHeight="1">
      <c r="M2740" s="55">
        <v>38328</v>
      </c>
      <c r="N2740" s="54">
        <v>3.3599999999999998E-2</v>
      </c>
    </row>
    <row r="2741" spans="13:14" ht="12.6" customHeight="1">
      <c r="M2741" s="55">
        <v>38329</v>
      </c>
      <c r="N2741" s="54">
        <v>3.3700000000000001E-2</v>
      </c>
    </row>
    <row r="2742" spans="13:14" ht="12.6" customHeight="1">
      <c r="M2742" s="55">
        <v>38330</v>
      </c>
      <c r="N2742" s="54">
        <v>3.3799999999999997E-2</v>
      </c>
    </row>
    <row r="2743" spans="13:14" ht="12.6" customHeight="1">
      <c r="M2743" s="55">
        <v>38331</v>
      </c>
      <c r="N2743" s="54">
        <v>3.3799999999999997E-2</v>
      </c>
    </row>
    <row r="2744" spans="13:14" ht="12.6" customHeight="1">
      <c r="M2744" s="55">
        <v>38334</v>
      </c>
      <c r="N2744" s="54">
        <v>3.3799999999999997E-2</v>
      </c>
    </row>
    <row r="2745" spans="13:14" ht="12.6" customHeight="1">
      <c r="M2745" s="55">
        <v>38335</v>
      </c>
      <c r="N2745" s="54">
        <v>3.3799999999999997E-2</v>
      </c>
    </row>
    <row r="2746" spans="13:14" ht="12.6" customHeight="1">
      <c r="M2746" s="55">
        <v>38336</v>
      </c>
      <c r="N2746" s="54">
        <v>3.3950000000000001E-2</v>
      </c>
    </row>
    <row r="2747" spans="13:14" ht="12.6" customHeight="1">
      <c r="M2747" s="55">
        <v>38337</v>
      </c>
      <c r="N2747" s="54">
        <v>3.4000000000000002E-2</v>
      </c>
    </row>
    <row r="2748" spans="13:14" ht="12.6" customHeight="1">
      <c r="M2748" s="55">
        <v>38338</v>
      </c>
      <c r="N2748" s="54">
        <v>3.4000000000000002E-2</v>
      </c>
    </row>
    <row r="2749" spans="13:14" ht="12.6" customHeight="1">
      <c r="M2749" s="55">
        <v>38341</v>
      </c>
      <c r="N2749" s="54">
        <v>3.4000000000000002E-2</v>
      </c>
    </row>
    <row r="2750" spans="13:14" ht="12.6" customHeight="1">
      <c r="M2750" s="55">
        <v>38342</v>
      </c>
      <c r="N2750" s="54">
        <v>3.4000000000000002E-2</v>
      </c>
    </row>
    <row r="2751" spans="13:14" ht="12.6" customHeight="1">
      <c r="M2751" s="55">
        <v>38343</v>
      </c>
      <c r="N2751" s="54">
        <v>3.4099999999999998E-2</v>
      </c>
    </row>
    <row r="2752" spans="13:14" ht="12.6" customHeight="1">
      <c r="M2752" s="55">
        <v>38344</v>
      </c>
      <c r="N2752" s="54">
        <v>3.4099999999999998E-2</v>
      </c>
    </row>
    <row r="2753" spans="13:14" ht="12.6" customHeight="1">
      <c r="M2753" s="55">
        <v>38345</v>
      </c>
      <c r="N2753" s="54">
        <v>3.4200000000000001E-2</v>
      </c>
    </row>
    <row r="2754" spans="13:14" ht="12.6" customHeight="1">
      <c r="M2754" s="55">
        <v>38348</v>
      </c>
      <c r="N2754" s="54">
        <v>3.4200000000000001E-2</v>
      </c>
    </row>
    <row r="2755" spans="13:14" ht="12.6" customHeight="1">
      <c r="M2755" s="55">
        <v>38349</v>
      </c>
      <c r="N2755" s="54">
        <v>3.4200000000000001E-2</v>
      </c>
    </row>
    <row r="2756" spans="13:14" ht="12.6" customHeight="1">
      <c r="M2756" s="55">
        <v>38350</v>
      </c>
      <c r="N2756" s="54">
        <v>3.4200000000000001E-2</v>
      </c>
    </row>
    <row r="2757" spans="13:14" ht="12.6" customHeight="1">
      <c r="M2757" s="55">
        <v>38351</v>
      </c>
      <c r="N2757" s="54">
        <v>3.4299999999999997E-2</v>
      </c>
    </row>
    <row r="2758" spans="13:14" ht="12.6" customHeight="1">
      <c r="M2758" s="55">
        <v>38352</v>
      </c>
      <c r="N2758" s="54">
        <v>3.4299999999999997E-2</v>
      </c>
    </row>
    <row r="2759" spans="13:14" ht="12.6" customHeight="1">
      <c r="M2759" s="55">
        <v>38355</v>
      </c>
      <c r="N2759" s="54">
        <v>3.4450000000000001E-2</v>
      </c>
    </row>
    <row r="2760" spans="13:14" ht="12.6" customHeight="1">
      <c r="M2760" s="55">
        <v>38356</v>
      </c>
      <c r="N2760" s="54">
        <v>3.4500000000000003E-2</v>
      </c>
    </row>
    <row r="2761" spans="13:14" ht="12.6" customHeight="1">
      <c r="M2761" s="55">
        <v>38357</v>
      </c>
      <c r="N2761" s="54">
        <v>3.4500000000000003E-2</v>
      </c>
    </row>
    <row r="2762" spans="13:14" ht="12.6" customHeight="1">
      <c r="M2762" s="55">
        <v>38358</v>
      </c>
      <c r="N2762" s="54">
        <v>3.4500000000000003E-2</v>
      </c>
    </row>
    <row r="2763" spans="13:14" ht="12.6" customHeight="1">
      <c r="M2763" s="55">
        <v>38359</v>
      </c>
      <c r="N2763" s="54">
        <v>3.4500000000000003E-2</v>
      </c>
    </row>
    <row r="2764" spans="13:14" ht="12.6" customHeight="1">
      <c r="M2764" s="55">
        <v>38362</v>
      </c>
      <c r="N2764" s="54">
        <v>3.4500000000000003E-2</v>
      </c>
    </row>
    <row r="2765" spans="13:14" ht="12.6" customHeight="1">
      <c r="M2765" s="55">
        <v>38363</v>
      </c>
      <c r="N2765" s="54">
        <v>3.4500000000000003E-2</v>
      </c>
    </row>
    <row r="2766" spans="13:14" ht="12.6" customHeight="1">
      <c r="M2766" s="55">
        <v>38364</v>
      </c>
      <c r="N2766" s="54">
        <v>3.4500000000000003E-2</v>
      </c>
    </row>
    <row r="2767" spans="13:14" ht="12.6" customHeight="1">
      <c r="M2767" s="55">
        <v>38365</v>
      </c>
      <c r="N2767" s="54">
        <v>3.4500000000000003E-2</v>
      </c>
    </row>
    <row r="2768" spans="13:14" ht="12.6" customHeight="1">
      <c r="M2768" s="55">
        <v>38366</v>
      </c>
      <c r="N2768" s="54">
        <v>3.4500000000000003E-2</v>
      </c>
    </row>
    <row r="2769" spans="13:14" ht="12.6" customHeight="1">
      <c r="M2769" s="55">
        <v>38369</v>
      </c>
      <c r="N2769" s="54">
        <v>3.4500000000000003E-2</v>
      </c>
    </row>
    <row r="2770" spans="13:14" ht="12.6" customHeight="1">
      <c r="M2770" s="55">
        <v>38370</v>
      </c>
      <c r="N2770" s="54">
        <v>3.4500000000000003E-2</v>
      </c>
    </row>
    <row r="2771" spans="13:14" ht="12.6" customHeight="1">
      <c r="M2771" s="55">
        <v>38371</v>
      </c>
      <c r="N2771" s="54">
        <v>3.4500000000000003E-2</v>
      </c>
    </row>
    <row r="2772" spans="13:14" ht="12.6" customHeight="1">
      <c r="M2772" s="55">
        <v>38372</v>
      </c>
      <c r="N2772" s="54">
        <v>3.4500000000000003E-2</v>
      </c>
    </row>
    <row r="2773" spans="13:14" ht="12.6" customHeight="1">
      <c r="M2773" s="55">
        <v>38373</v>
      </c>
      <c r="N2773" s="54">
        <v>3.4799999999999998E-2</v>
      </c>
    </row>
    <row r="2774" spans="13:14" ht="12.6" customHeight="1">
      <c r="M2774" s="55">
        <v>38376</v>
      </c>
      <c r="N2774" s="54">
        <v>3.49E-2</v>
      </c>
    </row>
    <row r="2775" spans="13:14" ht="12.6" customHeight="1">
      <c r="M2775" s="55">
        <v>38377</v>
      </c>
      <c r="N2775" s="54">
        <v>3.5200000000000002E-2</v>
      </c>
    </row>
    <row r="2776" spans="13:14" ht="12.6" customHeight="1">
      <c r="M2776" s="55">
        <v>38378</v>
      </c>
      <c r="N2776" s="54">
        <v>3.5299999999999998E-2</v>
      </c>
    </row>
    <row r="2777" spans="13:14" ht="12.6" customHeight="1">
      <c r="M2777" s="55">
        <v>38379</v>
      </c>
      <c r="N2777" s="54">
        <v>3.5299999999999998E-2</v>
      </c>
    </row>
    <row r="2778" spans="13:14" ht="12.6" customHeight="1">
      <c r="M2778" s="55">
        <v>38380</v>
      </c>
      <c r="N2778" s="54">
        <v>3.5200000000000002E-2</v>
      </c>
    </row>
    <row r="2779" spans="13:14" ht="12.6" customHeight="1">
      <c r="M2779" s="55">
        <v>38383</v>
      </c>
      <c r="N2779" s="54">
        <v>3.5700000000000003E-2</v>
      </c>
    </row>
    <row r="2780" spans="13:14" ht="12.6" customHeight="1">
      <c r="M2780" s="55">
        <v>38384</v>
      </c>
      <c r="N2780" s="54">
        <v>3.5799999999999998E-2</v>
      </c>
    </row>
    <row r="2781" spans="13:14" ht="12.6" customHeight="1">
      <c r="M2781" s="55">
        <v>38385</v>
      </c>
      <c r="N2781" s="54">
        <v>3.5799999999999998E-2</v>
      </c>
    </row>
    <row r="2782" spans="13:14" ht="12.6" customHeight="1">
      <c r="M2782" s="55">
        <v>38386</v>
      </c>
      <c r="N2782" s="54">
        <v>3.5900000000000001E-2</v>
      </c>
    </row>
    <row r="2783" spans="13:14" ht="12.6" customHeight="1">
      <c r="M2783" s="55">
        <v>38387</v>
      </c>
      <c r="N2783" s="54">
        <v>3.5999999999999997E-2</v>
      </c>
    </row>
    <row r="2784" spans="13:14" ht="12.6" customHeight="1">
      <c r="M2784" s="55">
        <v>38390</v>
      </c>
      <c r="N2784" s="54">
        <v>3.5999999999999997E-2</v>
      </c>
    </row>
    <row r="2785" spans="13:14" ht="12.6" customHeight="1">
      <c r="M2785" s="55">
        <v>38394</v>
      </c>
      <c r="N2785" s="54">
        <v>3.6299999999999999E-2</v>
      </c>
    </row>
    <row r="2786" spans="13:14" ht="12.6" customHeight="1">
      <c r="M2786" s="55">
        <v>38397</v>
      </c>
      <c r="N2786" s="54">
        <v>3.6299999999999999E-2</v>
      </c>
    </row>
    <row r="2787" spans="13:14" ht="12.6" customHeight="1">
      <c r="M2787" s="55">
        <v>38398</v>
      </c>
      <c r="N2787" s="54">
        <v>3.6299999999999999E-2</v>
      </c>
    </row>
    <row r="2788" spans="13:14" ht="12.6" customHeight="1">
      <c r="M2788" s="55">
        <v>38399</v>
      </c>
      <c r="N2788" s="54">
        <v>3.6049999999999999E-2</v>
      </c>
    </row>
    <row r="2789" spans="13:14" ht="12.6" customHeight="1">
      <c r="M2789" s="55">
        <v>38400</v>
      </c>
      <c r="N2789" s="54">
        <v>3.5900000000000001E-2</v>
      </c>
    </row>
    <row r="2790" spans="13:14" ht="12.6" customHeight="1">
      <c r="M2790" s="55">
        <v>38401</v>
      </c>
      <c r="N2790" s="54">
        <v>3.5700000000000003E-2</v>
      </c>
    </row>
    <row r="2791" spans="13:14" ht="12.6" customHeight="1">
      <c r="M2791" s="55">
        <v>38404</v>
      </c>
      <c r="N2791" s="54">
        <v>3.5650000000000001E-2</v>
      </c>
    </row>
    <row r="2792" spans="13:14" ht="12.6" customHeight="1">
      <c r="M2792" s="55">
        <v>38405</v>
      </c>
      <c r="N2792" s="54">
        <v>3.5700000000000003E-2</v>
      </c>
    </row>
    <row r="2793" spans="13:14" ht="12.6" customHeight="1">
      <c r="M2793" s="55">
        <v>38406</v>
      </c>
      <c r="N2793" s="54">
        <v>3.5700000000000003E-2</v>
      </c>
    </row>
    <row r="2794" spans="13:14" ht="12.6" customHeight="1">
      <c r="M2794" s="55">
        <v>38407</v>
      </c>
      <c r="N2794" s="54">
        <v>3.5700000000000003E-2</v>
      </c>
    </row>
    <row r="2795" spans="13:14" ht="12.6" customHeight="1">
      <c r="M2795" s="55">
        <v>38408</v>
      </c>
      <c r="N2795" s="54">
        <v>3.5700000000000003E-2</v>
      </c>
    </row>
    <row r="2796" spans="13:14" ht="12.6" customHeight="1">
      <c r="M2796" s="55">
        <v>38411</v>
      </c>
      <c r="N2796" s="54">
        <v>3.5499999999999997E-2</v>
      </c>
    </row>
    <row r="2797" spans="13:14" ht="12.6" customHeight="1">
      <c r="M2797" s="55">
        <v>38413</v>
      </c>
      <c r="N2797" s="54">
        <v>3.5499999999999997E-2</v>
      </c>
    </row>
    <row r="2798" spans="13:14" ht="12.6" customHeight="1">
      <c r="M2798" s="55">
        <v>38414</v>
      </c>
      <c r="N2798" s="54">
        <v>3.5499999999999997E-2</v>
      </c>
    </row>
    <row r="2799" spans="13:14" ht="12.6" customHeight="1">
      <c r="M2799" s="55">
        <v>38415</v>
      </c>
      <c r="N2799" s="54">
        <v>3.5499999999999997E-2</v>
      </c>
    </row>
    <row r="2800" spans="13:14" ht="12.6" customHeight="1">
      <c r="M2800" s="55">
        <v>38418</v>
      </c>
      <c r="N2800" s="54">
        <v>3.5499999999999997E-2</v>
      </c>
    </row>
    <row r="2801" spans="13:14" ht="12.6" customHeight="1">
      <c r="M2801" s="55">
        <v>38419</v>
      </c>
      <c r="N2801" s="54">
        <v>3.5499999999999997E-2</v>
      </c>
    </row>
    <row r="2802" spans="13:14" ht="12.6" customHeight="1">
      <c r="M2802" s="55">
        <v>38420</v>
      </c>
      <c r="N2802" s="54">
        <v>3.5499999999999997E-2</v>
      </c>
    </row>
    <row r="2803" spans="13:14" ht="12.6" customHeight="1">
      <c r="M2803" s="55">
        <v>38421</v>
      </c>
      <c r="N2803" s="54">
        <v>3.5499999999999997E-2</v>
      </c>
    </row>
    <row r="2804" spans="13:14" ht="12.6" customHeight="1">
      <c r="M2804" s="55">
        <v>38422</v>
      </c>
      <c r="N2804" s="54">
        <v>3.5499999999999997E-2</v>
      </c>
    </row>
    <row r="2805" spans="13:14" ht="12.6" customHeight="1">
      <c r="M2805" s="55">
        <v>38425</v>
      </c>
      <c r="N2805" s="54">
        <v>3.5499999999999997E-2</v>
      </c>
    </row>
    <row r="2806" spans="13:14" ht="12.6" customHeight="1">
      <c r="M2806" s="55">
        <v>38426</v>
      </c>
      <c r="N2806" s="54">
        <v>3.5499999999999997E-2</v>
      </c>
    </row>
    <row r="2807" spans="13:14" ht="12.6" customHeight="1">
      <c r="M2807" s="55">
        <v>38427</v>
      </c>
      <c r="N2807" s="54">
        <v>3.5499999999999997E-2</v>
      </c>
    </row>
    <row r="2808" spans="13:14" ht="12.6" customHeight="1">
      <c r="M2808" s="55">
        <v>38428</v>
      </c>
      <c r="N2808" s="54">
        <v>3.5499999999999997E-2</v>
      </c>
    </row>
    <row r="2809" spans="13:14" ht="12.6" customHeight="1">
      <c r="M2809" s="55">
        <v>38429</v>
      </c>
      <c r="N2809" s="54">
        <v>3.5499999999999997E-2</v>
      </c>
    </row>
    <row r="2810" spans="13:14" ht="12.6" customHeight="1">
      <c r="M2810" s="55">
        <v>38432</v>
      </c>
      <c r="N2810" s="54">
        <v>3.5499999999999997E-2</v>
      </c>
    </row>
    <row r="2811" spans="13:14" ht="12.6" customHeight="1">
      <c r="M2811" s="55">
        <v>38433</v>
      </c>
      <c r="N2811" s="54">
        <v>3.5499999999999997E-2</v>
      </c>
    </row>
    <row r="2812" spans="13:14" ht="12.6" customHeight="1">
      <c r="M2812" s="55">
        <v>38434</v>
      </c>
      <c r="N2812" s="54">
        <v>3.5499999999999997E-2</v>
      </c>
    </row>
    <row r="2813" spans="13:14" ht="12.6" customHeight="1">
      <c r="M2813" s="55">
        <v>38435</v>
      </c>
      <c r="N2813" s="54">
        <v>3.5499999999999997E-2</v>
      </c>
    </row>
    <row r="2814" spans="13:14" ht="12.6" customHeight="1">
      <c r="M2814" s="55">
        <v>38436</v>
      </c>
      <c r="N2814" s="54">
        <v>3.5499999999999997E-2</v>
      </c>
    </row>
    <row r="2815" spans="13:14" ht="12.6" customHeight="1">
      <c r="M2815" s="55">
        <v>38439</v>
      </c>
      <c r="N2815" s="54">
        <v>3.5499999999999997E-2</v>
      </c>
    </row>
    <row r="2816" spans="13:14" ht="12.6" customHeight="1">
      <c r="M2816" s="55">
        <v>38440</v>
      </c>
      <c r="N2816" s="54">
        <v>3.5499999999999997E-2</v>
      </c>
    </row>
    <row r="2817" spans="13:14" ht="12.6" customHeight="1">
      <c r="M2817" s="55">
        <v>38441</v>
      </c>
      <c r="N2817" s="54">
        <v>3.5400000000000001E-2</v>
      </c>
    </row>
    <row r="2818" spans="13:14" ht="12.6" customHeight="1">
      <c r="M2818" s="55">
        <v>38442</v>
      </c>
      <c r="N2818" s="54">
        <v>3.5400000000000001E-2</v>
      </c>
    </row>
    <row r="2819" spans="13:14" ht="12.6" customHeight="1">
      <c r="M2819" s="55">
        <v>38443</v>
      </c>
      <c r="N2819" s="54">
        <v>3.5400000000000001E-2</v>
      </c>
    </row>
    <row r="2820" spans="13:14" ht="12.6" customHeight="1">
      <c r="M2820" s="55">
        <v>38446</v>
      </c>
      <c r="N2820" s="54">
        <v>3.5400000000000001E-2</v>
      </c>
    </row>
    <row r="2821" spans="13:14" ht="12.6" customHeight="1">
      <c r="M2821" s="55">
        <v>38448</v>
      </c>
      <c r="N2821" s="54">
        <v>3.5400000000000001E-2</v>
      </c>
    </row>
    <row r="2822" spans="13:14" ht="12.6" customHeight="1">
      <c r="M2822" s="55">
        <v>38449</v>
      </c>
      <c r="N2822" s="54">
        <v>3.5400000000000001E-2</v>
      </c>
    </row>
    <row r="2823" spans="13:14" ht="12.6" customHeight="1">
      <c r="M2823" s="55">
        <v>38450</v>
      </c>
      <c r="N2823" s="54">
        <v>3.5349999999999999E-2</v>
      </c>
    </row>
    <row r="2824" spans="13:14" ht="12.6" customHeight="1">
      <c r="M2824" s="55">
        <v>38453</v>
      </c>
      <c r="N2824" s="54">
        <v>3.5299999999999998E-2</v>
      </c>
    </row>
    <row r="2825" spans="13:14" ht="12.6" customHeight="1">
      <c r="M2825" s="55">
        <v>38454</v>
      </c>
      <c r="N2825" s="54">
        <v>3.5299999999999998E-2</v>
      </c>
    </row>
    <row r="2826" spans="13:14" ht="12.6" customHeight="1">
      <c r="M2826" s="55">
        <v>38455</v>
      </c>
      <c r="N2826" s="54">
        <v>3.5299999999999998E-2</v>
      </c>
    </row>
    <row r="2827" spans="13:14" ht="12.6" customHeight="1">
      <c r="M2827" s="55">
        <v>38456</v>
      </c>
      <c r="N2827" s="54">
        <v>3.5299999999999998E-2</v>
      </c>
    </row>
    <row r="2828" spans="13:14" ht="12.6" customHeight="1">
      <c r="M2828" s="55">
        <v>38457</v>
      </c>
      <c r="N2828" s="54">
        <v>3.5200000000000002E-2</v>
      </c>
    </row>
    <row r="2829" spans="13:14" ht="12.6" customHeight="1">
      <c r="M2829" s="55">
        <v>38460</v>
      </c>
      <c r="N2829" s="54">
        <v>3.5099999999999999E-2</v>
      </c>
    </row>
    <row r="2830" spans="13:14" ht="12.6" customHeight="1">
      <c r="M2830" s="55">
        <v>38461</v>
      </c>
      <c r="N2830" s="54">
        <v>3.5099999999999999E-2</v>
      </c>
    </row>
    <row r="2831" spans="13:14" ht="12.6" customHeight="1">
      <c r="M2831" s="55">
        <v>38462</v>
      </c>
      <c r="N2831" s="54">
        <v>3.5000000000000003E-2</v>
      </c>
    </row>
    <row r="2832" spans="13:14" ht="12.6" customHeight="1">
      <c r="M2832" s="55">
        <v>38463</v>
      </c>
      <c r="N2832" s="54">
        <v>3.5000000000000003E-2</v>
      </c>
    </row>
    <row r="2833" spans="13:14" ht="12.6" customHeight="1">
      <c r="M2833" s="55">
        <v>38464</v>
      </c>
      <c r="N2833" s="54">
        <v>3.5000000000000003E-2</v>
      </c>
    </row>
    <row r="2834" spans="13:14" ht="12.6" customHeight="1">
      <c r="M2834" s="55">
        <v>38467</v>
      </c>
      <c r="N2834" s="54">
        <v>3.5000000000000003E-2</v>
      </c>
    </row>
    <row r="2835" spans="13:14" ht="12.6" customHeight="1">
      <c r="M2835" s="55">
        <v>38468</v>
      </c>
      <c r="N2835" s="54">
        <v>3.5000000000000003E-2</v>
      </c>
    </row>
    <row r="2836" spans="13:14" ht="12.6" customHeight="1">
      <c r="M2836" s="55">
        <v>38469</v>
      </c>
      <c r="N2836" s="54">
        <v>3.49E-2</v>
      </c>
    </row>
    <row r="2837" spans="13:14" ht="12.6" customHeight="1">
      <c r="M2837" s="55">
        <v>38470</v>
      </c>
      <c r="N2837" s="54">
        <v>3.49E-2</v>
      </c>
    </row>
    <row r="2838" spans="13:14" ht="12.6" customHeight="1">
      <c r="M2838" s="55">
        <v>38471</v>
      </c>
      <c r="N2838" s="54">
        <v>3.4799999999999998E-2</v>
      </c>
    </row>
    <row r="2839" spans="13:14" ht="12.6" customHeight="1">
      <c r="M2839" s="55">
        <v>38474</v>
      </c>
      <c r="N2839" s="54">
        <v>3.4799999999999998E-2</v>
      </c>
    </row>
    <row r="2840" spans="13:14" ht="12.6" customHeight="1">
      <c r="M2840" s="55">
        <v>38475</v>
      </c>
      <c r="N2840" s="54">
        <v>3.49E-2</v>
      </c>
    </row>
    <row r="2841" spans="13:14" ht="12.6" customHeight="1">
      <c r="M2841" s="55">
        <v>38476</v>
      </c>
      <c r="N2841" s="54">
        <v>3.49E-2</v>
      </c>
    </row>
    <row r="2842" spans="13:14" ht="12.6" customHeight="1">
      <c r="M2842" s="55">
        <v>38478</v>
      </c>
      <c r="N2842" s="54">
        <v>3.49E-2</v>
      </c>
    </row>
    <row r="2843" spans="13:14" ht="12.6" customHeight="1">
      <c r="M2843" s="55">
        <v>38481</v>
      </c>
      <c r="N2843" s="54">
        <v>3.5000000000000003E-2</v>
      </c>
    </row>
    <row r="2844" spans="13:14" ht="12.6" customHeight="1">
      <c r="M2844" s="55">
        <v>38482</v>
      </c>
      <c r="N2844" s="54">
        <v>3.5049999999999998E-2</v>
      </c>
    </row>
    <row r="2845" spans="13:14" ht="12.6" customHeight="1">
      <c r="M2845" s="55">
        <v>38483</v>
      </c>
      <c r="N2845" s="54">
        <v>3.5099999999999999E-2</v>
      </c>
    </row>
    <row r="2846" spans="13:14" ht="12.6" customHeight="1">
      <c r="M2846" s="55">
        <v>38484</v>
      </c>
      <c r="N2846" s="54">
        <v>3.5099999999999999E-2</v>
      </c>
    </row>
    <row r="2847" spans="13:14" ht="12.6" customHeight="1">
      <c r="M2847" s="55">
        <v>38485</v>
      </c>
      <c r="N2847" s="54">
        <v>3.5099999999999999E-2</v>
      </c>
    </row>
    <row r="2848" spans="13:14" ht="12.6" customHeight="1">
      <c r="M2848" s="55">
        <v>38488</v>
      </c>
      <c r="N2848" s="54">
        <v>3.5099999999999999E-2</v>
      </c>
    </row>
    <row r="2849" spans="13:14" ht="12.6" customHeight="1">
      <c r="M2849" s="55">
        <v>38489</v>
      </c>
      <c r="N2849" s="54">
        <v>3.5099999999999999E-2</v>
      </c>
    </row>
    <row r="2850" spans="13:14" ht="12.6" customHeight="1">
      <c r="M2850" s="55">
        <v>38490</v>
      </c>
      <c r="N2850" s="54">
        <v>3.5099999999999999E-2</v>
      </c>
    </row>
    <row r="2851" spans="13:14" ht="12.6" customHeight="1">
      <c r="M2851" s="55">
        <v>38491</v>
      </c>
      <c r="N2851" s="54">
        <v>3.5099999999999999E-2</v>
      </c>
    </row>
    <row r="2852" spans="13:14" ht="12.6" customHeight="1">
      <c r="M2852" s="55">
        <v>38492</v>
      </c>
      <c r="N2852" s="54">
        <v>3.5099999999999999E-2</v>
      </c>
    </row>
    <row r="2853" spans="13:14" ht="12.6" customHeight="1">
      <c r="M2853" s="55">
        <v>38495</v>
      </c>
      <c r="N2853" s="54">
        <v>3.5099999999999999E-2</v>
      </c>
    </row>
    <row r="2854" spans="13:14" ht="12.6" customHeight="1">
      <c r="M2854" s="55">
        <v>38496</v>
      </c>
      <c r="N2854" s="54">
        <v>3.5099999999999999E-2</v>
      </c>
    </row>
    <row r="2855" spans="13:14" ht="12.6" customHeight="1">
      <c r="M2855" s="55">
        <v>38497</v>
      </c>
      <c r="N2855" s="54">
        <v>3.5099999999999999E-2</v>
      </c>
    </row>
    <row r="2856" spans="13:14" ht="12.6" customHeight="1">
      <c r="M2856" s="55">
        <v>38498</v>
      </c>
      <c r="N2856" s="54">
        <v>3.5099999999999999E-2</v>
      </c>
    </row>
    <row r="2857" spans="13:14" ht="12.6" customHeight="1">
      <c r="M2857" s="55">
        <v>38499</v>
      </c>
      <c r="N2857" s="54">
        <v>3.5150000000000001E-2</v>
      </c>
    </row>
    <row r="2858" spans="13:14" ht="12.6" customHeight="1">
      <c r="M2858" s="55">
        <v>38502</v>
      </c>
      <c r="N2858" s="54">
        <v>3.5200000000000002E-2</v>
      </c>
    </row>
    <row r="2859" spans="13:14" ht="12.6" customHeight="1">
      <c r="M2859" s="55">
        <v>38503</v>
      </c>
      <c r="N2859" s="54">
        <v>3.5200000000000002E-2</v>
      </c>
    </row>
    <row r="2860" spans="13:14" ht="12.6" customHeight="1">
      <c r="M2860" s="55">
        <v>38504</v>
      </c>
      <c r="N2860" s="54">
        <v>3.5200000000000002E-2</v>
      </c>
    </row>
    <row r="2861" spans="13:14" ht="12.6" customHeight="1">
      <c r="M2861" s="55">
        <v>38505</v>
      </c>
      <c r="N2861" s="54">
        <v>3.5200000000000002E-2</v>
      </c>
    </row>
    <row r="2862" spans="13:14" ht="12.6" customHeight="1">
      <c r="M2862" s="55">
        <v>38506</v>
      </c>
      <c r="N2862" s="54">
        <v>3.5000000000000003E-2</v>
      </c>
    </row>
    <row r="2863" spans="13:14" ht="12.6" customHeight="1">
      <c r="M2863" s="55">
        <v>38510</v>
      </c>
      <c r="N2863" s="54">
        <v>3.5049999999999998E-2</v>
      </c>
    </row>
    <row r="2864" spans="13:14" ht="12.6" customHeight="1">
      <c r="M2864" s="55">
        <v>38511</v>
      </c>
      <c r="N2864" s="54">
        <v>3.5000000000000003E-2</v>
      </c>
    </row>
    <row r="2865" spans="13:14" ht="12.6" customHeight="1">
      <c r="M2865" s="55">
        <v>38512</v>
      </c>
      <c r="N2865" s="54">
        <v>3.5000000000000003E-2</v>
      </c>
    </row>
    <row r="2866" spans="13:14" ht="12.6" customHeight="1">
      <c r="M2866" s="55">
        <v>38513</v>
      </c>
      <c r="N2866" s="54">
        <v>3.5000000000000003E-2</v>
      </c>
    </row>
    <row r="2867" spans="13:14" ht="12.6" customHeight="1">
      <c r="M2867" s="55">
        <v>38516</v>
      </c>
      <c r="N2867" s="54">
        <v>3.5099999999999999E-2</v>
      </c>
    </row>
    <row r="2868" spans="13:14" ht="12.6" customHeight="1">
      <c r="M2868" s="55">
        <v>38517</v>
      </c>
      <c r="N2868" s="54">
        <v>3.5099999999999999E-2</v>
      </c>
    </row>
    <row r="2869" spans="13:14" ht="12.6" customHeight="1">
      <c r="M2869" s="55">
        <v>38518</v>
      </c>
      <c r="N2869" s="54">
        <v>3.5200000000000002E-2</v>
      </c>
    </row>
    <row r="2870" spans="13:14" ht="12.6" customHeight="1">
      <c r="M2870" s="55">
        <v>38519</v>
      </c>
      <c r="N2870" s="54">
        <v>3.5200000000000002E-2</v>
      </c>
    </row>
    <row r="2871" spans="13:14" ht="12.6" customHeight="1">
      <c r="M2871" s="55">
        <v>38520</v>
      </c>
      <c r="N2871" s="54">
        <v>3.5200000000000002E-2</v>
      </c>
    </row>
    <row r="2872" spans="13:14" ht="12.6" customHeight="1">
      <c r="M2872" s="55">
        <v>38523</v>
      </c>
      <c r="N2872" s="54">
        <v>3.5099999999999999E-2</v>
      </c>
    </row>
    <row r="2873" spans="13:14" ht="12.6" customHeight="1">
      <c r="M2873" s="55">
        <v>38524</v>
      </c>
      <c r="N2873" s="54">
        <v>3.5099999999999999E-2</v>
      </c>
    </row>
    <row r="2874" spans="13:14" ht="12.6" customHeight="1">
      <c r="M2874" s="55">
        <v>38525</v>
      </c>
      <c r="N2874" s="54">
        <v>3.5200000000000002E-2</v>
      </c>
    </row>
    <row r="2875" spans="13:14" ht="12.6" customHeight="1">
      <c r="M2875" s="55">
        <v>38526</v>
      </c>
      <c r="N2875" s="54">
        <v>3.5200000000000002E-2</v>
      </c>
    </row>
    <row r="2876" spans="13:14" ht="12.6" customHeight="1">
      <c r="M2876" s="55">
        <v>38527</v>
      </c>
      <c r="N2876" s="54">
        <v>3.5099999999999999E-2</v>
      </c>
    </row>
    <row r="2877" spans="13:14" ht="12.6" customHeight="1">
      <c r="M2877" s="55">
        <v>38530</v>
      </c>
      <c r="N2877" s="54">
        <v>3.5099999999999999E-2</v>
      </c>
    </row>
    <row r="2878" spans="13:14" ht="12.6" customHeight="1">
      <c r="M2878" s="55">
        <v>38531</v>
      </c>
      <c r="N2878" s="54">
        <v>3.5099999999999999E-2</v>
      </c>
    </row>
    <row r="2879" spans="13:14" ht="12.6" customHeight="1">
      <c r="M2879" s="55">
        <v>38532</v>
      </c>
      <c r="N2879" s="54">
        <v>3.5200000000000002E-2</v>
      </c>
    </row>
    <row r="2880" spans="13:14" ht="12.6" customHeight="1">
      <c r="M2880" s="55">
        <v>38533</v>
      </c>
      <c r="N2880" s="54">
        <v>3.5400000000000001E-2</v>
      </c>
    </row>
    <row r="2881" spans="13:14" ht="12.6" customHeight="1">
      <c r="M2881" s="55">
        <v>38534</v>
      </c>
      <c r="N2881" s="54">
        <v>3.5299999999999998E-2</v>
      </c>
    </row>
    <row r="2882" spans="13:14" ht="12.6" customHeight="1">
      <c r="M2882" s="55">
        <v>38537</v>
      </c>
      <c r="N2882" s="54">
        <v>3.5400000000000001E-2</v>
      </c>
    </row>
    <row r="2883" spans="13:14" ht="12.6" customHeight="1">
      <c r="M2883" s="55">
        <v>38538</v>
      </c>
      <c r="N2883" s="54">
        <v>3.5299999999999998E-2</v>
      </c>
    </row>
    <row r="2884" spans="13:14" ht="12.6" customHeight="1">
      <c r="M2884" s="55">
        <v>38539</v>
      </c>
      <c r="N2884" s="54">
        <v>3.5299999999999998E-2</v>
      </c>
    </row>
    <row r="2885" spans="13:14" ht="12.6" customHeight="1">
      <c r="M2885" s="55">
        <v>38540</v>
      </c>
      <c r="N2885" s="54">
        <v>3.5299999999999998E-2</v>
      </c>
    </row>
    <row r="2886" spans="13:14" ht="12.6" customHeight="1">
      <c r="M2886" s="55">
        <v>38541</v>
      </c>
      <c r="N2886" s="54">
        <v>3.5299999999999998E-2</v>
      </c>
    </row>
    <row r="2887" spans="13:14" ht="12.6" customHeight="1">
      <c r="M2887" s="55">
        <v>38544</v>
      </c>
      <c r="N2887" s="54">
        <v>3.5299999999999998E-2</v>
      </c>
    </row>
    <row r="2888" spans="13:14" ht="12.6" customHeight="1">
      <c r="M2888" s="55">
        <v>38545</v>
      </c>
      <c r="N2888" s="54">
        <v>3.5200000000000002E-2</v>
      </c>
    </row>
    <row r="2889" spans="13:14" ht="12.6" customHeight="1">
      <c r="M2889" s="55">
        <v>38546</v>
      </c>
      <c r="N2889" s="54">
        <v>3.5200000000000002E-2</v>
      </c>
    </row>
    <row r="2890" spans="13:14" ht="12.6" customHeight="1">
      <c r="M2890" s="55">
        <v>38547</v>
      </c>
      <c r="N2890" s="54">
        <v>3.5099999999999999E-2</v>
      </c>
    </row>
    <row r="2891" spans="13:14" ht="12.6" customHeight="1">
      <c r="M2891" s="55">
        <v>38548</v>
      </c>
      <c r="N2891" s="54">
        <v>3.5099999999999999E-2</v>
      </c>
    </row>
    <row r="2892" spans="13:14" ht="12.6" customHeight="1">
      <c r="M2892" s="55">
        <v>38551</v>
      </c>
      <c r="N2892" s="54">
        <v>3.5000000000000003E-2</v>
      </c>
    </row>
    <row r="2893" spans="13:14" ht="12.6" customHeight="1">
      <c r="M2893" s="55">
        <v>38552</v>
      </c>
      <c r="N2893" s="54">
        <v>3.5000000000000003E-2</v>
      </c>
    </row>
    <row r="2894" spans="13:14" ht="12.6" customHeight="1">
      <c r="M2894" s="55">
        <v>38553</v>
      </c>
      <c r="N2894" s="54">
        <v>3.5000000000000003E-2</v>
      </c>
    </row>
    <row r="2895" spans="13:14" ht="12.6" customHeight="1">
      <c r="M2895" s="55">
        <v>38554</v>
      </c>
      <c r="N2895" s="54">
        <v>3.49E-2</v>
      </c>
    </row>
    <row r="2896" spans="13:14" ht="12.6" customHeight="1">
      <c r="M2896" s="55">
        <v>38555</v>
      </c>
      <c r="N2896" s="54">
        <v>3.4799999999999998E-2</v>
      </c>
    </row>
    <row r="2897" spans="13:14" ht="12.6" customHeight="1">
      <c r="M2897" s="55">
        <v>38558</v>
      </c>
      <c r="N2897" s="54">
        <v>3.4799999999999998E-2</v>
      </c>
    </row>
    <row r="2898" spans="13:14" ht="12.6" customHeight="1">
      <c r="M2898" s="55">
        <v>38559</v>
      </c>
      <c r="N2898" s="54">
        <v>3.49E-2</v>
      </c>
    </row>
    <row r="2899" spans="13:14" ht="12.6" customHeight="1">
      <c r="M2899" s="55">
        <v>38560</v>
      </c>
      <c r="N2899" s="54">
        <v>3.49E-2</v>
      </c>
    </row>
    <row r="2900" spans="13:14" ht="12.6" customHeight="1">
      <c r="M2900" s="55">
        <v>38561</v>
      </c>
      <c r="N2900" s="54">
        <v>3.49E-2</v>
      </c>
    </row>
    <row r="2901" spans="13:14" ht="12.6" customHeight="1">
      <c r="M2901" s="55">
        <v>38562</v>
      </c>
      <c r="N2901" s="54">
        <v>3.49E-2</v>
      </c>
    </row>
    <row r="2902" spans="13:14" ht="12.6" customHeight="1">
      <c r="M2902" s="55">
        <v>38565</v>
      </c>
      <c r="N2902" s="54">
        <v>3.5000000000000003E-2</v>
      </c>
    </row>
    <row r="2903" spans="13:14" ht="12.6" customHeight="1">
      <c r="M2903" s="55">
        <v>38566</v>
      </c>
      <c r="N2903" s="54">
        <v>3.5000000000000003E-2</v>
      </c>
    </row>
    <row r="2904" spans="13:14" ht="12.6" customHeight="1">
      <c r="M2904" s="55">
        <v>38567</v>
      </c>
      <c r="N2904" s="54">
        <v>3.5000000000000003E-2</v>
      </c>
    </row>
    <row r="2905" spans="13:14" ht="12.6" customHeight="1">
      <c r="M2905" s="55">
        <v>38568</v>
      </c>
      <c r="N2905" s="54">
        <v>3.5000000000000003E-2</v>
      </c>
    </row>
    <row r="2906" spans="13:14" ht="12.6" customHeight="1">
      <c r="M2906" s="55">
        <v>38569</v>
      </c>
      <c r="N2906" s="54">
        <v>3.5000000000000003E-2</v>
      </c>
    </row>
    <row r="2907" spans="13:14" ht="12.6" customHeight="1">
      <c r="M2907" s="55">
        <v>38572</v>
      </c>
      <c r="N2907" s="54">
        <v>3.5000000000000003E-2</v>
      </c>
    </row>
    <row r="2908" spans="13:14" ht="12.6" customHeight="1">
      <c r="M2908" s="55">
        <v>38573</v>
      </c>
      <c r="N2908" s="54">
        <v>3.5000000000000003E-2</v>
      </c>
    </row>
    <row r="2909" spans="13:14" ht="12.6" customHeight="1">
      <c r="M2909" s="55">
        <v>38574</v>
      </c>
      <c r="N2909" s="54">
        <v>3.5000000000000003E-2</v>
      </c>
    </row>
    <row r="2910" spans="13:14" ht="12.6" customHeight="1">
      <c r="M2910" s="55">
        <v>38575</v>
      </c>
      <c r="N2910" s="54">
        <v>3.5000000000000003E-2</v>
      </c>
    </row>
    <row r="2911" spans="13:14" ht="12.6" customHeight="1">
      <c r="M2911" s="55">
        <v>38576</v>
      </c>
      <c r="N2911" s="54">
        <v>3.5000000000000003E-2</v>
      </c>
    </row>
    <row r="2912" spans="13:14" ht="12.6" customHeight="1">
      <c r="M2912" s="55">
        <v>38580</v>
      </c>
      <c r="N2912" s="54">
        <v>3.49E-2</v>
      </c>
    </row>
    <row r="2913" spans="13:14" ht="12.6" customHeight="1">
      <c r="M2913" s="55">
        <v>38581</v>
      </c>
      <c r="N2913" s="54">
        <v>3.49E-2</v>
      </c>
    </row>
    <row r="2914" spans="13:14" ht="12.6" customHeight="1">
      <c r="M2914" s="55">
        <v>38582</v>
      </c>
      <c r="N2914" s="54">
        <v>3.49E-2</v>
      </c>
    </row>
    <row r="2915" spans="13:14" ht="12.6" customHeight="1">
      <c r="M2915" s="55">
        <v>38583</v>
      </c>
      <c r="N2915" s="54">
        <v>3.4799999999999998E-2</v>
      </c>
    </row>
    <row r="2916" spans="13:14" ht="12.6" customHeight="1">
      <c r="M2916" s="55">
        <v>38586</v>
      </c>
      <c r="N2916" s="54">
        <v>3.4799999999999998E-2</v>
      </c>
    </row>
    <row r="2917" spans="13:14" ht="12.6" customHeight="1">
      <c r="M2917" s="55">
        <v>38587</v>
      </c>
      <c r="N2917" s="54">
        <v>3.49E-2</v>
      </c>
    </row>
    <row r="2918" spans="13:14" ht="12.6" customHeight="1">
      <c r="M2918" s="55">
        <v>38588</v>
      </c>
      <c r="N2918" s="54">
        <v>3.49E-2</v>
      </c>
    </row>
    <row r="2919" spans="13:14" ht="12.6" customHeight="1">
      <c r="M2919" s="55">
        <v>38589</v>
      </c>
      <c r="N2919" s="54">
        <v>3.49E-2</v>
      </c>
    </row>
    <row r="2920" spans="13:14" ht="12.6" customHeight="1">
      <c r="M2920" s="55">
        <v>38590</v>
      </c>
      <c r="N2920" s="54">
        <v>3.49E-2</v>
      </c>
    </row>
    <row r="2921" spans="13:14" ht="12.6" customHeight="1">
      <c r="M2921" s="55">
        <v>38593</v>
      </c>
      <c r="N2921" s="54">
        <v>3.49E-2</v>
      </c>
    </row>
    <row r="2922" spans="13:14" ht="12.6" customHeight="1">
      <c r="M2922" s="55">
        <v>38594</v>
      </c>
      <c r="N2922" s="54">
        <v>3.49E-2</v>
      </c>
    </row>
    <row r="2923" spans="13:14" ht="12.6" customHeight="1">
      <c r="M2923" s="55">
        <v>38595</v>
      </c>
      <c r="N2923" s="54">
        <v>3.5099999999999999E-2</v>
      </c>
    </row>
    <row r="2924" spans="13:14" ht="12.6" customHeight="1">
      <c r="M2924" s="55">
        <v>38596</v>
      </c>
      <c r="N2924" s="54">
        <v>3.5099999999999999E-2</v>
      </c>
    </row>
    <row r="2925" spans="13:14" ht="12.6" customHeight="1">
      <c r="M2925" s="55">
        <v>38597</v>
      </c>
      <c r="N2925" s="54">
        <v>3.5099999999999999E-2</v>
      </c>
    </row>
    <row r="2926" spans="13:14" ht="12.6" customHeight="1">
      <c r="M2926" s="55">
        <v>38600</v>
      </c>
      <c r="N2926" s="54">
        <v>3.5299999999999998E-2</v>
      </c>
    </row>
    <row r="2927" spans="13:14" ht="12.6" customHeight="1">
      <c r="M2927" s="55">
        <v>38601</v>
      </c>
      <c r="N2927" s="54">
        <v>3.5299999999999998E-2</v>
      </c>
    </row>
    <row r="2928" spans="13:14" ht="12.6" customHeight="1">
      <c r="M2928" s="55">
        <v>38602</v>
      </c>
      <c r="N2928" s="54">
        <v>3.5400000000000001E-2</v>
      </c>
    </row>
    <row r="2929" spans="13:14" ht="12.6" customHeight="1">
      <c r="M2929" s="55">
        <v>38603</v>
      </c>
      <c r="N2929" s="54">
        <v>3.5499999999999997E-2</v>
      </c>
    </row>
    <row r="2930" spans="13:14" ht="12.6" customHeight="1">
      <c r="M2930" s="55">
        <v>38604</v>
      </c>
      <c r="N2930" s="54">
        <v>3.5799999999999998E-2</v>
      </c>
    </row>
    <row r="2931" spans="13:14" ht="12.6" customHeight="1">
      <c r="M2931" s="55">
        <v>38607</v>
      </c>
      <c r="N2931" s="54">
        <v>3.5799999999999998E-2</v>
      </c>
    </row>
    <row r="2932" spans="13:14" ht="12.6" customHeight="1">
      <c r="M2932" s="55">
        <v>38608</v>
      </c>
      <c r="N2932" s="54">
        <v>3.5900000000000001E-2</v>
      </c>
    </row>
    <row r="2933" spans="13:14" ht="12.6" customHeight="1">
      <c r="M2933" s="55">
        <v>38609</v>
      </c>
      <c r="N2933" s="54">
        <v>3.6299999999999999E-2</v>
      </c>
    </row>
    <row r="2934" spans="13:14" ht="12.6" customHeight="1">
      <c r="M2934" s="55">
        <v>38610</v>
      </c>
      <c r="N2934" s="54">
        <v>3.6600000000000001E-2</v>
      </c>
    </row>
    <row r="2935" spans="13:14" ht="12.6" customHeight="1">
      <c r="M2935" s="55">
        <v>38611</v>
      </c>
      <c r="N2935" s="54">
        <v>3.6949999999999997E-2</v>
      </c>
    </row>
    <row r="2936" spans="13:14" ht="12.6" customHeight="1">
      <c r="M2936" s="55">
        <v>38615</v>
      </c>
      <c r="N2936" s="54">
        <v>3.7600000000000001E-2</v>
      </c>
    </row>
    <row r="2937" spans="13:14" ht="12.6" customHeight="1">
      <c r="M2937" s="55">
        <v>38616</v>
      </c>
      <c r="N2937" s="54">
        <v>3.7900000000000003E-2</v>
      </c>
    </row>
    <row r="2938" spans="13:14" ht="12.6" customHeight="1">
      <c r="M2938" s="55">
        <v>38617</v>
      </c>
      <c r="N2938" s="54">
        <v>3.8100000000000002E-2</v>
      </c>
    </row>
    <row r="2939" spans="13:14" ht="12.6" customHeight="1">
      <c r="M2939" s="55">
        <v>38618</v>
      </c>
      <c r="N2939" s="54">
        <v>3.8199999999999998E-2</v>
      </c>
    </row>
    <row r="2940" spans="13:14" ht="12.6" customHeight="1">
      <c r="M2940" s="55">
        <v>38621</v>
      </c>
      <c r="N2940" s="54">
        <v>3.8600000000000002E-2</v>
      </c>
    </row>
    <row r="2941" spans="13:14" ht="12.6" customHeight="1">
      <c r="M2941" s="55">
        <v>38622</v>
      </c>
      <c r="N2941" s="54">
        <v>3.8699999999999998E-2</v>
      </c>
    </row>
    <row r="2942" spans="13:14" ht="12.6" customHeight="1">
      <c r="M2942" s="55">
        <v>38623</v>
      </c>
      <c r="N2942" s="54">
        <v>3.9399999999999998E-2</v>
      </c>
    </row>
    <row r="2943" spans="13:14" ht="12.6" customHeight="1">
      <c r="M2943" s="55">
        <v>38624</v>
      </c>
      <c r="N2943" s="54">
        <v>3.9300000000000002E-2</v>
      </c>
    </row>
    <row r="2944" spans="13:14" ht="12.6" customHeight="1">
      <c r="M2944" s="55">
        <v>38625</v>
      </c>
      <c r="N2944" s="54">
        <v>3.9300000000000002E-2</v>
      </c>
    </row>
    <row r="2945" spans="13:14" ht="12.6" customHeight="1">
      <c r="M2945" s="55">
        <v>38629</v>
      </c>
      <c r="N2945" s="54">
        <v>3.9800000000000002E-2</v>
      </c>
    </row>
    <row r="2946" spans="13:14" ht="12.6" customHeight="1">
      <c r="M2946" s="55">
        <v>38630</v>
      </c>
      <c r="N2946" s="54">
        <v>3.9800000000000002E-2</v>
      </c>
    </row>
    <row r="2947" spans="13:14" ht="12.6" customHeight="1">
      <c r="M2947" s="55">
        <v>38631</v>
      </c>
      <c r="N2947" s="54">
        <v>3.9699999999999999E-2</v>
      </c>
    </row>
    <row r="2948" spans="13:14" ht="12.6" customHeight="1">
      <c r="M2948" s="55">
        <v>38632</v>
      </c>
      <c r="N2948" s="54">
        <v>3.9699999999999999E-2</v>
      </c>
    </row>
    <row r="2949" spans="13:14" ht="12.6" customHeight="1">
      <c r="M2949" s="55">
        <v>38635</v>
      </c>
      <c r="N2949" s="54">
        <v>3.9800000000000002E-2</v>
      </c>
    </row>
    <row r="2950" spans="13:14" ht="12.6" customHeight="1">
      <c r="M2950" s="55">
        <v>38636</v>
      </c>
      <c r="N2950" s="54">
        <v>3.9699999999999999E-2</v>
      </c>
    </row>
    <row r="2951" spans="13:14" ht="12.6" customHeight="1">
      <c r="M2951" s="55">
        <v>38637</v>
      </c>
      <c r="N2951" s="54">
        <v>3.9699999999999999E-2</v>
      </c>
    </row>
    <row r="2952" spans="13:14" ht="12.6" customHeight="1">
      <c r="M2952" s="55">
        <v>38638</v>
      </c>
      <c r="N2952" s="54">
        <v>3.9199999999999999E-2</v>
      </c>
    </row>
    <row r="2953" spans="13:14" ht="12.6" customHeight="1">
      <c r="M2953" s="55">
        <v>38639</v>
      </c>
      <c r="N2953" s="54">
        <v>3.9199999999999999E-2</v>
      </c>
    </row>
    <row r="2954" spans="13:14" ht="12.6" customHeight="1">
      <c r="M2954" s="55">
        <v>38642</v>
      </c>
      <c r="N2954" s="54">
        <v>3.9199999999999999E-2</v>
      </c>
    </row>
    <row r="2955" spans="13:14" ht="12.6" customHeight="1">
      <c r="M2955" s="55">
        <v>38643</v>
      </c>
      <c r="N2955" s="54">
        <v>3.9E-2</v>
      </c>
    </row>
    <row r="2956" spans="13:14" ht="12.6" customHeight="1">
      <c r="M2956" s="55">
        <v>38644</v>
      </c>
      <c r="N2956" s="54">
        <v>3.8699999999999998E-2</v>
      </c>
    </row>
    <row r="2957" spans="13:14" ht="12.6" customHeight="1">
      <c r="M2957" s="55">
        <v>38645</v>
      </c>
      <c r="N2957" s="54">
        <v>3.8699999999999998E-2</v>
      </c>
    </row>
    <row r="2958" spans="13:14" ht="12.6" customHeight="1">
      <c r="M2958" s="55">
        <v>38646</v>
      </c>
      <c r="N2958" s="54">
        <v>3.8699999999999998E-2</v>
      </c>
    </row>
    <row r="2959" spans="13:14" ht="12.6" customHeight="1">
      <c r="M2959" s="55">
        <v>38649</v>
      </c>
      <c r="N2959" s="54">
        <v>3.8800000000000001E-2</v>
      </c>
    </row>
    <row r="2960" spans="13:14" ht="12.6" customHeight="1">
      <c r="M2960" s="55">
        <v>38650</v>
      </c>
      <c r="N2960" s="54">
        <v>3.8899999999999997E-2</v>
      </c>
    </row>
    <row r="2961" spans="13:14" ht="12.6" customHeight="1">
      <c r="M2961" s="55">
        <v>38651</v>
      </c>
      <c r="N2961" s="54">
        <v>3.8899999999999997E-2</v>
      </c>
    </row>
    <row r="2962" spans="13:14" ht="12.6" customHeight="1">
      <c r="M2962" s="55">
        <v>38652</v>
      </c>
      <c r="N2962" s="54">
        <v>3.9E-2</v>
      </c>
    </row>
    <row r="2963" spans="13:14" ht="12.6" customHeight="1">
      <c r="M2963" s="55">
        <v>38653</v>
      </c>
      <c r="N2963" s="54">
        <v>3.9100000000000003E-2</v>
      </c>
    </row>
    <row r="2964" spans="13:14" ht="12.6" customHeight="1">
      <c r="M2964" s="55">
        <v>38656</v>
      </c>
      <c r="N2964" s="54">
        <v>3.9100000000000003E-2</v>
      </c>
    </row>
    <row r="2965" spans="13:14" ht="12.6" customHeight="1">
      <c r="M2965" s="55">
        <v>38657</v>
      </c>
      <c r="N2965" s="54">
        <v>3.9300000000000002E-2</v>
      </c>
    </row>
    <row r="2966" spans="13:14" ht="12.6" customHeight="1">
      <c r="M2966" s="55">
        <v>38658</v>
      </c>
      <c r="N2966" s="54">
        <v>3.95E-2</v>
      </c>
    </row>
    <row r="2967" spans="13:14" ht="12.6" customHeight="1">
      <c r="M2967" s="55">
        <v>38659</v>
      </c>
      <c r="N2967" s="54">
        <v>3.95E-2</v>
      </c>
    </row>
    <row r="2968" spans="13:14" ht="12.6" customHeight="1">
      <c r="M2968" s="55">
        <v>38660</v>
      </c>
      <c r="N2968" s="54">
        <v>3.9600000000000003E-2</v>
      </c>
    </row>
    <row r="2969" spans="13:14" ht="12.6" customHeight="1">
      <c r="M2969" s="55">
        <v>38663</v>
      </c>
      <c r="N2969" s="54">
        <v>3.9600000000000003E-2</v>
      </c>
    </row>
    <row r="2970" spans="13:14" ht="12.6" customHeight="1">
      <c r="M2970" s="55">
        <v>38664</v>
      </c>
      <c r="N2970" s="54">
        <v>3.95E-2</v>
      </c>
    </row>
    <row r="2971" spans="13:14" ht="12.6" customHeight="1">
      <c r="M2971" s="55">
        <v>38665</v>
      </c>
      <c r="N2971" s="54">
        <v>3.95E-2</v>
      </c>
    </row>
    <row r="2972" spans="13:14" ht="12.6" customHeight="1">
      <c r="M2972" s="55">
        <v>38666</v>
      </c>
      <c r="N2972" s="54">
        <v>3.95E-2</v>
      </c>
    </row>
    <row r="2973" spans="13:14" ht="12.6" customHeight="1">
      <c r="M2973" s="55">
        <v>38667</v>
      </c>
      <c r="N2973" s="54">
        <v>3.95E-2</v>
      </c>
    </row>
    <row r="2974" spans="13:14" ht="12.6" customHeight="1">
      <c r="M2974" s="55">
        <v>38670</v>
      </c>
      <c r="N2974" s="54">
        <v>3.95E-2</v>
      </c>
    </row>
    <row r="2975" spans="13:14" ht="12.6" customHeight="1">
      <c r="M2975" s="55">
        <v>38671</v>
      </c>
      <c r="N2975" s="54">
        <v>3.9699999999999999E-2</v>
      </c>
    </row>
    <row r="2976" spans="13:14" ht="12.6" customHeight="1">
      <c r="M2976" s="55">
        <v>38672</v>
      </c>
      <c r="N2976" s="54">
        <v>3.9699999999999999E-2</v>
      </c>
    </row>
    <row r="2977" spans="13:14" ht="12.6" customHeight="1">
      <c r="M2977" s="55">
        <v>38673</v>
      </c>
      <c r="N2977" s="54">
        <v>3.9699999999999999E-2</v>
      </c>
    </row>
    <row r="2978" spans="13:14" ht="12.6" customHeight="1">
      <c r="M2978" s="55">
        <v>38674</v>
      </c>
      <c r="N2978" s="54">
        <v>3.9699999999999999E-2</v>
      </c>
    </row>
    <row r="2979" spans="13:14" ht="12.6" customHeight="1">
      <c r="M2979" s="55">
        <v>38677</v>
      </c>
      <c r="N2979" s="54">
        <v>3.9699999999999999E-2</v>
      </c>
    </row>
    <row r="2980" spans="13:14" ht="12.6" customHeight="1">
      <c r="M2980" s="55">
        <v>38678</v>
      </c>
      <c r="N2980" s="54">
        <v>3.9699999999999999E-2</v>
      </c>
    </row>
    <row r="2981" spans="13:14" ht="12.6" customHeight="1">
      <c r="M2981" s="55">
        <v>38679</v>
      </c>
      <c r="N2981" s="54">
        <v>3.9600000000000003E-2</v>
      </c>
    </row>
    <row r="2982" spans="13:14" ht="12.6" customHeight="1">
      <c r="M2982" s="55">
        <v>38680</v>
      </c>
      <c r="N2982" s="54">
        <v>3.95E-2</v>
      </c>
    </row>
    <row r="2983" spans="13:14" ht="12.6" customHeight="1">
      <c r="M2983" s="55">
        <v>38681</v>
      </c>
      <c r="N2983" s="54">
        <v>3.95E-2</v>
      </c>
    </row>
    <row r="2984" spans="13:14" ht="12.6" customHeight="1">
      <c r="M2984" s="55">
        <v>38684</v>
      </c>
      <c r="N2984" s="54">
        <v>3.95E-2</v>
      </c>
    </row>
    <row r="2985" spans="13:14" ht="12.6" customHeight="1">
      <c r="M2985" s="55">
        <v>38685</v>
      </c>
      <c r="N2985" s="54">
        <v>3.95E-2</v>
      </c>
    </row>
    <row r="2986" spans="13:14" ht="12.6" customHeight="1">
      <c r="M2986" s="55">
        <v>38686</v>
      </c>
      <c r="N2986" s="54">
        <v>3.95E-2</v>
      </c>
    </row>
    <row r="2987" spans="13:14" ht="12.6" customHeight="1">
      <c r="M2987" s="55">
        <v>38687</v>
      </c>
      <c r="N2987" s="54">
        <v>3.95E-2</v>
      </c>
    </row>
    <row r="2988" spans="13:14" ht="12.6" customHeight="1">
      <c r="M2988" s="55">
        <v>38688</v>
      </c>
      <c r="N2988" s="54">
        <v>3.95E-2</v>
      </c>
    </row>
    <row r="2989" spans="13:14" ht="12.6" customHeight="1">
      <c r="M2989" s="55">
        <v>38691</v>
      </c>
      <c r="N2989" s="54">
        <v>3.95E-2</v>
      </c>
    </row>
    <row r="2990" spans="13:14" ht="12.6" customHeight="1">
      <c r="M2990" s="55">
        <v>38692</v>
      </c>
      <c r="N2990" s="54">
        <v>3.9600000000000003E-2</v>
      </c>
    </row>
    <row r="2991" spans="13:14" ht="12.6" customHeight="1">
      <c r="M2991" s="55">
        <v>38693</v>
      </c>
      <c r="N2991" s="54">
        <v>3.9600000000000003E-2</v>
      </c>
    </row>
    <row r="2992" spans="13:14" ht="12.6" customHeight="1">
      <c r="M2992" s="55">
        <v>38694</v>
      </c>
      <c r="N2992" s="54">
        <v>4.0300000000000002E-2</v>
      </c>
    </row>
    <row r="2993" spans="13:14" ht="12.6" customHeight="1">
      <c r="M2993" s="55">
        <v>38695</v>
      </c>
      <c r="N2993" s="54">
        <v>4.0300000000000002E-2</v>
      </c>
    </row>
    <row r="2994" spans="13:14" ht="12.6" customHeight="1">
      <c r="M2994" s="55">
        <v>38698</v>
      </c>
      <c r="N2994" s="54">
        <v>4.0300000000000002E-2</v>
      </c>
    </row>
    <row r="2995" spans="13:14" ht="12.6" customHeight="1">
      <c r="M2995" s="55">
        <v>38699</v>
      </c>
      <c r="N2995" s="54">
        <v>4.0399999999999998E-2</v>
      </c>
    </row>
    <row r="2996" spans="13:14" ht="12.6" customHeight="1">
      <c r="M2996" s="55">
        <v>38700</v>
      </c>
      <c r="N2996" s="54">
        <v>4.0500000000000001E-2</v>
      </c>
    </row>
    <row r="2997" spans="13:14" ht="12.6" customHeight="1">
      <c r="M2997" s="55">
        <v>38701</v>
      </c>
      <c r="N2997" s="54">
        <v>4.0599999999999997E-2</v>
      </c>
    </row>
    <row r="2998" spans="13:14" ht="12.6" customHeight="1">
      <c r="M2998" s="55">
        <v>38702</v>
      </c>
      <c r="N2998" s="54">
        <v>4.07E-2</v>
      </c>
    </row>
    <row r="2999" spans="13:14" ht="12.6" customHeight="1">
      <c r="M2999" s="55">
        <v>38705</v>
      </c>
      <c r="N2999" s="54">
        <v>4.07E-2</v>
      </c>
    </row>
    <row r="3000" spans="13:14" ht="12.6" customHeight="1">
      <c r="M3000" s="55">
        <v>38706</v>
      </c>
      <c r="N3000" s="54">
        <v>4.07E-2</v>
      </c>
    </row>
    <row r="3001" spans="13:14" ht="12.6" customHeight="1">
      <c r="M3001" s="55">
        <v>38707</v>
      </c>
      <c r="N3001" s="54">
        <v>4.07E-2</v>
      </c>
    </row>
    <row r="3002" spans="13:14" ht="12.6" customHeight="1">
      <c r="M3002" s="55">
        <v>38708</v>
      </c>
      <c r="N3002" s="54">
        <v>4.07E-2</v>
      </c>
    </row>
    <row r="3003" spans="13:14" ht="12.6" customHeight="1">
      <c r="M3003" s="55">
        <v>38709</v>
      </c>
      <c r="N3003" s="54">
        <v>4.07E-2</v>
      </c>
    </row>
    <row r="3004" spans="13:14" ht="12.6" customHeight="1">
      <c r="M3004" s="55">
        <v>38712</v>
      </c>
      <c r="N3004" s="54">
        <v>4.07E-2</v>
      </c>
    </row>
    <row r="3005" spans="13:14" ht="12.6" customHeight="1">
      <c r="M3005" s="55">
        <v>38713</v>
      </c>
      <c r="N3005" s="54">
        <v>4.0800000000000003E-2</v>
      </c>
    </row>
    <row r="3006" spans="13:14" ht="12.6" customHeight="1">
      <c r="M3006" s="55">
        <v>38714</v>
      </c>
      <c r="N3006" s="54">
        <v>4.0800000000000003E-2</v>
      </c>
    </row>
    <row r="3007" spans="13:14" ht="12.6" customHeight="1">
      <c r="M3007" s="55">
        <v>38715</v>
      </c>
      <c r="N3007" s="54">
        <v>4.0899999999999999E-2</v>
      </c>
    </row>
    <row r="3008" spans="13:14" ht="12.6" customHeight="1">
      <c r="M3008" s="55">
        <v>38716</v>
      </c>
      <c r="N3008" s="54">
        <v>4.0899999999999999E-2</v>
      </c>
    </row>
    <row r="3009" spans="13:14" ht="12.6" customHeight="1">
      <c r="M3009" s="55">
        <v>38719</v>
      </c>
      <c r="N3009" s="54">
        <v>4.1000000000000002E-2</v>
      </c>
    </row>
    <row r="3010" spans="13:14" ht="12.6" customHeight="1">
      <c r="M3010" s="55">
        <v>38720</v>
      </c>
      <c r="N3010" s="54">
        <v>4.1099999999999998E-2</v>
      </c>
    </row>
    <row r="3011" spans="13:14" ht="12.6" customHeight="1">
      <c r="M3011" s="55">
        <v>38721</v>
      </c>
      <c r="N3011" s="54">
        <v>4.1200000000000001E-2</v>
      </c>
    </row>
    <row r="3012" spans="13:14" ht="12.6" customHeight="1">
      <c r="M3012" s="55">
        <v>38722</v>
      </c>
      <c r="N3012" s="54">
        <v>4.1300000000000003E-2</v>
      </c>
    </row>
    <row r="3013" spans="13:14" ht="12.6" customHeight="1">
      <c r="M3013" s="55">
        <v>38723</v>
      </c>
      <c r="N3013" s="54">
        <v>4.1399999999999999E-2</v>
      </c>
    </row>
    <row r="3014" spans="13:14" ht="12.6" customHeight="1">
      <c r="M3014" s="55">
        <v>38726</v>
      </c>
      <c r="N3014" s="54">
        <v>4.1500000000000002E-2</v>
      </c>
    </row>
    <row r="3015" spans="13:14" ht="12.6" customHeight="1">
      <c r="M3015" s="55">
        <v>38727</v>
      </c>
      <c r="N3015" s="54">
        <v>4.1599999999999998E-2</v>
      </c>
    </row>
    <row r="3016" spans="13:14" ht="12.6" customHeight="1">
      <c r="M3016" s="55">
        <v>38728</v>
      </c>
      <c r="N3016" s="54">
        <v>4.1700000000000001E-2</v>
      </c>
    </row>
    <row r="3017" spans="13:14" ht="12.6" customHeight="1">
      <c r="M3017" s="55">
        <v>38729</v>
      </c>
      <c r="N3017" s="54">
        <v>4.1700000000000001E-2</v>
      </c>
    </row>
    <row r="3018" spans="13:14" ht="12.6" customHeight="1">
      <c r="M3018" s="55">
        <v>38730</v>
      </c>
      <c r="N3018" s="54">
        <v>4.1599999999999998E-2</v>
      </c>
    </row>
    <row r="3019" spans="13:14" ht="12.6" customHeight="1">
      <c r="M3019" s="55">
        <v>38733</v>
      </c>
      <c r="N3019" s="54">
        <v>4.1599999999999998E-2</v>
      </c>
    </row>
    <row r="3020" spans="13:14" ht="12.6" customHeight="1">
      <c r="M3020" s="55">
        <v>38734</v>
      </c>
      <c r="N3020" s="54">
        <v>4.1599999999999998E-2</v>
      </c>
    </row>
    <row r="3021" spans="13:14" ht="12.6" customHeight="1">
      <c r="M3021" s="55">
        <v>38735</v>
      </c>
      <c r="N3021" s="54">
        <v>4.1599999999999998E-2</v>
      </c>
    </row>
    <row r="3022" spans="13:14" ht="12.6" customHeight="1">
      <c r="M3022" s="55">
        <v>38736</v>
      </c>
      <c r="N3022" s="54">
        <v>4.1599999999999998E-2</v>
      </c>
    </row>
    <row r="3023" spans="13:14" ht="12.6" customHeight="1">
      <c r="M3023" s="55">
        <v>38737</v>
      </c>
      <c r="N3023" s="54">
        <v>4.1599999999999998E-2</v>
      </c>
    </row>
    <row r="3024" spans="13:14" ht="12.6" customHeight="1">
      <c r="M3024" s="55">
        <v>38740</v>
      </c>
      <c r="N3024" s="54">
        <v>4.1599999999999998E-2</v>
      </c>
    </row>
    <row r="3025" spans="13:14" ht="12.6" customHeight="1">
      <c r="M3025" s="55">
        <v>38741</v>
      </c>
      <c r="N3025" s="54">
        <v>4.1599999999999998E-2</v>
      </c>
    </row>
    <row r="3026" spans="13:14" ht="12.6" customHeight="1">
      <c r="M3026" s="55">
        <v>38742</v>
      </c>
      <c r="N3026" s="54">
        <v>4.1599999999999998E-2</v>
      </c>
    </row>
    <row r="3027" spans="13:14" ht="12.6" customHeight="1">
      <c r="M3027" s="55">
        <v>38743</v>
      </c>
      <c r="N3027" s="54">
        <v>4.1599999999999998E-2</v>
      </c>
    </row>
    <row r="3028" spans="13:14" ht="12.6" customHeight="1">
      <c r="M3028" s="55">
        <v>38744</v>
      </c>
      <c r="N3028" s="54">
        <v>4.1599999999999998E-2</v>
      </c>
    </row>
    <row r="3029" spans="13:14" ht="12.6" customHeight="1">
      <c r="M3029" s="55">
        <v>38748</v>
      </c>
      <c r="N3029" s="54">
        <v>4.1700000000000001E-2</v>
      </c>
    </row>
    <row r="3030" spans="13:14" ht="12.6" customHeight="1">
      <c r="M3030" s="55">
        <v>38749</v>
      </c>
      <c r="N3030" s="54">
        <v>4.2000000000000003E-2</v>
      </c>
    </row>
    <row r="3031" spans="13:14" ht="12.6" customHeight="1">
      <c r="M3031" s="55">
        <v>38750</v>
      </c>
      <c r="N3031" s="54">
        <v>4.2099999999999999E-2</v>
      </c>
    </row>
    <row r="3032" spans="13:14" ht="12.6" customHeight="1">
      <c r="M3032" s="55">
        <v>38751</v>
      </c>
      <c r="N3032" s="54">
        <v>4.2200000000000001E-2</v>
      </c>
    </row>
    <row r="3033" spans="13:14" ht="12.6" customHeight="1">
      <c r="M3033" s="55">
        <v>38754</v>
      </c>
      <c r="N3033" s="54">
        <v>4.2299999999999997E-2</v>
      </c>
    </row>
    <row r="3034" spans="13:14" ht="12.6" customHeight="1">
      <c r="M3034" s="55">
        <v>38755</v>
      </c>
      <c r="N3034" s="54">
        <v>4.2500000000000003E-2</v>
      </c>
    </row>
    <row r="3035" spans="13:14" ht="12.6" customHeight="1">
      <c r="M3035" s="55">
        <v>38756</v>
      </c>
      <c r="N3035" s="54">
        <v>4.2599999999999999E-2</v>
      </c>
    </row>
    <row r="3036" spans="13:14" ht="12.6" customHeight="1">
      <c r="M3036" s="55">
        <v>38757</v>
      </c>
      <c r="N3036" s="54">
        <v>4.2599999999999999E-2</v>
      </c>
    </row>
    <row r="3037" spans="13:14" ht="12.6" customHeight="1">
      <c r="M3037" s="55">
        <v>38758</v>
      </c>
      <c r="N3037" s="54">
        <v>4.2599999999999999E-2</v>
      </c>
    </row>
    <row r="3038" spans="13:14" ht="12.6" customHeight="1">
      <c r="M3038" s="55">
        <v>38761</v>
      </c>
      <c r="N3038" s="54">
        <v>4.2599999999999999E-2</v>
      </c>
    </row>
    <row r="3039" spans="13:14" ht="12.6" customHeight="1">
      <c r="M3039" s="55">
        <v>38762</v>
      </c>
      <c r="N3039" s="54">
        <v>4.2599999999999999E-2</v>
      </c>
    </row>
    <row r="3040" spans="13:14" ht="12.6" customHeight="1">
      <c r="M3040" s="55">
        <v>38763</v>
      </c>
      <c r="N3040" s="54">
        <v>4.2599999999999999E-2</v>
      </c>
    </row>
    <row r="3041" spans="13:14" ht="12.6" customHeight="1">
      <c r="M3041" s="55">
        <v>38764</v>
      </c>
      <c r="N3041" s="54">
        <v>4.2599999999999999E-2</v>
      </c>
    </row>
    <row r="3042" spans="13:14" ht="12.6" customHeight="1">
      <c r="M3042" s="55">
        <v>38765</v>
      </c>
      <c r="N3042" s="54">
        <v>4.2599999999999999E-2</v>
      </c>
    </row>
    <row r="3043" spans="13:14" ht="12.6" customHeight="1">
      <c r="M3043" s="55">
        <v>38768</v>
      </c>
      <c r="N3043" s="54">
        <v>4.2599999999999999E-2</v>
      </c>
    </row>
    <row r="3044" spans="13:14" ht="12.6" customHeight="1">
      <c r="M3044" s="55">
        <v>38769</v>
      </c>
      <c r="N3044" s="54">
        <v>4.2599999999999999E-2</v>
      </c>
    </row>
    <row r="3045" spans="13:14" ht="12.6" customHeight="1">
      <c r="M3045" s="55">
        <v>38770</v>
      </c>
      <c r="N3045" s="54">
        <v>4.2599999999999999E-2</v>
      </c>
    </row>
    <row r="3046" spans="13:14" ht="12.6" customHeight="1">
      <c r="M3046" s="55">
        <v>38771</v>
      </c>
      <c r="N3046" s="54">
        <v>4.2599999999999999E-2</v>
      </c>
    </row>
    <row r="3047" spans="13:14" ht="12.6" customHeight="1">
      <c r="M3047" s="55">
        <v>38772</v>
      </c>
      <c r="N3047" s="54">
        <v>4.2599999999999999E-2</v>
      </c>
    </row>
    <row r="3048" spans="13:14" ht="12.6" customHeight="1">
      <c r="M3048" s="55">
        <v>38775</v>
      </c>
      <c r="N3048" s="54">
        <v>4.2599999999999999E-2</v>
      </c>
    </row>
    <row r="3049" spans="13:14" ht="12.6" customHeight="1">
      <c r="M3049" s="55">
        <v>38776</v>
      </c>
      <c r="N3049" s="54">
        <v>4.2599999999999999E-2</v>
      </c>
    </row>
    <row r="3050" spans="13:14" ht="12.6" customHeight="1">
      <c r="M3050" s="55">
        <v>38778</v>
      </c>
      <c r="N3050" s="54">
        <v>4.2599999999999999E-2</v>
      </c>
    </row>
    <row r="3051" spans="13:14" ht="12.6" customHeight="1">
      <c r="M3051" s="55">
        <v>38779</v>
      </c>
      <c r="N3051" s="54">
        <v>4.2599999999999999E-2</v>
      </c>
    </row>
    <row r="3052" spans="13:14" ht="12.6" customHeight="1">
      <c r="M3052" s="55">
        <v>38782</v>
      </c>
      <c r="N3052" s="54">
        <v>4.2599999999999999E-2</v>
      </c>
    </row>
    <row r="3053" spans="13:14" ht="12.6" customHeight="1">
      <c r="M3053" s="55">
        <v>38783</v>
      </c>
      <c r="N3053" s="54">
        <v>4.2700000000000002E-2</v>
      </c>
    </row>
    <row r="3054" spans="13:14" ht="12.6" customHeight="1">
      <c r="M3054" s="55">
        <v>38784</v>
      </c>
      <c r="N3054" s="54">
        <v>4.2700000000000002E-2</v>
      </c>
    </row>
    <row r="3055" spans="13:14" ht="12.6" customHeight="1">
      <c r="M3055" s="55">
        <v>38785</v>
      </c>
      <c r="N3055" s="54">
        <v>4.2700000000000002E-2</v>
      </c>
    </row>
    <row r="3056" spans="13:14" ht="12.6" customHeight="1">
      <c r="M3056" s="55">
        <v>38786</v>
      </c>
      <c r="N3056" s="54">
        <v>4.2700000000000002E-2</v>
      </c>
    </row>
    <row r="3057" spans="13:14" ht="12.6" customHeight="1">
      <c r="M3057" s="55">
        <v>38789</v>
      </c>
      <c r="N3057" s="54">
        <v>4.2700000000000002E-2</v>
      </c>
    </row>
    <row r="3058" spans="13:14" ht="12.6" customHeight="1">
      <c r="M3058" s="55">
        <v>38790</v>
      </c>
      <c r="N3058" s="54">
        <v>4.2700000000000002E-2</v>
      </c>
    </row>
    <row r="3059" spans="13:14" ht="12.6" customHeight="1">
      <c r="M3059" s="55">
        <v>38791</v>
      </c>
      <c r="N3059" s="54">
        <v>4.2700000000000002E-2</v>
      </c>
    </row>
    <row r="3060" spans="13:14" ht="12.6" customHeight="1">
      <c r="M3060" s="55">
        <v>38792</v>
      </c>
      <c r="N3060" s="54">
        <v>4.2700000000000002E-2</v>
      </c>
    </row>
    <row r="3061" spans="13:14" ht="12.6" customHeight="1">
      <c r="M3061" s="55">
        <v>38793</v>
      </c>
      <c r="N3061" s="54">
        <v>4.2700000000000002E-2</v>
      </c>
    </row>
    <row r="3062" spans="13:14" ht="12.6" customHeight="1">
      <c r="M3062" s="55">
        <v>38796</v>
      </c>
      <c r="N3062" s="54">
        <v>4.2700000000000002E-2</v>
      </c>
    </row>
    <row r="3063" spans="13:14" ht="12.6" customHeight="1">
      <c r="M3063" s="55">
        <v>38797</v>
      </c>
      <c r="N3063" s="54">
        <v>4.2700000000000002E-2</v>
      </c>
    </row>
    <row r="3064" spans="13:14" ht="12.6" customHeight="1">
      <c r="M3064" s="55">
        <v>38798</v>
      </c>
      <c r="N3064" s="54">
        <v>4.2700000000000002E-2</v>
      </c>
    </row>
    <row r="3065" spans="13:14" ht="12.6" customHeight="1">
      <c r="M3065" s="55">
        <v>38799</v>
      </c>
      <c r="N3065" s="54">
        <v>4.2700000000000002E-2</v>
      </c>
    </row>
    <row r="3066" spans="13:14" ht="12.6" customHeight="1">
      <c r="M3066" s="55">
        <v>38800</v>
      </c>
      <c r="N3066" s="54">
        <v>4.2700000000000002E-2</v>
      </c>
    </row>
    <row r="3067" spans="13:14" ht="12.6" customHeight="1">
      <c r="M3067" s="55">
        <v>38803</v>
      </c>
      <c r="N3067" s="54">
        <v>4.2700000000000002E-2</v>
      </c>
    </row>
    <row r="3068" spans="13:14" ht="12.6" customHeight="1">
      <c r="M3068" s="55">
        <v>38804</v>
      </c>
      <c r="N3068" s="54">
        <v>4.2700000000000002E-2</v>
      </c>
    </row>
    <row r="3069" spans="13:14" ht="12.6" customHeight="1">
      <c r="M3069" s="55">
        <v>38805</v>
      </c>
      <c r="N3069" s="54">
        <v>4.2700000000000002E-2</v>
      </c>
    </row>
    <row r="3070" spans="13:14" ht="12.6" customHeight="1">
      <c r="M3070" s="55">
        <v>38806</v>
      </c>
      <c r="N3070" s="54">
        <v>4.2700000000000002E-2</v>
      </c>
    </row>
    <row r="3071" spans="13:14" ht="12.6" customHeight="1">
      <c r="M3071" s="55">
        <v>38807</v>
      </c>
      <c r="N3071" s="54">
        <v>4.2700000000000002E-2</v>
      </c>
    </row>
    <row r="3072" spans="13:14" ht="12.6" customHeight="1">
      <c r="M3072" s="55">
        <v>38810</v>
      </c>
      <c r="N3072" s="54">
        <v>4.2700000000000002E-2</v>
      </c>
    </row>
    <row r="3073" spans="13:14" ht="12.6" customHeight="1">
      <c r="M3073" s="55">
        <v>38811</v>
      </c>
      <c r="N3073" s="54">
        <v>4.2700000000000002E-2</v>
      </c>
    </row>
    <row r="3074" spans="13:14" ht="12.6" customHeight="1">
      <c r="M3074" s="55">
        <v>38812</v>
      </c>
      <c r="N3074" s="54">
        <v>4.2799999999999998E-2</v>
      </c>
    </row>
    <row r="3075" spans="13:14" ht="12.6" customHeight="1">
      <c r="M3075" s="55">
        <v>38813</v>
      </c>
      <c r="N3075" s="54">
        <v>4.2900000000000001E-2</v>
      </c>
    </row>
    <row r="3076" spans="13:14" ht="12.6" customHeight="1">
      <c r="M3076" s="55">
        <v>38814</v>
      </c>
      <c r="N3076" s="54">
        <v>4.2900000000000001E-2</v>
      </c>
    </row>
    <row r="3077" spans="13:14" ht="12.6" customHeight="1">
      <c r="M3077" s="55">
        <v>38817</v>
      </c>
      <c r="N3077" s="54">
        <v>4.2999999999999997E-2</v>
      </c>
    </row>
    <row r="3078" spans="13:14" ht="12.6" customHeight="1">
      <c r="M3078" s="55">
        <v>38818</v>
      </c>
      <c r="N3078" s="54">
        <v>4.2999999999999997E-2</v>
      </c>
    </row>
    <row r="3079" spans="13:14" ht="12.6" customHeight="1">
      <c r="M3079" s="55">
        <v>38819</v>
      </c>
      <c r="N3079" s="54">
        <v>4.3400000000000001E-2</v>
      </c>
    </row>
    <row r="3080" spans="13:14" ht="12.6" customHeight="1">
      <c r="M3080" s="55">
        <v>38820</v>
      </c>
      <c r="N3080" s="54">
        <v>4.3499999999999997E-2</v>
      </c>
    </row>
    <row r="3081" spans="13:14" ht="12.6" customHeight="1">
      <c r="M3081" s="55">
        <v>38821</v>
      </c>
      <c r="N3081" s="54">
        <v>4.36E-2</v>
      </c>
    </row>
    <row r="3082" spans="13:14" ht="12.6" customHeight="1">
      <c r="M3082" s="55">
        <v>38824</v>
      </c>
      <c r="N3082" s="54">
        <v>4.36E-2</v>
      </c>
    </row>
    <row r="3083" spans="13:14" ht="12.6" customHeight="1">
      <c r="M3083" s="55">
        <v>38825</v>
      </c>
      <c r="N3083" s="54">
        <v>4.36E-2</v>
      </c>
    </row>
    <row r="3084" spans="13:14" ht="12.6" customHeight="1">
      <c r="M3084" s="55">
        <v>38826</v>
      </c>
      <c r="N3084" s="54">
        <v>4.36E-2</v>
      </c>
    </row>
    <row r="3085" spans="13:14" ht="12.6" customHeight="1">
      <c r="M3085" s="55">
        <v>38827</v>
      </c>
      <c r="N3085" s="54">
        <v>4.36E-2</v>
      </c>
    </row>
    <row r="3086" spans="13:14" ht="12.6" customHeight="1">
      <c r="M3086" s="55">
        <v>38828</v>
      </c>
      <c r="N3086" s="54">
        <v>4.36E-2</v>
      </c>
    </row>
    <row r="3087" spans="13:14" ht="12.6" customHeight="1">
      <c r="M3087" s="55">
        <v>38831</v>
      </c>
      <c r="N3087" s="54">
        <v>4.36E-2</v>
      </c>
    </row>
    <row r="3088" spans="13:14" ht="12.6" customHeight="1">
      <c r="M3088" s="55">
        <v>38832</v>
      </c>
      <c r="N3088" s="54">
        <v>4.36E-2</v>
      </c>
    </row>
    <row r="3089" spans="13:14" ht="12.6" customHeight="1">
      <c r="M3089" s="55">
        <v>38833</v>
      </c>
      <c r="N3089" s="54">
        <v>4.36E-2</v>
      </c>
    </row>
    <row r="3090" spans="13:14" ht="12.6" customHeight="1">
      <c r="M3090" s="55">
        <v>38834</v>
      </c>
      <c r="N3090" s="54">
        <v>4.36E-2</v>
      </c>
    </row>
    <row r="3091" spans="13:14" ht="12.6" customHeight="1">
      <c r="M3091" s="55">
        <v>38835</v>
      </c>
      <c r="N3091" s="54">
        <v>4.36E-2</v>
      </c>
    </row>
    <row r="3092" spans="13:14" ht="12.6" customHeight="1">
      <c r="M3092" s="55">
        <v>38839</v>
      </c>
      <c r="N3092" s="54">
        <v>4.36E-2</v>
      </c>
    </row>
    <row r="3093" spans="13:14" ht="12.6" customHeight="1">
      <c r="M3093" s="55">
        <v>38840</v>
      </c>
      <c r="N3093" s="54">
        <v>4.36E-2</v>
      </c>
    </row>
    <row r="3094" spans="13:14" ht="12.6" customHeight="1">
      <c r="M3094" s="55">
        <v>38841</v>
      </c>
      <c r="N3094" s="54">
        <v>4.36E-2</v>
      </c>
    </row>
    <row r="3095" spans="13:14" ht="12.6" customHeight="1">
      <c r="M3095" s="55">
        <v>38845</v>
      </c>
      <c r="N3095" s="54">
        <v>4.36E-2</v>
      </c>
    </row>
    <row r="3096" spans="13:14" ht="12.6" customHeight="1">
      <c r="M3096" s="55">
        <v>38846</v>
      </c>
      <c r="N3096" s="54">
        <v>4.36E-2</v>
      </c>
    </row>
    <row r="3097" spans="13:14" ht="12.6" customHeight="1">
      <c r="M3097" s="55">
        <v>38847</v>
      </c>
      <c r="N3097" s="54">
        <v>4.36E-2</v>
      </c>
    </row>
    <row r="3098" spans="13:14" ht="12.6" customHeight="1">
      <c r="M3098" s="55">
        <v>38848</v>
      </c>
      <c r="N3098" s="54">
        <v>4.36E-2</v>
      </c>
    </row>
    <row r="3099" spans="13:14" ht="12.6" customHeight="1">
      <c r="M3099" s="55">
        <v>38849</v>
      </c>
      <c r="N3099" s="54">
        <v>4.36E-2</v>
      </c>
    </row>
    <row r="3100" spans="13:14" ht="12.6" customHeight="1">
      <c r="M3100" s="55">
        <v>38852</v>
      </c>
      <c r="N3100" s="54">
        <v>4.36E-2</v>
      </c>
    </row>
    <row r="3101" spans="13:14" ht="12.6" customHeight="1">
      <c r="M3101" s="55">
        <v>38853</v>
      </c>
      <c r="N3101" s="54">
        <v>4.36E-2</v>
      </c>
    </row>
    <row r="3102" spans="13:14" ht="12.6" customHeight="1">
      <c r="M3102" s="55">
        <v>38854</v>
      </c>
      <c r="N3102" s="54">
        <v>4.36E-2</v>
      </c>
    </row>
    <row r="3103" spans="13:14" ht="12.6" customHeight="1">
      <c r="M3103" s="55">
        <v>38855</v>
      </c>
      <c r="N3103" s="54">
        <v>4.36E-2</v>
      </c>
    </row>
    <row r="3104" spans="13:14" ht="12.6" customHeight="1">
      <c r="M3104" s="55">
        <v>38856</v>
      </c>
      <c r="N3104" s="54">
        <v>4.36E-2</v>
      </c>
    </row>
    <row r="3105" spans="13:14" ht="12.6" customHeight="1">
      <c r="M3105" s="55">
        <v>38859</v>
      </c>
      <c r="N3105" s="54">
        <v>4.36E-2</v>
      </c>
    </row>
    <row r="3106" spans="13:14" ht="12.6" customHeight="1">
      <c r="M3106" s="55">
        <v>38860</v>
      </c>
      <c r="N3106" s="54">
        <v>4.36E-2</v>
      </c>
    </row>
    <row r="3107" spans="13:14" ht="12.6" customHeight="1">
      <c r="M3107" s="55">
        <v>38861</v>
      </c>
      <c r="N3107" s="54">
        <v>4.36E-2</v>
      </c>
    </row>
    <row r="3108" spans="13:14" ht="12.6" customHeight="1">
      <c r="M3108" s="55">
        <v>38862</v>
      </c>
      <c r="N3108" s="54">
        <v>4.36E-2</v>
      </c>
    </row>
    <row r="3109" spans="13:14" ht="12.6" customHeight="1">
      <c r="M3109" s="55">
        <v>38863</v>
      </c>
      <c r="N3109" s="54">
        <v>4.36E-2</v>
      </c>
    </row>
    <row r="3110" spans="13:14" ht="12.6" customHeight="1">
      <c r="M3110" s="55">
        <v>38866</v>
      </c>
      <c r="N3110" s="54">
        <v>4.36E-2</v>
      </c>
    </row>
    <row r="3111" spans="13:14" ht="12.6" customHeight="1">
      <c r="M3111" s="55">
        <v>38867</v>
      </c>
      <c r="N3111" s="54">
        <v>4.36E-2</v>
      </c>
    </row>
    <row r="3112" spans="13:14" ht="12.6" customHeight="1">
      <c r="M3112" s="55">
        <v>38869</v>
      </c>
      <c r="N3112" s="54">
        <v>4.36E-2</v>
      </c>
    </row>
    <row r="3113" spans="13:14" ht="12.6" customHeight="1">
      <c r="M3113" s="55">
        <v>38870</v>
      </c>
      <c r="N3113" s="54">
        <v>4.36E-2</v>
      </c>
    </row>
    <row r="3114" spans="13:14" ht="12.6" customHeight="1">
      <c r="M3114" s="55">
        <v>38873</v>
      </c>
      <c r="N3114" s="54">
        <v>4.36E-2</v>
      </c>
    </row>
    <row r="3115" spans="13:14" ht="12.6" customHeight="1">
      <c r="M3115" s="55">
        <v>38875</v>
      </c>
      <c r="N3115" s="54">
        <v>4.36E-2</v>
      </c>
    </row>
    <row r="3116" spans="13:14" ht="12.6" customHeight="1">
      <c r="M3116" s="55">
        <v>38876</v>
      </c>
      <c r="N3116" s="54">
        <v>4.41E-2</v>
      </c>
    </row>
    <row r="3117" spans="13:14" ht="12.6" customHeight="1">
      <c r="M3117" s="55">
        <v>38877</v>
      </c>
      <c r="N3117" s="54">
        <v>4.41E-2</v>
      </c>
    </row>
    <row r="3118" spans="13:14" ht="12.6" customHeight="1">
      <c r="M3118" s="55">
        <v>38880</v>
      </c>
      <c r="N3118" s="54">
        <v>4.41E-2</v>
      </c>
    </row>
    <row r="3119" spans="13:14" ht="12.6" customHeight="1">
      <c r="M3119" s="55">
        <v>38881</v>
      </c>
      <c r="N3119" s="54">
        <v>4.41E-2</v>
      </c>
    </row>
    <row r="3120" spans="13:14" ht="12.6" customHeight="1">
      <c r="M3120" s="55">
        <v>38882</v>
      </c>
      <c r="N3120" s="54">
        <v>4.41E-2</v>
      </c>
    </row>
    <row r="3121" spans="13:14" ht="12.6" customHeight="1">
      <c r="M3121" s="55">
        <v>38883</v>
      </c>
      <c r="N3121" s="54">
        <v>4.41E-2</v>
      </c>
    </row>
    <row r="3122" spans="13:14" ht="12.6" customHeight="1">
      <c r="M3122" s="55">
        <v>38884</v>
      </c>
      <c r="N3122" s="54">
        <v>4.4200000000000003E-2</v>
      </c>
    </row>
    <row r="3123" spans="13:14" ht="12.6" customHeight="1">
      <c r="M3123" s="55">
        <v>38887</v>
      </c>
      <c r="N3123" s="54">
        <v>4.4499999999999998E-2</v>
      </c>
    </row>
    <row r="3124" spans="13:14" ht="12.6" customHeight="1">
      <c r="M3124" s="55">
        <v>38888</v>
      </c>
      <c r="N3124" s="54">
        <v>4.4999999999999998E-2</v>
      </c>
    </row>
    <row r="3125" spans="13:14" ht="12.6" customHeight="1">
      <c r="M3125" s="55">
        <v>38889</v>
      </c>
      <c r="N3125" s="54">
        <v>4.5100000000000001E-2</v>
      </c>
    </row>
    <row r="3126" spans="13:14" ht="12.6" customHeight="1">
      <c r="M3126" s="55">
        <v>38890</v>
      </c>
      <c r="N3126" s="54">
        <v>4.5499999999999999E-2</v>
      </c>
    </row>
    <row r="3127" spans="13:14" ht="12.6" customHeight="1">
      <c r="M3127" s="55">
        <v>38891</v>
      </c>
      <c r="N3127" s="54">
        <v>4.5499999999999999E-2</v>
      </c>
    </row>
    <row r="3128" spans="13:14" ht="12.6" customHeight="1">
      <c r="M3128" s="55">
        <v>38894</v>
      </c>
      <c r="N3128" s="54">
        <v>4.5600000000000002E-2</v>
      </c>
    </row>
    <row r="3129" spans="13:14" ht="12.6" customHeight="1">
      <c r="M3129" s="55">
        <v>38895</v>
      </c>
      <c r="N3129" s="54">
        <v>4.5699999999999998E-2</v>
      </c>
    </row>
    <row r="3130" spans="13:14" ht="12.6" customHeight="1">
      <c r="M3130" s="55">
        <v>38896</v>
      </c>
      <c r="N3130" s="54">
        <v>4.5699999999999998E-2</v>
      </c>
    </row>
    <row r="3131" spans="13:14" ht="12.6" customHeight="1">
      <c r="M3131" s="55">
        <v>38897</v>
      </c>
      <c r="N3131" s="54">
        <v>4.5699999999999998E-2</v>
      </c>
    </row>
    <row r="3132" spans="13:14" ht="12.6" customHeight="1">
      <c r="M3132" s="55">
        <v>38898</v>
      </c>
      <c r="N3132" s="54">
        <v>4.5900000000000003E-2</v>
      </c>
    </row>
    <row r="3133" spans="13:14" ht="12.6" customHeight="1">
      <c r="M3133" s="55">
        <v>38901</v>
      </c>
      <c r="N3133" s="54">
        <v>4.5900000000000003E-2</v>
      </c>
    </row>
    <row r="3134" spans="13:14" ht="12.6" customHeight="1">
      <c r="M3134" s="55">
        <v>38902</v>
      </c>
      <c r="N3134" s="54">
        <v>4.5900000000000003E-2</v>
      </c>
    </row>
    <row r="3135" spans="13:14" ht="12.6" customHeight="1">
      <c r="M3135" s="55">
        <v>38903</v>
      </c>
      <c r="N3135" s="54">
        <v>4.5999999999999999E-2</v>
      </c>
    </row>
    <row r="3136" spans="13:14" ht="12.6" customHeight="1">
      <c r="M3136" s="55">
        <v>38904</v>
      </c>
      <c r="N3136" s="54">
        <v>4.5999999999999999E-2</v>
      </c>
    </row>
    <row r="3137" spans="13:14" ht="12.6" customHeight="1">
      <c r="M3137" s="55">
        <v>38905</v>
      </c>
      <c r="N3137" s="54">
        <v>4.5999999999999999E-2</v>
      </c>
    </row>
    <row r="3138" spans="13:14" ht="12.6" customHeight="1">
      <c r="M3138" s="55">
        <v>38908</v>
      </c>
      <c r="N3138" s="54">
        <v>4.6100000000000002E-2</v>
      </c>
    </row>
    <row r="3139" spans="13:14" ht="12.6" customHeight="1">
      <c r="M3139" s="55">
        <v>38909</v>
      </c>
      <c r="N3139" s="54">
        <v>4.6199999999999998E-2</v>
      </c>
    </row>
    <row r="3140" spans="13:14" ht="12.6" customHeight="1">
      <c r="M3140" s="55">
        <v>38910</v>
      </c>
      <c r="N3140" s="54">
        <v>4.6300000000000001E-2</v>
      </c>
    </row>
    <row r="3141" spans="13:14" ht="12.6" customHeight="1">
      <c r="M3141" s="55">
        <v>38911</v>
      </c>
      <c r="N3141" s="54">
        <v>4.6300000000000001E-2</v>
      </c>
    </row>
    <row r="3142" spans="13:14" ht="12.6" customHeight="1">
      <c r="M3142" s="55">
        <v>38912</v>
      </c>
      <c r="N3142" s="54">
        <v>4.6399999999999997E-2</v>
      </c>
    </row>
    <row r="3143" spans="13:14" ht="12.6" customHeight="1">
      <c r="M3143" s="55">
        <v>38916</v>
      </c>
      <c r="N3143" s="54">
        <v>4.6399999999999997E-2</v>
      </c>
    </row>
    <row r="3144" spans="13:14" ht="12.6" customHeight="1">
      <c r="M3144" s="55">
        <v>38917</v>
      </c>
      <c r="N3144" s="54">
        <v>4.6399999999999997E-2</v>
      </c>
    </row>
    <row r="3145" spans="13:14" ht="12.6" customHeight="1">
      <c r="M3145" s="55">
        <v>38918</v>
      </c>
      <c r="N3145" s="54">
        <v>4.6399999999999997E-2</v>
      </c>
    </row>
    <row r="3146" spans="13:14" ht="12.6" customHeight="1">
      <c r="M3146" s="55">
        <v>38919</v>
      </c>
      <c r="N3146" s="54">
        <v>4.6399999999999997E-2</v>
      </c>
    </row>
    <row r="3147" spans="13:14" ht="12.6" customHeight="1">
      <c r="M3147" s="55">
        <v>38922</v>
      </c>
      <c r="N3147" s="54">
        <v>4.6399999999999997E-2</v>
      </c>
    </row>
    <row r="3148" spans="13:14" ht="12.6" customHeight="1">
      <c r="M3148" s="55">
        <v>38923</v>
      </c>
      <c r="N3148" s="54">
        <v>4.6399999999999997E-2</v>
      </c>
    </row>
    <row r="3149" spans="13:14" ht="12.6" customHeight="1">
      <c r="M3149" s="55">
        <v>38924</v>
      </c>
      <c r="N3149" s="54">
        <v>4.6399999999999997E-2</v>
      </c>
    </row>
    <row r="3150" spans="13:14" ht="12.6" customHeight="1">
      <c r="M3150" s="55">
        <v>38925</v>
      </c>
      <c r="N3150" s="54">
        <v>4.6399999999999997E-2</v>
      </c>
    </row>
    <row r="3151" spans="13:14" ht="12.6" customHeight="1">
      <c r="M3151" s="55">
        <v>38926</v>
      </c>
      <c r="N3151" s="54">
        <v>4.6399999999999997E-2</v>
      </c>
    </row>
    <row r="3152" spans="13:14" ht="12.6" customHeight="1">
      <c r="M3152" s="55">
        <v>38929</v>
      </c>
      <c r="N3152" s="54">
        <v>4.6399999999999997E-2</v>
      </c>
    </row>
    <row r="3153" spans="13:14" ht="12.6" customHeight="1">
      <c r="M3153" s="55">
        <v>38930</v>
      </c>
      <c r="N3153" s="54">
        <v>4.6399999999999997E-2</v>
      </c>
    </row>
    <row r="3154" spans="13:14" ht="12.6" customHeight="1">
      <c r="M3154" s="55">
        <v>38931</v>
      </c>
      <c r="N3154" s="54">
        <v>4.6399999999999997E-2</v>
      </c>
    </row>
    <row r="3155" spans="13:14" ht="12.6" customHeight="1">
      <c r="M3155" s="55">
        <v>38932</v>
      </c>
      <c r="N3155" s="54">
        <v>4.6399999999999997E-2</v>
      </c>
    </row>
    <row r="3156" spans="13:14" ht="12.6" customHeight="1">
      <c r="M3156" s="55">
        <v>38933</v>
      </c>
      <c r="N3156" s="54">
        <v>4.6399999999999997E-2</v>
      </c>
    </row>
    <row r="3157" spans="13:14" ht="12.6" customHeight="1">
      <c r="M3157" s="55">
        <v>38936</v>
      </c>
      <c r="N3157" s="54">
        <v>4.6399999999999997E-2</v>
      </c>
    </row>
    <row r="3158" spans="13:14" ht="12.6" customHeight="1">
      <c r="M3158" s="55">
        <v>38937</v>
      </c>
      <c r="N3158" s="54">
        <v>4.6399999999999997E-2</v>
      </c>
    </row>
    <row r="3159" spans="13:14" ht="12.6" customHeight="1">
      <c r="M3159" s="55">
        <v>38938</v>
      </c>
      <c r="N3159" s="54">
        <v>4.6399999999999997E-2</v>
      </c>
    </row>
    <row r="3160" spans="13:14" ht="12.6" customHeight="1">
      <c r="M3160" s="55">
        <v>38939</v>
      </c>
      <c r="N3160" s="54">
        <v>4.7100000000000003E-2</v>
      </c>
    </row>
    <row r="3161" spans="13:14" ht="12.6" customHeight="1">
      <c r="M3161" s="55">
        <v>38940</v>
      </c>
      <c r="N3161" s="54">
        <v>4.7E-2</v>
      </c>
    </row>
    <row r="3162" spans="13:14" ht="12.6" customHeight="1">
      <c r="M3162" s="55">
        <v>38943</v>
      </c>
      <c r="N3162" s="54">
        <v>4.7E-2</v>
      </c>
    </row>
    <row r="3163" spans="13:14" ht="12.6" customHeight="1">
      <c r="M3163" s="55">
        <v>38945</v>
      </c>
      <c r="N3163" s="54">
        <v>4.7E-2</v>
      </c>
    </row>
    <row r="3164" spans="13:14" ht="12.6" customHeight="1">
      <c r="M3164" s="55">
        <v>38946</v>
      </c>
      <c r="N3164" s="54">
        <v>4.7E-2</v>
      </c>
    </row>
    <row r="3165" spans="13:14" ht="12.6" customHeight="1">
      <c r="M3165" s="55">
        <v>38947</v>
      </c>
      <c r="N3165" s="54">
        <v>4.7E-2</v>
      </c>
    </row>
    <row r="3166" spans="13:14" ht="12.6" customHeight="1">
      <c r="M3166" s="55">
        <v>38950</v>
      </c>
      <c r="N3166" s="54">
        <v>4.7E-2</v>
      </c>
    </row>
    <row r="3167" spans="13:14" ht="12.6" customHeight="1">
      <c r="M3167" s="55">
        <v>38951</v>
      </c>
      <c r="N3167" s="54">
        <v>4.7E-2</v>
      </c>
    </row>
    <row r="3168" spans="13:14" ht="12.6" customHeight="1">
      <c r="M3168" s="55">
        <v>38952</v>
      </c>
      <c r="N3168" s="54">
        <v>4.6899999999999997E-2</v>
      </c>
    </row>
    <row r="3169" spans="13:14" ht="12.6" customHeight="1">
      <c r="M3169" s="55">
        <v>38953</v>
      </c>
      <c r="N3169" s="54">
        <v>4.6899999999999997E-2</v>
      </c>
    </row>
    <row r="3170" spans="13:14" ht="12.6" customHeight="1">
      <c r="M3170" s="55">
        <v>38954</v>
      </c>
      <c r="N3170" s="54">
        <v>4.6899999999999997E-2</v>
      </c>
    </row>
    <row r="3171" spans="13:14" ht="12.6" customHeight="1">
      <c r="M3171" s="55">
        <v>38957</v>
      </c>
      <c r="N3171" s="54">
        <v>4.6899999999999997E-2</v>
      </c>
    </row>
    <row r="3172" spans="13:14" ht="12.6" customHeight="1">
      <c r="M3172" s="55">
        <v>38958</v>
      </c>
      <c r="N3172" s="54">
        <v>4.6800000000000001E-2</v>
      </c>
    </row>
    <row r="3173" spans="13:14" ht="12.6" customHeight="1">
      <c r="M3173" s="55">
        <v>38959</v>
      </c>
      <c r="N3173" s="54">
        <v>4.6800000000000001E-2</v>
      </c>
    </row>
    <row r="3174" spans="13:14" ht="12.6" customHeight="1">
      <c r="M3174" s="55">
        <v>38960</v>
      </c>
      <c r="N3174" s="54">
        <v>4.6800000000000001E-2</v>
      </c>
    </row>
    <row r="3175" spans="13:14" ht="12.6" customHeight="1">
      <c r="M3175" s="55">
        <v>38961</v>
      </c>
      <c r="N3175" s="54">
        <v>4.6800000000000001E-2</v>
      </c>
    </row>
    <row r="3176" spans="13:14" ht="12.6" customHeight="1">
      <c r="M3176" s="55">
        <v>38964</v>
      </c>
      <c r="N3176" s="54">
        <v>4.6699999999999998E-2</v>
      </c>
    </row>
    <row r="3177" spans="13:14" ht="12.6" customHeight="1">
      <c r="M3177" s="55">
        <v>38965</v>
      </c>
      <c r="N3177" s="54">
        <v>4.6699999999999998E-2</v>
      </c>
    </row>
    <row r="3178" spans="13:14" ht="12.6" customHeight="1">
      <c r="M3178" s="55">
        <v>38966</v>
      </c>
      <c r="N3178" s="54">
        <v>4.6699999999999998E-2</v>
      </c>
    </row>
    <row r="3179" spans="13:14" ht="12.6" customHeight="1">
      <c r="M3179" s="55">
        <v>38967</v>
      </c>
      <c r="N3179" s="54">
        <v>4.6699999999999998E-2</v>
      </c>
    </row>
    <row r="3180" spans="13:14" ht="12.6" customHeight="1">
      <c r="M3180" s="55">
        <v>38968</v>
      </c>
      <c r="N3180" s="54">
        <v>4.65E-2</v>
      </c>
    </row>
    <row r="3181" spans="13:14" ht="12.6" customHeight="1">
      <c r="M3181" s="55">
        <v>38971</v>
      </c>
      <c r="N3181" s="54">
        <v>4.65E-2</v>
      </c>
    </row>
    <row r="3182" spans="13:14" ht="12.6" customHeight="1">
      <c r="M3182" s="55">
        <v>38972</v>
      </c>
      <c r="N3182" s="54">
        <v>4.6399999999999997E-2</v>
      </c>
    </row>
    <row r="3183" spans="13:14" ht="12.6" customHeight="1">
      <c r="M3183" s="55">
        <v>38973</v>
      </c>
      <c r="N3183" s="54">
        <v>4.6300000000000001E-2</v>
      </c>
    </row>
    <row r="3184" spans="13:14" ht="12.6" customHeight="1">
      <c r="M3184" s="55">
        <v>38974</v>
      </c>
      <c r="N3184" s="54">
        <v>4.6300000000000001E-2</v>
      </c>
    </row>
    <row r="3185" spans="13:14" ht="12.6" customHeight="1">
      <c r="M3185" s="55">
        <v>38975</v>
      </c>
      <c r="N3185" s="54">
        <v>4.6300000000000001E-2</v>
      </c>
    </row>
    <row r="3186" spans="13:14" ht="12.6" customHeight="1">
      <c r="M3186" s="55">
        <v>38978</v>
      </c>
      <c r="N3186" s="54">
        <v>4.6300000000000001E-2</v>
      </c>
    </row>
    <row r="3187" spans="13:14" ht="12.6" customHeight="1">
      <c r="M3187" s="55">
        <v>38979</v>
      </c>
      <c r="N3187" s="54">
        <v>4.6300000000000001E-2</v>
      </c>
    </row>
    <row r="3188" spans="13:14" ht="12.6" customHeight="1">
      <c r="M3188" s="55">
        <v>38980</v>
      </c>
      <c r="N3188" s="54">
        <v>4.6300000000000001E-2</v>
      </c>
    </row>
    <row r="3189" spans="13:14" ht="12.6" customHeight="1">
      <c r="M3189" s="55">
        <v>38981</v>
      </c>
      <c r="N3189" s="54">
        <v>4.6300000000000001E-2</v>
      </c>
    </row>
    <row r="3190" spans="13:14" ht="12.6" customHeight="1">
      <c r="M3190" s="55">
        <v>38982</v>
      </c>
      <c r="N3190" s="54">
        <v>4.6300000000000001E-2</v>
      </c>
    </row>
    <row r="3191" spans="13:14" ht="12.6" customHeight="1">
      <c r="M3191" s="55">
        <v>38985</v>
      </c>
      <c r="N3191" s="54">
        <v>4.6100000000000002E-2</v>
      </c>
    </row>
    <row r="3192" spans="13:14" ht="12.6" customHeight="1">
      <c r="M3192" s="55">
        <v>38986</v>
      </c>
      <c r="N3192" s="54">
        <v>4.6100000000000002E-2</v>
      </c>
    </row>
    <row r="3193" spans="13:14" ht="12.6" customHeight="1">
      <c r="M3193" s="55">
        <v>38987</v>
      </c>
      <c r="N3193" s="54">
        <v>4.6100000000000002E-2</v>
      </c>
    </row>
    <row r="3194" spans="13:14" ht="12.6" customHeight="1">
      <c r="M3194" s="55">
        <v>38988</v>
      </c>
      <c r="N3194" s="54">
        <v>4.5999999999999999E-2</v>
      </c>
    </row>
    <row r="3195" spans="13:14" ht="12.6" customHeight="1">
      <c r="M3195" s="55">
        <v>38989</v>
      </c>
      <c r="N3195" s="54">
        <v>4.5900000000000003E-2</v>
      </c>
    </row>
    <row r="3196" spans="13:14" ht="12.6" customHeight="1">
      <c r="M3196" s="55">
        <v>38992</v>
      </c>
      <c r="N3196" s="54">
        <v>4.58E-2</v>
      </c>
    </row>
    <row r="3197" spans="13:14" ht="12.6" customHeight="1">
      <c r="M3197" s="55">
        <v>38994</v>
      </c>
      <c r="N3197" s="54">
        <v>4.58E-2</v>
      </c>
    </row>
    <row r="3198" spans="13:14" ht="12.6" customHeight="1">
      <c r="M3198" s="55">
        <v>38999</v>
      </c>
      <c r="N3198" s="54">
        <v>4.58E-2</v>
      </c>
    </row>
    <row r="3199" spans="13:14" ht="12.6" customHeight="1">
      <c r="M3199" s="55">
        <v>39000</v>
      </c>
      <c r="N3199" s="54">
        <v>4.58E-2</v>
      </c>
    </row>
    <row r="3200" spans="13:14" ht="12.6" customHeight="1">
      <c r="M3200" s="55">
        <v>39001</v>
      </c>
      <c r="N3200" s="54">
        <v>4.58E-2</v>
      </c>
    </row>
    <row r="3201" spans="13:14" ht="12.6" customHeight="1">
      <c r="M3201" s="55">
        <v>39002</v>
      </c>
      <c r="N3201" s="54">
        <v>4.58E-2</v>
      </c>
    </row>
    <row r="3202" spans="13:14" ht="12.6" customHeight="1">
      <c r="M3202" s="55">
        <v>39003</v>
      </c>
      <c r="N3202" s="54">
        <v>4.5699999999999998E-2</v>
      </c>
    </row>
    <row r="3203" spans="13:14" ht="12.6" customHeight="1">
      <c r="M3203" s="55">
        <v>39006</v>
      </c>
      <c r="N3203" s="54">
        <v>4.5699999999999998E-2</v>
      </c>
    </row>
    <row r="3204" spans="13:14" ht="12.6" customHeight="1">
      <c r="M3204" s="55">
        <v>39007</v>
      </c>
      <c r="N3204" s="54">
        <v>4.5699999999999998E-2</v>
      </c>
    </row>
    <row r="3205" spans="13:14" ht="12.6" customHeight="1">
      <c r="M3205" s="55">
        <v>39008</v>
      </c>
      <c r="N3205" s="54">
        <v>4.5699999999999998E-2</v>
      </c>
    </row>
    <row r="3206" spans="13:14" ht="12.6" customHeight="1">
      <c r="M3206" s="55">
        <v>39009</v>
      </c>
      <c r="N3206" s="54">
        <v>4.5699999999999998E-2</v>
      </c>
    </row>
    <row r="3207" spans="13:14" ht="12.6" customHeight="1">
      <c r="M3207" s="55">
        <v>39010</v>
      </c>
      <c r="N3207" s="54">
        <v>4.5699999999999998E-2</v>
      </c>
    </row>
    <row r="3208" spans="13:14" ht="12.6" customHeight="1">
      <c r="M3208" s="55">
        <v>39013</v>
      </c>
      <c r="N3208" s="54">
        <v>4.5699999999999998E-2</v>
      </c>
    </row>
    <row r="3209" spans="13:14" ht="12.6" customHeight="1">
      <c r="M3209" s="55">
        <v>39014</v>
      </c>
      <c r="N3209" s="54">
        <v>4.5699999999999998E-2</v>
      </c>
    </row>
    <row r="3210" spans="13:14" ht="12.6" customHeight="1">
      <c r="M3210" s="55">
        <v>39015</v>
      </c>
      <c r="N3210" s="54">
        <v>4.5699999999999998E-2</v>
      </c>
    </row>
    <row r="3211" spans="13:14" ht="12.6" customHeight="1">
      <c r="M3211" s="55">
        <v>39016</v>
      </c>
      <c r="N3211" s="54">
        <v>4.5699999999999998E-2</v>
      </c>
    </row>
    <row r="3212" spans="13:14" ht="12.6" customHeight="1">
      <c r="M3212" s="55">
        <v>39017</v>
      </c>
      <c r="N3212" s="54">
        <v>4.5699999999999998E-2</v>
      </c>
    </row>
    <row r="3213" spans="13:14" ht="12.6" customHeight="1">
      <c r="M3213" s="55">
        <v>39020</v>
      </c>
      <c r="N3213" s="54">
        <v>4.5699999999999998E-2</v>
      </c>
    </row>
    <row r="3214" spans="13:14" ht="12.6" customHeight="1">
      <c r="M3214" s="55">
        <v>39021</v>
      </c>
      <c r="N3214" s="54">
        <v>4.5699999999999998E-2</v>
      </c>
    </row>
    <row r="3215" spans="13:14" ht="12.6" customHeight="1">
      <c r="M3215" s="55">
        <v>39022</v>
      </c>
      <c r="N3215" s="54">
        <v>4.58E-2</v>
      </c>
    </row>
    <row r="3216" spans="13:14" ht="12.6" customHeight="1">
      <c r="M3216" s="55">
        <v>39023</v>
      </c>
      <c r="N3216" s="54">
        <v>4.58E-2</v>
      </c>
    </row>
    <row r="3217" spans="13:14" ht="12.6" customHeight="1">
      <c r="M3217" s="55">
        <v>39024</v>
      </c>
      <c r="N3217" s="54">
        <v>4.58E-2</v>
      </c>
    </row>
    <row r="3218" spans="13:14" ht="12.6" customHeight="1">
      <c r="M3218" s="55">
        <v>39027</v>
      </c>
      <c r="N3218" s="54">
        <v>4.5900000000000003E-2</v>
      </c>
    </row>
    <row r="3219" spans="13:14" ht="12.6" customHeight="1">
      <c r="M3219" s="55">
        <v>39028</v>
      </c>
      <c r="N3219" s="54">
        <v>4.5900000000000003E-2</v>
      </c>
    </row>
    <row r="3220" spans="13:14" ht="12.6" customHeight="1">
      <c r="M3220" s="55">
        <v>39029</v>
      </c>
      <c r="N3220" s="54">
        <v>4.5900000000000003E-2</v>
      </c>
    </row>
    <row r="3221" spans="13:14" ht="12.6" customHeight="1">
      <c r="M3221" s="55">
        <v>39030</v>
      </c>
      <c r="N3221" s="54">
        <v>4.5900000000000003E-2</v>
      </c>
    </row>
    <row r="3222" spans="13:14" ht="12.6" customHeight="1">
      <c r="M3222" s="55">
        <v>39031</v>
      </c>
      <c r="N3222" s="54">
        <v>4.5900000000000003E-2</v>
      </c>
    </row>
    <row r="3223" spans="13:14" ht="12.6" customHeight="1">
      <c r="M3223" s="55">
        <v>39034</v>
      </c>
      <c r="N3223" s="54">
        <v>4.5900000000000003E-2</v>
      </c>
    </row>
    <row r="3224" spans="13:14" ht="12.6" customHeight="1">
      <c r="M3224" s="55">
        <v>39035</v>
      </c>
      <c r="N3224" s="54">
        <v>4.5900000000000003E-2</v>
      </c>
    </row>
    <row r="3225" spans="13:14" ht="12.6" customHeight="1">
      <c r="M3225" s="55">
        <v>39036</v>
      </c>
      <c r="N3225" s="54">
        <v>4.5900000000000003E-2</v>
      </c>
    </row>
    <row r="3226" spans="13:14" ht="12.6" customHeight="1">
      <c r="M3226" s="55">
        <v>39037</v>
      </c>
      <c r="N3226" s="54">
        <v>4.5900000000000003E-2</v>
      </c>
    </row>
    <row r="3227" spans="13:14" ht="12.6" customHeight="1">
      <c r="M3227" s="55">
        <v>39038</v>
      </c>
      <c r="N3227" s="54">
        <v>4.5999999999999999E-2</v>
      </c>
    </row>
    <row r="3228" spans="13:14" ht="12.6" customHeight="1">
      <c r="M3228" s="55">
        <v>39041</v>
      </c>
      <c r="N3228" s="54">
        <v>4.5999999999999999E-2</v>
      </c>
    </row>
    <row r="3229" spans="13:14" ht="12.6" customHeight="1">
      <c r="M3229" s="55">
        <v>39042</v>
      </c>
      <c r="N3229" s="54">
        <v>4.5999999999999999E-2</v>
      </c>
    </row>
    <row r="3230" spans="13:14" ht="12.6" customHeight="1">
      <c r="M3230" s="55">
        <v>39043</v>
      </c>
      <c r="N3230" s="54">
        <v>4.5999999999999999E-2</v>
      </c>
    </row>
    <row r="3231" spans="13:14" ht="12.6" customHeight="1">
      <c r="M3231" s="55">
        <v>39044</v>
      </c>
      <c r="N3231" s="54">
        <v>4.6100000000000002E-2</v>
      </c>
    </row>
    <row r="3232" spans="13:14" ht="12.6" customHeight="1">
      <c r="M3232" s="55">
        <v>39045</v>
      </c>
      <c r="N3232" s="54">
        <v>4.6100000000000002E-2</v>
      </c>
    </row>
    <row r="3233" spans="13:14" ht="12.6" customHeight="1">
      <c r="M3233" s="55">
        <v>39048</v>
      </c>
      <c r="N3233" s="54">
        <v>4.6199999999999998E-2</v>
      </c>
    </row>
    <row r="3234" spans="13:14" ht="12.6" customHeight="1">
      <c r="M3234" s="55">
        <v>39049</v>
      </c>
      <c r="N3234" s="54">
        <v>4.6300000000000001E-2</v>
      </c>
    </row>
    <row r="3235" spans="13:14" ht="12.6" customHeight="1">
      <c r="M3235" s="55">
        <v>39050</v>
      </c>
      <c r="N3235" s="54">
        <v>4.65E-2</v>
      </c>
    </row>
    <row r="3236" spans="13:14" ht="12.6" customHeight="1">
      <c r="M3236" s="55">
        <v>39051</v>
      </c>
      <c r="N3236" s="54">
        <v>4.6699999999999998E-2</v>
      </c>
    </row>
    <row r="3237" spans="13:14" ht="12.6" customHeight="1">
      <c r="M3237" s="55">
        <v>39052</v>
      </c>
      <c r="N3237" s="54">
        <v>4.7E-2</v>
      </c>
    </row>
    <row r="3238" spans="13:14" ht="12.6" customHeight="1">
      <c r="M3238" s="55">
        <v>39055</v>
      </c>
      <c r="N3238" s="54">
        <v>4.7E-2</v>
      </c>
    </row>
    <row r="3239" spans="13:14" ht="12.6" customHeight="1">
      <c r="M3239" s="55">
        <v>39056</v>
      </c>
      <c r="N3239" s="54">
        <v>4.7E-2</v>
      </c>
    </row>
    <row r="3240" spans="13:14" ht="12.6" customHeight="1">
      <c r="M3240" s="55">
        <v>39057</v>
      </c>
      <c r="N3240" s="54">
        <v>4.7100000000000003E-2</v>
      </c>
    </row>
    <row r="3241" spans="13:14" ht="12.6" customHeight="1">
      <c r="M3241" s="55">
        <v>39058</v>
      </c>
      <c r="N3241" s="54">
        <v>4.7100000000000003E-2</v>
      </c>
    </row>
    <row r="3242" spans="13:14" ht="12.6" customHeight="1">
      <c r="M3242" s="55">
        <v>39059</v>
      </c>
      <c r="N3242" s="54">
        <v>4.7100000000000003E-2</v>
      </c>
    </row>
    <row r="3243" spans="13:14" ht="12.6" customHeight="1">
      <c r="M3243" s="55">
        <v>39062</v>
      </c>
      <c r="N3243" s="54">
        <v>4.7199999999999999E-2</v>
      </c>
    </row>
    <row r="3244" spans="13:14" ht="12.6" customHeight="1">
      <c r="M3244" s="55">
        <v>39063</v>
      </c>
      <c r="N3244" s="54">
        <v>4.7199999999999999E-2</v>
      </c>
    </row>
    <row r="3245" spans="13:14" ht="12.6" customHeight="1">
      <c r="M3245" s="55">
        <v>39064</v>
      </c>
      <c r="N3245" s="54">
        <v>4.7199999999999999E-2</v>
      </c>
    </row>
    <row r="3246" spans="13:14" ht="12.6" customHeight="1">
      <c r="M3246" s="55">
        <v>39065</v>
      </c>
      <c r="N3246" s="54">
        <v>4.7399999999999998E-2</v>
      </c>
    </row>
    <row r="3247" spans="13:14" ht="12.6" customHeight="1">
      <c r="M3247" s="55">
        <v>39066</v>
      </c>
      <c r="N3247" s="54">
        <v>4.7399999999999998E-2</v>
      </c>
    </row>
    <row r="3248" spans="13:14" ht="12.6" customHeight="1">
      <c r="M3248" s="55">
        <v>39069</v>
      </c>
      <c r="N3248" s="54">
        <v>4.7399999999999998E-2</v>
      </c>
    </row>
    <row r="3249" spans="13:14" ht="12.6" customHeight="1">
      <c r="M3249" s="55">
        <v>39070</v>
      </c>
      <c r="N3249" s="54">
        <v>4.7399999999999998E-2</v>
      </c>
    </row>
    <row r="3250" spans="13:14" ht="12.6" customHeight="1">
      <c r="M3250" s="55">
        <v>39071</v>
      </c>
      <c r="N3250" s="54">
        <v>4.7699999999999999E-2</v>
      </c>
    </row>
    <row r="3251" spans="13:14" ht="12.6" customHeight="1">
      <c r="M3251" s="55">
        <v>39072</v>
      </c>
      <c r="N3251" s="54">
        <v>4.8000000000000001E-2</v>
      </c>
    </row>
    <row r="3252" spans="13:14" ht="12.6" customHeight="1">
      <c r="M3252" s="55">
        <v>39073</v>
      </c>
      <c r="N3252" s="54">
        <v>4.8000000000000001E-2</v>
      </c>
    </row>
    <row r="3253" spans="13:14" ht="12.6" customHeight="1">
      <c r="M3253" s="55">
        <v>39077</v>
      </c>
      <c r="N3253" s="54">
        <v>4.82E-2</v>
      </c>
    </row>
    <row r="3254" spans="13:14" ht="12.6" customHeight="1">
      <c r="M3254" s="55">
        <v>39078</v>
      </c>
      <c r="N3254" s="54">
        <v>4.8300000000000003E-2</v>
      </c>
    </row>
    <row r="3255" spans="13:14" ht="12.6" customHeight="1">
      <c r="M3255" s="55">
        <v>39079</v>
      </c>
      <c r="N3255" s="54">
        <v>4.8500000000000001E-2</v>
      </c>
    </row>
    <row r="3256" spans="13:14" ht="12.6" customHeight="1">
      <c r="M3256" s="55">
        <v>39080</v>
      </c>
      <c r="N3256" s="54">
        <v>4.8599999999999997E-2</v>
      </c>
    </row>
    <row r="3257" spans="13:14" ht="12.6" customHeight="1">
      <c r="M3257" s="55">
        <v>39084</v>
      </c>
      <c r="N3257" s="54">
        <v>4.8599999999999997E-2</v>
      </c>
    </row>
    <row r="3258" spans="13:14" ht="12.6" customHeight="1">
      <c r="M3258" s="55">
        <v>39085</v>
      </c>
      <c r="N3258" s="54">
        <v>4.87E-2</v>
      </c>
    </row>
    <row r="3259" spans="13:14" ht="12.6" customHeight="1">
      <c r="M3259" s="55">
        <v>39086</v>
      </c>
      <c r="N3259" s="54">
        <v>4.87E-2</v>
      </c>
    </row>
    <row r="3260" spans="13:14" ht="12.6" customHeight="1">
      <c r="M3260" s="55">
        <v>39087</v>
      </c>
      <c r="N3260" s="54">
        <v>4.87E-2</v>
      </c>
    </row>
    <row r="3261" spans="13:14" ht="12.6" customHeight="1">
      <c r="M3261" s="55">
        <v>39090</v>
      </c>
      <c r="N3261" s="54">
        <v>4.87E-2</v>
      </c>
    </row>
    <row r="3262" spans="13:14" ht="12.6" customHeight="1">
      <c r="M3262" s="55">
        <v>39091</v>
      </c>
      <c r="N3262" s="54">
        <v>4.87E-2</v>
      </c>
    </row>
    <row r="3263" spans="13:14" ht="12.6" customHeight="1">
      <c r="M3263" s="55">
        <v>39092</v>
      </c>
      <c r="N3263" s="54">
        <v>4.87E-2</v>
      </c>
    </row>
    <row r="3264" spans="13:14" ht="12.6" customHeight="1">
      <c r="M3264" s="55">
        <v>39093</v>
      </c>
      <c r="N3264" s="54">
        <v>4.8800000000000003E-2</v>
      </c>
    </row>
    <row r="3265" spans="13:14" ht="12.6" customHeight="1">
      <c r="M3265" s="55">
        <v>39094</v>
      </c>
      <c r="N3265" s="54">
        <v>4.8800000000000003E-2</v>
      </c>
    </row>
    <row r="3266" spans="13:14" ht="12.6" customHeight="1">
      <c r="M3266" s="55">
        <v>39097</v>
      </c>
      <c r="N3266" s="54">
        <v>4.9299999999999997E-2</v>
      </c>
    </row>
    <row r="3267" spans="13:14" ht="12.6" customHeight="1">
      <c r="M3267" s="55">
        <v>39098</v>
      </c>
      <c r="N3267" s="54">
        <v>4.9399999999999999E-2</v>
      </c>
    </row>
    <row r="3268" spans="13:14" ht="12.6" customHeight="1">
      <c r="M3268" s="55">
        <v>39099</v>
      </c>
      <c r="N3268" s="54">
        <v>4.9399999999999999E-2</v>
      </c>
    </row>
    <row r="3269" spans="13:14" ht="12.6" customHeight="1">
      <c r="M3269" s="55">
        <v>39100</v>
      </c>
      <c r="N3269" s="54">
        <v>4.9399999999999999E-2</v>
      </c>
    </row>
    <row r="3270" spans="13:14" ht="12.6" customHeight="1">
      <c r="M3270" s="55">
        <v>39101</v>
      </c>
      <c r="N3270" s="54">
        <v>4.9399999999999999E-2</v>
      </c>
    </row>
    <row r="3271" spans="13:14" ht="12.6" customHeight="1">
      <c r="M3271" s="55">
        <v>39104</v>
      </c>
      <c r="N3271" s="54">
        <v>4.9399999999999999E-2</v>
      </c>
    </row>
    <row r="3272" spans="13:14" ht="12.6" customHeight="1">
      <c r="M3272" s="55">
        <v>39105</v>
      </c>
      <c r="N3272" s="54">
        <v>4.9399999999999999E-2</v>
      </c>
    </row>
    <row r="3273" spans="13:14" ht="12.6" customHeight="1">
      <c r="M3273" s="55">
        <v>39106</v>
      </c>
      <c r="N3273" s="54">
        <v>4.9399999999999999E-2</v>
      </c>
    </row>
    <row r="3274" spans="13:14" ht="12.6" customHeight="1">
      <c r="M3274" s="55">
        <v>39107</v>
      </c>
      <c r="N3274" s="54">
        <v>4.9399999999999999E-2</v>
      </c>
    </row>
    <row r="3275" spans="13:14" ht="12.6" customHeight="1">
      <c r="M3275" s="55">
        <v>39108</v>
      </c>
      <c r="N3275" s="54">
        <v>4.9500000000000002E-2</v>
      </c>
    </row>
    <row r="3276" spans="13:14" ht="12.6" customHeight="1">
      <c r="M3276" s="55">
        <v>39111</v>
      </c>
      <c r="N3276" s="54">
        <v>4.9500000000000002E-2</v>
      </c>
    </row>
    <row r="3277" spans="13:14" ht="12.6" customHeight="1">
      <c r="M3277" s="55">
        <v>39112</v>
      </c>
      <c r="N3277" s="54">
        <v>4.9500000000000002E-2</v>
      </c>
    </row>
    <row r="3278" spans="13:14" ht="12.6" customHeight="1">
      <c r="M3278" s="55">
        <v>39113</v>
      </c>
      <c r="N3278" s="54">
        <v>4.9599999999999998E-2</v>
      </c>
    </row>
    <row r="3279" spans="13:14" ht="12.6" customHeight="1">
      <c r="M3279" s="55">
        <v>39114</v>
      </c>
      <c r="N3279" s="54">
        <v>4.9599999999999998E-2</v>
      </c>
    </row>
    <row r="3280" spans="13:14" ht="12.6" customHeight="1">
      <c r="M3280" s="55">
        <v>39115</v>
      </c>
      <c r="N3280" s="54">
        <v>4.9599999999999998E-2</v>
      </c>
    </row>
    <row r="3281" spans="13:14" ht="12.6" customHeight="1">
      <c r="M3281" s="55">
        <v>39118</v>
      </c>
      <c r="N3281" s="54">
        <v>4.9599999999999998E-2</v>
      </c>
    </row>
    <row r="3282" spans="13:14" ht="12.6" customHeight="1">
      <c r="M3282" s="55">
        <v>39119</v>
      </c>
      <c r="N3282" s="54">
        <v>4.9599999999999998E-2</v>
      </c>
    </row>
    <row r="3283" spans="13:14" ht="12.6" customHeight="1">
      <c r="M3283" s="55">
        <v>39120</v>
      </c>
      <c r="N3283" s="54">
        <v>4.9599999999999998E-2</v>
      </c>
    </row>
    <row r="3284" spans="13:14" ht="12.6" customHeight="1">
      <c r="M3284" s="55">
        <v>39121</v>
      </c>
      <c r="N3284" s="54">
        <v>4.9500000000000002E-2</v>
      </c>
    </row>
    <row r="3285" spans="13:14" ht="12.6" customHeight="1">
      <c r="M3285" s="55">
        <v>39122</v>
      </c>
      <c r="N3285" s="54">
        <v>4.9500000000000002E-2</v>
      </c>
    </row>
    <row r="3286" spans="13:14" ht="12.6" customHeight="1">
      <c r="M3286" s="55">
        <v>39125</v>
      </c>
      <c r="N3286" s="54">
        <v>4.9500000000000002E-2</v>
      </c>
    </row>
    <row r="3287" spans="13:14" ht="12.6" customHeight="1">
      <c r="M3287" s="55">
        <v>39126</v>
      </c>
      <c r="N3287" s="54">
        <v>4.9500000000000002E-2</v>
      </c>
    </row>
    <row r="3288" spans="13:14" ht="12.6" customHeight="1">
      <c r="M3288" s="55">
        <v>39127</v>
      </c>
      <c r="N3288" s="54">
        <v>4.9500000000000002E-2</v>
      </c>
    </row>
    <row r="3289" spans="13:14" ht="12.6" customHeight="1">
      <c r="M3289" s="55">
        <v>39128</v>
      </c>
      <c r="N3289" s="54">
        <v>4.9399999999999999E-2</v>
      </c>
    </row>
    <row r="3290" spans="13:14" ht="12.6" customHeight="1">
      <c r="M3290" s="55">
        <v>39129</v>
      </c>
      <c r="N3290" s="54">
        <v>4.9399999999999999E-2</v>
      </c>
    </row>
    <row r="3291" spans="13:14" ht="12.6" customHeight="1">
      <c r="M3291" s="55">
        <v>39133</v>
      </c>
      <c r="N3291" s="54">
        <v>4.9399999999999999E-2</v>
      </c>
    </row>
    <row r="3292" spans="13:14" ht="12.6" customHeight="1">
      <c r="M3292" s="55">
        <v>39134</v>
      </c>
      <c r="N3292" s="54">
        <v>4.9399999999999999E-2</v>
      </c>
    </row>
    <row r="3293" spans="13:14" ht="12.6" customHeight="1">
      <c r="M3293" s="55">
        <v>39135</v>
      </c>
      <c r="N3293" s="54">
        <v>4.9399999999999999E-2</v>
      </c>
    </row>
    <row r="3294" spans="13:14" ht="12.6" customHeight="1">
      <c r="M3294" s="55">
        <v>39136</v>
      </c>
      <c r="N3294" s="54">
        <v>4.9399999999999999E-2</v>
      </c>
    </row>
    <row r="3295" spans="13:14" ht="12.6" customHeight="1">
      <c r="M3295" s="55">
        <v>39139</v>
      </c>
      <c r="N3295" s="54">
        <v>4.9399999999999999E-2</v>
      </c>
    </row>
    <row r="3296" spans="13:14" ht="12.6" customHeight="1">
      <c r="M3296" s="55">
        <v>39140</v>
      </c>
      <c r="N3296" s="54">
        <v>4.9399999999999999E-2</v>
      </c>
    </row>
    <row r="3297" spans="13:14" ht="12.6" customHeight="1">
      <c r="M3297" s="55">
        <v>39141</v>
      </c>
      <c r="N3297" s="54">
        <v>4.9399999999999999E-2</v>
      </c>
    </row>
    <row r="3298" spans="13:14" ht="12.6" customHeight="1">
      <c r="M3298" s="55">
        <v>39143</v>
      </c>
      <c r="N3298" s="54">
        <v>4.9399999999999999E-2</v>
      </c>
    </row>
    <row r="3299" spans="13:14" ht="12.6" customHeight="1">
      <c r="M3299" s="55">
        <v>39146</v>
      </c>
      <c r="N3299" s="54">
        <v>4.9399999999999999E-2</v>
      </c>
    </row>
    <row r="3300" spans="13:14" ht="12.6" customHeight="1">
      <c r="M3300" s="55">
        <v>39147</v>
      </c>
      <c r="N3300" s="54">
        <v>4.9399999999999999E-2</v>
      </c>
    </row>
    <row r="3301" spans="13:14" ht="12.6" customHeight="1">
      <c r="M3301" s="55">
        <v>39148</v>
      </c>
      <c r="N3301" s="54">
        <v>4.9399999999999999E-2</v>
      </c>
    </row>
    <row r="3302" spans="13:14" ht="12.6" customHeight="1">
      <c r="M3302" s="55">
        <v>39149</v>
      </c>
      <c r="N3302" s="54">
        <v>4.9399999999999999E-2</v>
      </c>
    </row>
    <row r="3303" spans="13:14" ht="12.6" customHeight="1">
      <c r="M3303" s="55">
        <v>39150</v>
      </c>
      <c r="N3303" s="54">
        <v>4.9399999999999999E-2</v>
      </c>
    </row>
    <row r="3304" spans="13:14" ht="12.6" customHeight="1">
      <c r="M3304" s="55">
        <v>39153</v>
      </c>
      <c r="N3304" s="54">
        <v>4.9399999999999999E-2</v>
      </c>
    </row>
    <row r="3305" spans="13:14" ht="12.6" customHeight="1">
      <c r="M3305" s="55">
        <v>39154</v>
      </c>
      <c r="N3305" s="54">
        <v>4.9399999999999999E-2</v>
      </c>
    </row>
    <row r="3306" spans="13:14" ht="12.6" customHeight="1">
      <c r="M3306" s="55">
        <v>39155</v>
      </c>
      <c r="N3306" s="54">
        <v>4.9399999999999999E-2</v>
      </c>
    </row>
    <row r="3307" spans="13:14" ht="12.6" customHeight="1">
      <c r="M3307" s="55">
        <v>39156</v>
      </c>
      <c r="N3307" s="54">
        <v>4.9399999999999999E-2</v>
      </c>
    </row>
    <row r="3308" spans="13:14" ht="12.6" customHeight="1">
      <c r="M3308" s="55">
        <v>39157</v>
      </c>
      <c r="N3308" s="54">
        <v>4.9399999999999999E-2</v>
      </c>
    </row>
    <row r="3309" spans="13:14" ht="12.6" customHeight="1">
      <c r="M3309" s="55">
        <v>39160</v>
      </c>
      <c r="N3309" s="54">
        <v>4.9399999999999999E-2</v>
      </c>
    </row>
    <row r="3310" spans="13:14" ht="12.6" customHeight="1">
      <c r="M3310" s="55">
        <v>39161</v>
      </c>
      <c r="N3310" s="54">
        <v>4.9399999999999999E-2</v>
      </c>
    </row>
    <row r="3311" spans="13:14" ht="12.6" customHeight="1">
      <c r="M3311" s="55">
        <v>39162</v>
      </c>
      <c r="N3311" s="54">
        <v>4.9399999999999999E-2</v>
      </c>
    </row>
    <row r="3312" spans="13:14" ht="12.6" customHeight="1">
      <c r="M3312" s="55">
        <v>39163</v>
      </c>
      <c r="N3312" s="54">
        <v>4.9399999999999999E-2</v>
      </c>
    </row>
    <row r="3313" spans="13:14" ht="12.6" customHeight="1">
      <c r="M3313" s="55">
        <v>39164</v>
      </c>
      <c r="N3313" s="54">
        <v>4.9399999999999999E-2</v>
      </c>
    </row>
    <row r="3314" spans="13:14" ht="12.6" customHeight="1">
      <c r="M3314" s="55">
        <v>39167</v>
      </c>
      <c r="N3314" s="54">
        <v>4.9399999999999999E-2</v>
      </c>
    </row>
    <row r="3315" spans="13:14" ht="12.6" customHeight="1">
      <c r="M3315" s="55">
        <v>39168</v>
      </c>
      <c r="N3315" s="54">
        <v>4.9399999999999999E-2</v>
      </c>
    </row>
    <row r="3316" spans="13:14" ht="12.6" customHeight="1">
      <c r="M3316" s="55">
        <v>39169</v>
      </c>
      <c r="N3316" s="54">
        <v>4.9399999999999999E-2</v>
      </c>
    </row>
    <row r="3317" spans="13:14" ht="12.6" customHeight="1">
      <c r="M3317" s="55">
        <v>39170</v>
      </c>
      <c r="N3317" s="54">
        <v>4.9399999999999999E-2</v>
      </c>
    </row>
    <row r="3318" spans="13:14" ht="12.6" customHeight="1">
      <c r="M3318" s="55">
        <v>39171</v>
      </c>
      <c r="N3318" s="54">
        <v>4.9399999999999999E-2</v>
      </c>
    </row>
    <row r="3319" spans="13:14" ht="12.6" customHeight="1">
      <c r="M3319" s="55">
        <v>39174</v>
      </c>
      <c r="N3319" s="54">
        <v>4.9399999999999999E-2</v>
      </c>
    </row>
    <row r="3320" spans="13:14" ht="12.6" customHeight="1">
      <c r="M3320" s="55">
        <v>39175</v>
      </c>
      <c r="N3320" s="54">
        <v>4.9399999999999999E-2</v>
      </c>
    </row>
    <row r="3321" spans="13:14" ht="12.6" customHeight="1">
      <c r="M3321" s="55">
        <v>39176</v>
      </c>
      <c r="N3321" s="54">
        <v>4.9399999999999999E-2</v>
      </c>
    </row>
    <row r="3322" spans="13:14" ht="12.6" customHeight="1">
      <c r="M3322" s="55">
        <v>39177</v>
      </c>
      <c r="N3322" s="54">
        <v>4.9399999999999999E-2</v>
      </c>
    </row>
    <row r="3323" spans="13:14" ht="12.6" customHeight="1">
      <c r="M3323" s="55">
        <v>39178</v>
      </c>
      <c r="N3323" s="54">
        <v>4.9399999999999999E-2</v>
      </c>
    </row>
    <row r="3324" spans="13:14" ht="12.6" customHeight="1">
      <c r="M3324" s="55">
        <v>39181</v>
      </c>
      <c r="N3324" s="54">
        <v>4.9399999999999999E-2</v>
      </c>
    </row>
    <row r="3325" spans="13:14" ht="12.6" customHeight="1">
      <c r="M3325" s="55">
        <v>39182</v>
      </c>
      <c r="N3325" s="54">
        <v>4.9399999999999999E-2</v>
      </c>
    </row>
    <row r="3326" spans="13:14" ht="12.6" customHeight="1">
      <c r="M3326" s="55">
        <v>39183</v>
      </c>
      <c r="N3326" s="54">
        <v>4.9399999999999999E-2</v>
      </c>
    </row>
    <row r="3327" spans="13:14" ht="12.6" customHeight="1">
      <c r="M3327" s="55">
        <v>39184</v>
      </c>
      <c r="N3327" s="54">
        <v>4.9399999999999999E-2</v>
      </c>
    </row>
    <row r="3328" spans="13:14" ht="12.6" customHeight="1">
      <c r="M3328" s="55">
        <v>39185</v>
      </c>
      <c r="N3328" s="54">
        <v>4.9399999999999999E-2</v>
      </c>
    </row>
    <row r="3329" spans="13:14" ht="12.6" customHeight="1">
      <c r="M3329" s="55">
        <v>39188</v>
      </c>
      <c r="N3329" s="54">
        <v>4.9399999999999999E-2</v>
      </c>
    </row>
    <row r="3330" spans="13:14" ht="12.6" customHeight="1">
      <c r="M3330" s="55">
        <v>39189</v>
      </c>
      <c r="N3330" s="54">
        <v>4.9399999999999999E-2</v>
      </c>
    </row>
    <row r="3331" spans="13:14" ht="12.6" customHeight="1">
      <c r="M3331" s="55">
        <v>39190</v>
      </c>
      <c r="N3331" s="54">
        <v>4.9500000000000002E-2</v>
      </c>
    </row>
    <row r="3332" spans="13:14" ht="12.6" customHeight="1">
      <c r="M3332" s="55">
        <v>39191</v>
      </c>
      <c r="N3332" s="54">
        <v>4.9500000000000002E-2</v>
      </c>
    </row>
    <row r="3333" spans="13:14" ht="12.6" customHeight="1">
      <c r="M3333" s="55">
        <v>39192</v>
      </c>
      <c r="N3333" s="54">
        <v>4.9500000000000002E-2</v>
      </c>
    </row>
    <row r="3334" spans="13:14" ht="12.6" customHeight="1">
      <c r="M3334" s="55">
        <v>39195</v>
      </c>
      <c r="N3334" s="54">
        <v>4.9599999999999998E-2</v>
      </c>
    </row>
    <row r="3335" spans="13:14" ht="12.6" customHeight="1">
      <c r="M3335" s="55">
        <v>39196</v>
      </c>
      <c r="N3335" s="54">
        <v>4.9700000000000001E-2</v>
      </c>
    </row>
    <row r="3336" spans="13:14" ht="12.6" customHeight="1">
      <c r="M3336" s="55">
        <v>39197</v>
      </c>
      <c r="N3336" s="54">
        <v>4.9700000000000001E-2</v>
      </c>
    </row>
    <row r="3337" spans="13:14" ht="12.6" customHeight="1">
      <c r="M3337" s="55">
        <v>39198</v>
      </c>
      <c r="N3337" s="54">
        <v>4.9700000000000001E-2</v>
      </c>
    </row>
    <row r="3338" spans="13:14" ht="12.6" customHeight="1">
      <c r="M3338" s="55">
        <v>39199</v>
      </c>
      <c r="N3338" s="54">
        <v>4.9799999999999997E-2</v>
      </c>
    </row>
    <row r="3339" spans="13:14" ht="12.6" customHeight="1">
      <c r="M3339" s="55">
        <v>39202</v>
      </c>
      <c r="N3339" s="54">
        <v>0.05</v>
      </c>
    </row>
    <row r="3340" spans="13:14" ht="12.6" customHeight="1">
      <c r="M3340" s="55">
        <v>39203</v>
      </c>
      <c r="N3340" s="54">
        <v>0.05</v>
      </c>
    </row>
    <row r="3341" spans="13:14" ht="12.6" customHeight="1">
      <c r="M3341" s="55">
        <v>39204</v>
      </c>
      <c r="N3341" s="54">
        <v>0.05</v>
      </c>
    </row>
    <row r="3342" spans="13:14" ht="12.6" customHeight="1">
      <c r="M3342" s="55">
        <v>39205</v>
      </c>
      <c r="N3342" s="54">
        <v>0.05</v>
      </c>
    </row>
    <row r="3343" spans="13:14" ht="12.6" customHeight="1">
      <c r="M3343" s="55">
        <v>39206</v>
      </c>
      <c r="N3343" s="54">
        <v>0.05</v>
      </c>
    </row>
    <row r="3344" spans="13:14" ht="12.6" customHeight="1">
      <c r="M3344" s="55">
        <v>39209</v>
      </c>
      <c r="N3344" s="54">
        <v>0.05</v>
      </c>
    </row>
    <row r="3345" spans="13:14" ht="12.6" customHeight="1">
      <c r="M3345" s="55">
        <v>39210</v>
      </c>
      <c r="N3345" s="54">
        <v>5.0099999999999999E-2</v>
      </c>
    </row>
    <row r="3346" spans="13:14" ht="12.6" customHeight="1">
      <c r="M3346" s="55">
        <v>39211</v>
      </c>
      <c r="N3346" s="54">
        <v>5.0200000000000002E-2</v>
      </c>
    </row>
    <row r="3347" spans="13:14" ht="12.6" customHeight="1">
      <c r="M3347" s="55">
        <v>39212</v>
      </c>
      <c r="N3347" s="54">
        <v>5.0200000000000002E-2</v>
      </c>
    </row>
    <row r="3348" spans="13:14" ht="12.6" customHeight="1">
      <c r="M3348" s="55">
        <v>39213</v>
      </c>
      <c r="N3348" s="54">
        <v>5.0200000000000002E-2</v>
      </c>
    </row>
    <row r="3349" spans="13:14" ht="12.6" customHeight="1">
      <c r="M3349" s="55">
        <v>39216</v>
      </c>
      <c r="N3349" s="54">
        <v>5.0500000000000003E-2</v>
      </c>
    </row>
    <row r="3350" spans="13:14" ht="12.6" customHeight="1">
      <c r="M3350" s="55">
        <v>39217</v>
      </c>
      <c r="N3350" s="54">
        <v>5.0599999999999999E-2</v>
      </c>
    </row>
    <row r="3351" spans="13:14" ht="12.6" customHeight="1">
      <c r="M3351" s="55">
        <v>39218</v>
      </c>
      <c r="N3351" s="54">
        <v>5.0599999999999999E-2</v>
      </c>
    </row>
    <row r="3352" spans="13:14" ht="12.6" customHeight="1">
      <c r="M3352" s="55">
        <v>39219</v>
      </c>
      <c r="N3352" s="54">
        <v>5.0700000000000002E-2</v>
      </c>
    </row>
    <row r="3353" spans="13:14" ht="12.6" customHeight="1">
      <c r="M3353" s="55">
        <v>39220</v>
      </c>
      <c r="N3353" s="54">
        <v>5.0700000000000002E-2</v>
      </c>
    </row>
    <row r="3354" spans="13:14" ht="12.6" customHeight="1">
      <c r="M3354" s="55">
        <v>39223</v>
      </c>
      <c r="N3354" s="54">
        <v>5.0700000000000002E-2</v>
      </c>
    </row>
    <row r="3355" spans="13:14" ht="12.6" customHeight="1">
      <c r="M3355" s="55">
        <v>39224</v>
      </c>
      <c r="N3355" s="54">
        <v>5.0700000000000002E-2</v>
      </c>
    </row>
    <row r="3356" spans="13:14" ht="12.6" customHeight="1">
      <c r="M3356" s="55">
        <v>39225</v>
      </c>
      <c r="N3356" s="54">
        <v>5.0700000000000002E-2</v>
      </c>
    </row>
    <row r="3357" spans="13:14" ht="12.6" customHeight="1">
      <c r="M3357" s="55">
        <v>39227</v>
      </c>
      <c r="N3357" s="54">
        <v>5.0700000000000002E-2</v>
      </c>
    </row>
    <row r="3358" spans="13:14" ht="12.6" customHeight="1">
      <c r="M3358" s="55">
        <v>39230</v>
      </c>
      <c r="N3358" s="54">
        <v>5.0700000000000002E-2</v>
      </c>
    </row>
    <row r="3359" spans="13:14" ht="12.6" customHeight="1">
      <c r="M3359" s="55">
        <v>39231</v>
      </c>
      <c r="N3359" s="54">
        <v>5.0700000000000002E-2</v>
      </c>
    </row>
    <row r="3360" spans="13:14" ht="12.6" customHeight="1">
      <c r="M3360" s="55">
        <v>39232</v>
      </c>
      <c r="N3360" s="54">
        <v>5.0700000000000002E-2</v>
      </c>
    </row>
    <row r="3361" spans="13:14" ht="12.6" customHeight="1">
      <c r="M3361" s="55">
        <v>39233</v>
      </c>
      <c r="N3361" s="54">
        <v>5.0599999999999999E-2</v>
      </c>
    </row>
    <row r="3362" spans="13:14" ht="12.6" customHeight="1">
      <c r="M3362" s="55">
        <v>39234</v>
      </c>
      <c r="N3362" s="54">
        <v>5.04E-2</v>
      </c>
    </row>
    <row r="3363" spans="13:14" ht="12.6" customHeight="1">
      <c r="M3363" s="55">
        <v>39237</v>
      </c>
      <c r="N3363" s="54">
        <v>5.04E-2</v>
      </c>
    </row>
    <row r="3364" spans="13:14" ht="12.6" customHeight="1">
      <c r="M3364" s="55">
        <v>39238</v>
      </c>
      <c r="N3364" s="54">
        <v>5.04E-2</v>
      </c>
    </row>
    <row r="3365" spans="13:14" ht="12.6" customHeight="1">
      <c r="M3365" s="55">
        <v>39240</v>
      </c>
      <c r="N3365" s="54">
        <v>5.04E-2</v>
      </c>
    </row>
    <row r="3366" spans="13:14" ht="12.6" customHeight="1">
      <c r="M3366" s="55">
        <v>39241</v>
      </c>
      <c r="N3366" s="54">
        <v>5.04E-2</v>
      </c>
    </row>
    <row r="3367" spans="13:14" ht="12.6" customHeight="1">
      <c r="M3367" s="55">
        <v>39244</v>
      </c>
      <c r="N3367" s="54">
        <v>5.04E-2</v>
      </c>
    </row>
    <row r="3368" spans="13:14" ht="12.6" customHeight="1">
      <c r="M3368" s="55">
        <v>39245</v>
      </c>
      <c r="N3368" s="54">
        <v>5.04E-2</v>
      </c>
    </row>
    <row r="3369" spans="13:14" ht="12.6" customHeight="1">
      <c r="M3369" s="55">
        <v>39246</v>
      </c>
      <c r="N3369" s="54">
        <v>5.04E-2</v>
      </c>
    </row>
    <row r="3370" spans="13:14" ht="12.6" customHeight="1">
      <c r="M3370" s="55">
        <v>39247</v>
      </c>
      <c r="N3370" s="54">
        <v>5.04E-2</v>
      </c>
    </row>
    <row r="3371" spans="13:14" ht="12.6" customHeight="1">
      <c r="M3371" s="55">
        <v>39248</v>
      </c>
      <c r="N3371" s="54">
        <v>5.04E-2</v>
      </c>
    </row>
    <row r="3372" spans="13:14" ht="12.6" customHeight="1">
      <c r="M3372" s="55">
        <v>39251</v>
      </c>
      <c r="N3372" s="54">
        <v>5.04E-2</v>
      </c>
    </row>
    <row r="3373" spans="13:14" ht="12.6" customHeight="1">
      <c r="M3373" s="55">
        <v>39252</v>
      </c>
      <c r="N3373" s="54">
        <v>5.04E-2</v>
      </c>
    </row>
    <row r="3374" spans="13:14" ht="12.6" customHeight="1">
      <c r="M3374" s="55">
        <v>39253</v>
      </c>
      <c r="N3374" s="54">
        <v>5.04E-2</v>
      </c>
    </row>
    <row r="3375" spans="13:14" ht="12.6" customHeight="1">
      <c r="M3375" s="55">
        <v>39254</v>
      </c>
      <c r="N3375" s="54">
        <v>5.04E-2</v>
      </c>
    </row>
    <row r="3376" spans="13:14" ht="12.6" customHeight="1">
      <c r="M3376" s="55">
        <v>39255</v>
      </c>
      <c r="N3376" s="54">
        <v>5.04E-2</v>
      </c>
    </row>
    <row r="3377" spans="13:14" ht="12.6" customHeight="1">
      <c r="M3377" s="55">
        <v>39258</v>
      </c>
      <c r="N3377" s="54">
        <v>5.0299999999999997E-2</v>
      </c>
    </row>
    <row r="3378" spans="13:14" ht="12.6" customHeight="1">
      <c r="M3378" s="55">
        <v>39259</v>
      </c>
      <c r="N3378" s="54">
        <v>5.0299999999999997E-2</v>
      </c>
    </row>
    <row r="3379" spans="13:14" ht="12.6" customHeight="1">
      <c r="M3379" s="55">
        <v>39260</v>
      </c>
      <c r="N3379" s="54">
        <v>5.0200000000000002E-2</v>
      </c>
    </row>
    <row r="3380" spans="13:14" ht="12.6" customHeight="1">
      <c r="M3380" s="55">
        <v>39261</v>
      </c>
      <c r="N3380" s="54">
        <v>5.0099999999999999E-2</v>
      </c>
    </row>
    <row r="3381" spans="13:14" ht="12.6" customHeight="1">
      <c r="M3381" s="55">
        <v>39262</v>
      </c>
      <c r="N3381" s="54">
        <v>0.05</v>
      </c>
    </row>
    <row r="3382" spans="13:14" ht="12.6" customHeight="1">
      <c r="M3382" s="55">
        <v>39265</v>
      </c>
      <c r="N3382" s="54">
        <v>0.05</v>
      </c>
    </row>
    <row r="3383" spans="13:14" ht="12.6" customHeight="1">
      <c r="M3383" s="55">
        <v>39266</v>
      </c>
      <c r="N3383" s="54">
        <v>0.05</v>
      </c>
    </row>
    <row r="3384" spans="13:14" ht="12.6" customHeight="1">
      <c r="M3384" s="55">
        <v>39267</v>
      </c>
      <c r="N3384" s="54">
        <v>0.05</v>
      </c>
    </row>
    <row r="3385" spans="13:14" ht="12.6" customHeight="1">
      <c r="M3385" s="55">
        <v>39268</v>
      </c>
      <c r="N3385" s="54">
        <v>0.05</v>
      </c>
    </row>
    <row r="3386" spans="13:14" ht="12.6" customHeight="1">
      <c r="M3386" s="55">
        <v>39269</v>
      </c>
      <c r="N3386" s="54">
        <v>0.05</v>
      </c>
    </row>
    <row r="3387" spans="13:14" ht="12.6" customHeight="1">
      <c r="M3387" s="55">
        <v>39272</v>
      </c>
      <c r="N3387" s="54">
        <v>0.05</v>
      </c>
    </row>
    <row r="3388" spans="13:14" ht="12.6" customHeight="1">
      <c r="M3388" s="55">
        <v>39273</v>
      </c>
      <c r="N3388" s="54">
        <v>0.05</v>
      </c>
    </row>
    <row r="3389" spans="13:14" ht="12.6" customHeight="1">
      <c r="M3389" s="55">
        <v>39274</v>
      </c>
      <c r="N3389" s="54">
        <v>0.05</v>
      </c>
    </row>
    <row r="3390" spans="13:14" ht="12.6" customHeight="1">
      <c r="M3390" s="55">
        <v>39275</v>
      </c>
      <c r="N3390" s="54">
        <v>5.0599999999999999E-2</v>
      </c>
    </row>
    <row r="3391" spans="13:14" ht="12.6" customHeight="1">
      <c r="M3391" s="55">
        <v>39276</v>
      </c>
      <c r="N3391" s="54">
        <v>5.0700000000000002E-2</v>
      </c>
    </row>
    <row r="3392" spans="13:14" ht="12.6" customHeight="1">
      <c r="M3392" s="55">
        <v>39279</v>
      </c>
      <c r="N3392" s="54">
        <v>5.0700000000000002E-2</v>
      </c>
    </row>
    <row r="3393" spans="13:14" ht="12.6" customHeight="1">
      <c r="M3393" s="55">
        <v>39281</v>
      </c>
      <c r="N3393" s="54">
        <v>5.0799999999999998E-2</v>
      </c>
    </row>
    <row r="3394" spans="13:14" ht="12.6" customHeight="1">
      <c r="M3394" s="55">
        <v>39282</v>
      </c>
      <c r="N3394" s="54">
        <v>5.0799999999999998E-2</v>
      </c>
    </row>
    <row r="3395" spans="13:14" ht="12.6" customHeight="1">
      <c r="M3395" s="55">
        <v>39283</v>
      </c>
      <c r="N3395" s="54">
        <v>5.0799999999999998E-2</v>
      </c>
    </row>
    <row r="3396" spans="13:14" ht="12.6" customHeight="1">
      <c r="M3396" s="55">
        <v>39286</v>
      </c>
      <c r="N3396" s="54">
        <v>5.0799999999999998E-2</v>
      </c>
    </row>
    <row r="3397" spans="13:14" ht="12.6" customHeight="1">
      <c r="M3397" s="55">
        <v>39287</v>
      </c>
      <c r="N3397" s="54">
        <v>5.0799999999999998E-2</v>
      </c>
    </row>
    <row r="3398" spans="13:14" ht="12.6" customHeight="1">
      <c r="M3398" s="55">
        <v>39288</v>
      </c>
      <c r="N3398" s="54">
        <v>5.0799999999999998E-2</v>
      </c>
    </row>
    <row r="3399" spans="13:14" ht="12.6" customHeight="1">
      <c r="M3399" s="55">
        <v>39289</v>
      </c>
      <c r="N3399" s="54">
        <v>5.0799999999999998E-2</v>
      </c>
    </row>
    <row r="3400" spans="13:14" ht="12.6" customHeight="1">
      <c r="M3400" s="55">
        <v>39290</v>
      </c>
      <c r="N3400" s="54">
        <v>5.0900000000000001E-2</v>
      </c>
    </row>
    <row r="3401" spans="13:14" ht="12.6" customHeight="1">
      <c r="M3401" s="55">
        <v>39293</v>
      </c>
      <c r="N3401" s="54">
        <v>5.0900000000000001E-2</v>
      </c>
    </row>
    <row r="3402" spans="13:14" ht="12.6" customHeight="1">
      <c r="M3402" s="55">
        <v>39294</v>
      </c>
      <c r="N3402" s="54">
        <v>5.0999999999999997E-2</v>
      </c>
    </row>
    <row r="3403" spans="13:14" ht="12.6" customHeight="1">
      <c r="M3403" s="55">
        <v>39295</v>
      </c>
      <c r="N3403" s="54">
        <v>5.0999999999999997E-2</v>
      </c>
    </row>
    <row r="3404" spans="13:14" ht="12.6" customHeight="1">
      <c r="M3404" s="55">
        <v>39296</v>
      </c>
      <c r="N3404" s="54">
        <v>5.0999999999999997E-2</v>
      </c>
    </row>
    <row r="3405" spans="13:14" ht="12.6" customHeight="1">
      <c r="M3405" s="55">
        <v>39297</v>
      </c>
      <c r="N3405" s="54">
        <v>5.0999999999999997E-2</v>
      </c>
    </row>
    <row r="3406" spans="13:14" ht="12.6" customHeight="1">
      <c r="M3406" s="55">
        <v>39300</v>
      </c>
      <c r="N3406" s="54">
        <v>5.0999999999999997E-2</v>
      </c>
    </row>
    <row r="3407" spans="13:14" ht="12.6" customHeight="1">
      <c r="M3407" s="55">
        <v>39301</v>
      </c>
      <c r="N3407" s="54">
        <v>5.0999999999999997E-2</v>
      </c>
    </row>
    <row r="3408" spans="13:14" ht="12.6" customHeight="1">
      <c r="M3408" s="55">
        <v>39302</v>
      </c>
      <c r="N3408" s="54">
        <v>5.0999999999999997E-2</v>
      </c>
    </row>
    <row r="3409" spans="13:14" ht="12.6" customHeight="1">
      <c r="M3409" s="55">
        <v>39303</v>
      </c>
      <c r="N3409" s="54">
        <v>5.21E-2</v>
      </c>
    </row>
    <row r="3410" spans="13:14" ht="12.6" customHeight="1">
      <c r="M3410" s="55">
        <v>39304</v>
      </c>
      <c r="N3410" s="54">
        <v>5.2200000000000003E-2</v>
      </c>
    </row>
    <row r="3411" spans="13:14" ht="12.6" customHeight="1">
      <c r="M3411" s="55">
        <v>39307</v>
      </c>
      <c r="N3411" s="54">
        <v>5.2299999999999999E-2</v>
      </c>
    </row>
    <row r="3412" spans="13:14" ht="12.6" customHeight="1">
      <c r="M3412" s="55">
        <v>39308</v>
      </c>
      <c r="N3412" s="54">
        <v>5.2400000000000002E-2</v>
      </c>
    </row>
    <row r="3413" spans="13:14" ht="12.6" customHeight="1">
      <c r="M3413" s="55">
        <v>39310</v>
      </c>
      <c r="N3413" s="54">
        <v>5.2499999999999998E-2</v>
      </c>
    </row>
    <row r="3414" spans="13:14" ht="12.6" customHeight="1">
      <c r="M3414" s="55">
        <v>39311</v>
      </c>
      <c r="N3414" s="54">
        <v>5.2499999999999998E-2</v>
      </c>
    </row>
    <row r="3415" spans="13:14" ht="12.6" customHeight="1">
      <c r="M3415" s="55">
        <v>39314</v>
      </c>
      <c r="N3415" s="54">
        <v>5.2499999999999998E-2</v>
      </c>
    </row>
    <row r="3416" spans="13:14" ht="12.6" customHeight="1">
      <c r="M3416" s="55">
        <v>39315</v>
      </c>
      <c r="N3416" s="54">
        <v>5.2600000000000001E-2</v>
      </c>
    </row>
    <row r="3417" spans="13:14" ht="12.6" customHeight="1">
      <c r="M3417" s="55">
        <v>39316</v>
      </c>
      <c r="N3417" s="54">
        <v>5.2600000000000001E-2</v>
      </c>
    </row>
    <row r="3418" spans="13:14" ht="12.6" customHeight="1">
      <c r="M3418" s="55">
        <v>39317</v>
      </c>
      <c r="N3418" s="54">
        <v>5.2600000000000001E-2</v>
      </c>
    </row>
    <row r="3419" spans="13:14" ht="12.6" customHeight="1">
      <c r="M3419" s="55">
        <v>39318</v>
      </c>
      <c r="N3419" s="54">
        <v>5.2600000000000001E-2</v>
      </c>
    </row>
    <row r="3420" spans="13:14" ht="12.6" customHeight="1">
      <c r="M3420" s="55">
        <v>39321</v>
      </c>
      <c r="N3420" s="54">
        <v>5.2600000000000001E-2</v>
      </c>
    </row>
    <row r="3421" spans="13:14" ht="12.6" customHeight="1">
      <c r="M3421" s="55">
        <v>39322</v>
      </c>
      <c r="N3421" s="54">
        <v>5.2699999999999997E-2</v>
      </c>
    </row>
    <row r="3422" spans="13:14" ht="12.6" customHeight="1">
      <c r="M3422" s="55">
        <v>39323</v>
      </c>
      <c r="N3422" s="54">
        <v>5.2699999999999997E-2</v>
      </c>
    </row>
    <row r="3423" spans="13:14" ht="12.6" customHeight="1">
      <c r="M3423" s="55">
        <v>39324</v>
      </c>
      <c r="N3423" s="54">
        <v>5.28E-2</v>
      </c>
    </row>
    <row r="3424" spans="13:14" ht="12.6" customHeight="1">
      <c r="M3424" s="55">
        <v>39325</v>
      </c>
      <c r="N3424" s="54">
        <v>5.28E-2</v>
      </c>
    </row>
    <row r="3425" spans="13:14" ht="12.6" customHeight="1">
      <c r="M3425" s="55">
        <v>39328</v>
      </c>
      <c r="N3425" s="54">
        <v>5.2900000000000003E-2</v>
      </c>
    </row>
    <row r="3426" spans="13:14" ht="12.6" customHeight="1">
      <c r="M3426" s="55">
        <v>39329</v>
      </c>
      <c r="N3426" s="54">
        <v>5.2999999999999999E-2</v>
      </c>
    </row>
    <row r="3427" spans="13:14" ht="12.6" customHeight="1">
      <c r="M3427" s="55">
        <v>39330</v>
      </c>
      <c r="N3427" s="54">
        <v>5.2999999999999999E-2</v>
      </c>
    </row>
    <row r="3428" spans="13:14" ht="12.6" customHeight="1">
      <c r="M3428" s="55">
        <v>39331</v>
      </c>
      <c r="N3428" s="54">
        <v>5.3199999999999997E-2</v>
      </c>
    </row>
    <row r="3429" spans="13:14" ht="12.6" customHeight="1">
      <c r="M3429" s="55">
        <v>39332</v>
      </c>
      <c r="N3429" s="54">
        <v>5.33E-2</v>
      </c>
    </row>
    <row r="3430" spans="13:14" ht="12.6" customHeight="1">
      <c r="M3430" s="55">
        <v>39335</v>
      </c>
      <c r="N3430" s="54">
        <v>5.33E-2</v>
      </c>
    </row>
    <row r="3431" spans="13:14" ht="12.6" customHeight="1">
      <c r="M3431" s="55">
        <v>39336</v>
      </c>
      <c r="N3431" s="54">
        <v>5.33E-2</v>
      </c>
    </row>
    <row r="3432" spans="13:14" ht="12.6" customHeight="1">
      <c r="M3432" s="55">
        <v>39337</v>
      </c>
      <c r="N3432" s="54">
        <v>5.3400000000000003E-2</v>
      </c>
    </row>
    <row r="3433" spans="13:14" ht="12.6" customHeight="1">
      <c r="M3433" s="55">
        <v>39338</v>
      </c>
      <c r="N3433" s="54">
        <v>5.3400000000000003E-2</v>
      </c>
    </row>
    <row r="3434" spans="13:14" ht="12.6" customHeight="1">
      <c r="M3434" s="55">
        <v>39339</v>
      </c>
      <c r="N3434" s="54">
        <v>5.3499999999999999E-2</v>
      </c>
    </row>
    <row r="3435" spans="13:14" ht="12.6" customHeight="1">
      <c r="M3435" s="55">
        <v>39342</v>
      </c>
      <c r="N3435" s="54">
        <v>5.3499999999999999E-2</v>
      </c>
    </row>
    <row r="3436" spans="13:14" ht="12.6" customHeight="1">
      <c r="M3436" s="55">
        <v>39343</v>
      </c>
      <c r="N3436" s="54">
        <v>5.3499999999999999E-2</v>
      </c>
    </row>
    <row r="3437" spans="13:14" ht="12.6" customHeight="1">
      <c r="M3437" s="55">
        <v>39344</v>
      </c>
      <c r="N3437" s="54">
        <v>5.3499999999999999E-2</v>
      </c>
    </row>
    <row r="3438" spans="13:14" ht="12.6" customHeight="1">
      <c r="M3438" s="55">
        <v>39345</v>
      </c>
      <c r="N3438" s="54">
        <v>5.3499999999999999E-2</v>
      </c>
    </row>
    <row r="3439" spans="13:14" ht="12.6" customHeight="1">
      <c r="M3439" s="55">
        <v>39346</v>
      </c>
      <c r="N3439" s="54">
        <v>5.3499999999999999E-2</v>
      </c>
    </row>
    <row r="3440" spans="13:14" ht="12.6" customHeight="1">
      <c r="M3440" s="55">
        <v>39352</v>
      </c>
      <c r="N3440" s="54">
        <v>5.3499999999999999E-2</v>
      </c>
    </row>
    <row r="3441" spans="13:14" ht="12.6" customHeight="1">
      <c r="M3441" s="55">
        <v>39353</v>
      </c>
      <c r="N3441" s="54">
        <v>5.3499999999999999E-2</v>
      </c>
    </row>
    <row r="3442" spans="13:14" ht="12.6" customHeight="1">
      <c r="M3442" s="55">
        <v>39356</v>
      </c>
      <c r="N3442" s="54">
        <v>5.3499999999999999E-2</v>
      </c>
    </row>
    <row r="3443" spans="13:14" ht="12.6" customHeight="1">
      <c r="M3443" s="55">
        <v>39357</v>
      </c>
      <c r="N3443" s="54">
        <v>5.3400000000000003E-2</v>
      </c>
    </row>
    <row r="3444" spans="13:14" ht="12.6" customHeight="1">
      <c r="M3444" s="55">
        <v>39359</v>
      </c>
      <c r="N3444" s="54">
        <v>5.3400000000000003E-2</v>
      </c>
    </row>
    <row r="3445" spans="13:14" ht="12.6" customHeight="1">
      <c r="M3445" s="55">
        <v>39360</v>
      </c>
      <c r="N3445" s="54">
        <v>5.3400000000000003E-2</v>
      </c>
    </row>
    <row r="3446" spans="13:14" ht="12.6" customHeight="1">
      <c r="M3446" s="55">
        <v>39363</v>
      </c>
      <c r="N3446" s="54">
        <v>5.3400000000000003E-2</v>
      </c>
    </row>
    <row r="3447" spans="13:14" ht="12.6" customHeight="1">
      <c r="M3447" s="55">
        <v>39364</v>
      </c>
      <c r="N3447" s="54">
        <v>5.3400000000000003E-2</v>
      </c>
    </row>
    <row r="3448" spans="13:14" ht="12.6" customHeight="1">
      <c r="M3448" s="55">
        <v>39365</v>
      </c>
      <c r="N3448" s="54">
        <v>5.3400000000000003E-2</v>
      </c>
    </row>
    <row r="3449" spans="13:14" ht="12.6" customHeight="1">
      <c r="M3449" s="55">
        <v>39366</v>
      </c>
      <c r="N3449" s="54">
        <v>5.3400000000000003E-2</v>
      </c>
    </row>
    <row r="3450" spans="13:14" ht="12.6" customHeight="1">
      <c r="M3450" s="55">
        <v>39367</v>
      </c>
      <c r="N3450" s="54">
        <v>5.3400000000000003E-2</v>
      </c>
    </row>
    <row r="3451" spans="13:14" ht="12.6" customHeight="1">
      <c r="M3451" s="55">
        <v>39370</v>
      </c>
      <c r="N3451" s="54">
        <v>5.3400000000000003E-2</v>
      </c>
    </row>
    <row r="3452" spans="13:14" ht="12.6" customHeight="1">
      <c r="M3452" s="55">
        <v>39371</v>
      </c>
      <c r="N3452" s="54">
        <v>5.3400000000000003E-2</v>
      </c>
    </row>
    <row r="3453" spans="13:14" ht="12.6" customHeight="1">
      <c r="M3453" s="55">
        <v>39372</v>
      </c>
      <c r="N3453" s="54">
        <v>5.3400000000000003E-2</v>
      </c>
    </row>
    <row r="3454" spans="13:14" ht="12.6" customHeight="1">
      <c r="M3454" s="55">
        <v>39373</v>
      </c>
      <c r="N3454" s="54">
        <v>5.3400000000000003E-2</v>
      </c>
    </row>
    <row r="3455" spans="13:14" ht="12.6" customHeight="1">
      <c r="M3455" s="55">
        <v>39374</v>
      </c>
      <c r="N3455" s="54">
        <v>5.3400000000000003E-2</v>
      </c>
    </row>
    <row r="3456" spans="13:14" ht="12.6" customHeight="1">
      <c r="M3456" s="55">
        <v>39377</v>
      </c>
      <c r="N3456" s="54">
        <v>5.3400000000000003E-2</v>
      </c>
    </row>
    <row r="3457" spans="13:14" ht="12.6" customHeight="1">
      <c r="M3457" s="55">
        <v>39378</v>
      </c>
      <c r="N3457" s="54">
        <v>5.3400000000000003E-2</v>
      </c>
    </row>
    <row r="3458" spans="13:14" ht="12.6" customHeight="1">
      <c r="M3458" s="55">
        <v>39379</v>
      </c>
      <c r="N3458" s="54">
        <v>5.3400000000000003E-2</v>
      </c>
    </row>
    <row r="3459" spans="13:14" ht="12.6" customHeight="1">
      <c r="M3459" s="55">
        <v>39380</v>
      </c>
      <c r="N3459" s="54">
        <v>5.3400000000000003E-2</v>
      </c>
    </row>
    <row r="3460" spans="13:14" ht="12.6" customHeight="1">
      <c r="M3460" s="55">
        <v>39381</v>
      </c>
      <c r="N3460" s="54">
        <v>5.3499999999999999E-2</v>
      </c>
    </row>
    <row r="3461" spans="13:14" ht="12.6" customHeight="1">
      <c r="M3461" s="55">
        <v>39384</v>
      </c>
      <c r="N3461" s="54">
        <v>5.3499999999999999E-2</v>
      </c>
    </row>
    <row r="3462" spans="13:14" ht="12.6" customHeight="1">
      <c r="M3462" s="55">
        <v>39385</v>
      </c>
      <c r="N3462" s="54">
        <v>5.3499999999999999E-2</v>
      </c>
    </row>
    <row r="3463" spans="13:14" ht="12.6" customHeight="1">
      <c r="M3463" s="55">
        <v>39386</v>
      </c>
      <c r="N3463" s="54">
        <v>5.3499999999999999E-2</v>
      </c>
    </row>
    <row r="3464" spans="13:14" ht="12.6" customHeight="1">
      <c r="M3464" s="55">
        <v>39387</v>
      </c>
      <c r="N3464" s="54">
        <v>5.3499999999999999E-2</v>
      </c>
    </row>
    <row r="3465" spans="13:14" ht="12.6" customHeight="1">
      <c r="M3465" s="55">
        <v>39388</v>
      </c>
      <c r="N3465" s="54">
        <v>5.3499999999999999E-2</v>
      </c>
    </row>
    <row r="3466" spans="13:14" ht="12.6" customHeight="1">
      <c r="M3466" s="55">
        <v>39391</v>
      </c>
      <c r="N3466" s="54">
        <v>5.3499999999999999E-2</v>
      </c>
    </row>
    <row r="3467" spans="13:14" ht="12.6" customHeight="1">
      <c r="M3467" s="55">
        <v>39392</v>
      </c>
      <c r="N3467" s="54">
        <v>5.3499999999999999E-2</v>
      </c>
    </row>
    <row r="3468" spans="13:14" ht="12.6" customHeight="1">
      <c r="M3468" s="55">
        <v>39393</v>
      </c>
      <c r="N3468" s="54">
        <v>5.3499999999999999E-2</v>
      </c>
    </row>
    <row r="3469" spans="13:14" ht="12.6" customHeight="1">
      <c r="M3469" s="55">
        <v>39394</v>
      </c>
      <c r="N3469" s="54">
        <v>5.3499999999999999E-2</v>
      </c>
    </row>
    <row r="3470" spans="13:14" ht="12.6" customHeight="1">
      <c r="M3470" s="55">
        <v>39395</v>
      </c>
      <c r="N3470" s="54">
        <v>5.3499999999999999E-2</v>
      </c>
    </row>
    <row r="3471" spans="13:14" ht="12.6" customHeight="1">
      <c r="M3471" s="55">
        <v>39398</v>
      </c>
      <c r="N3471" s="54">
        <v>5.3600000000000002E-2</v>
      </c>
    </row>
    <row r="3472" spans="13:14" ht="12.6" customHeight="1">
      <c r="M3472" s="55">
        <v>39399</v>
      </c>
      <c r="N3472" s="54">
        <v>5.3600000000000002E-2</v>
      </c>
    </row>
    <row r="3473" spans="13:14" ht="12.6" customHeight="1">
      <c r="M3473" s="55">
        <v>39400</v>
      </c>
      <c r="N3473" s="54">
        <v>5.3699999999999998E-2</v>
      </c>
    </row>
    <row r="3474" spans="13:14" ht="12.6" customHeight="1">
      <c r="M3474" s="55">
        <v>39401</v>
      </c>
      <c r="N3474" s="54">
        <v>5.3699999999999998E-2</v>
      </c>
    </row>
    <row r="3475" spans="13:14" ht="12.6" customHeight="1">
      <c r="M3475" s="55">
        <v>39402</v>
      </c>
      <c r="N3475" s="54">
        <v>5.3900000000000003E-2</v>
      </c>
    </row>
    <row r="3476" spans="13:14" ht="12.6" customHeight="1">
      <c r="M3476" s="55">
        <v>39405</v>
      </c>
      <c r="N3476" s="54">
        <v>5.4100000000000002E-2</v>
      </c>
    </row>
    <row r="3477" spans="13:14" ht="12.6" customHeight="1">
      <c r="M3477" s="55">
        <v>39406</v>
      </c>
      <c r="N3477" s="54">
        <v>5.4399999999999997E-2</v>
      </c>
    </row>
    <row r="3478" spans="13:14" ht="12.6" customHeight="1">
      <c r="M3478" s="55">
        <v>39407</v>
      </c>
      <c r="N3478" s="54">
        <v>5.4699999999999999E-2</v>
      </c>
    </row>
    <row r="3479" spans="13:14" ht="12.6" customHeight="1">
      <c r="M3479" s="55">
        <v>39408</v>
      </c>
      <c r="N3479" s="54">
        <v>5.4899999999999997E-2</v>
      </c>
    </row>
    <row r="3480" spans="13:14" ht="12.6" customHeight="1">
      <c r="M3480" s="55">
        <v>39409</v>
      </c>
      <c r="N3480" s="54">
        <v>5.5E-2</v>
      </c>
    </row>
    <row r="3481" spans="13:14" ht="12.6" customHeight="1">
      <c r="M3481" s="55">
        <v>39412</v>
      </c>
      <c r="N3481" s="54">
        <v>5.5100000000000003E-2</v>
      </c>
    </row>
    <row r="3482" spans="13:14" ht="12.6" customHeight="1">
      <c r="M3482" s="55">
        <v>39413</v>
      </c>
      <c r="N3482" s="54">
        <v>5.5199999999999999E-2</v>
      </c>
    </row>
    <row r="3483" spans="13:14" ht="12.6" customHeight="1">
      <c r="M3483" s="55">
        <v>39414</v>
      </c>
      <c r="N3483" s="54">
        <v>5.5399999999999998E-2</v>
      </c>
    </row>
    <row r="3484" spans="13:14" ht="12.6" customHeight="1">
      <c r="M3484" s="55">
        <v>39415</v>
      </c>
      <c r="N3484" s="54">
        <v>5.57E-2</v>
      </c>
    </row>
    <row r="3485" spans="13:14" ht="12.6" customHeight="1">
      <c r="M3485" s="55">
        <v>39416</v>
      </c>
      <c r="N3485" s="54">
        <v>5.5899999999999998E-2</v>
      </c>
    </row>
    <row r="3486" spans="13:14" ht="12.6" customHeight="1">
      <c r="M3486" s="55">
        <v>39419</v>
      </c>
      <c r="N3486" s="54">
        <v>5.6099999999999997E-2</v>
      </c>
    </row>
    <row r="3487" spans="13:14" ht="12.6" customHeight="1">
      <c r="M3487" s="55">
        <v>39420</v>
      </c>
      <c r="N3487" s="54">
        <v>5.6300000000000003E-2</v>
      </c>
    </row>
    <row r="3488" spans="13:14" ht="12.6" customHeight="1">
      <c r="M3488" s="55">
        <v>39421</v>
      </c>
      <c r="N3488" s="54">
        <v>5.6500000000000002E-2</v>
      </c>
    </row>
    <row r="3489" spans="13:14" ht="12.6" customHeight="1">
      <c r="M3489" s="55">
        <v>39422</v>
      </c>
      <c r="N3489" s="54">
        <v>5.67E-2</v>
      </c>
    </row>
    <row r="3490" spans="13:14" ht="12.6" customHeight="1">
      <c r="M3490" s="55">
        <v>39423</v>
      </c>
      <c r="N3490" s="54">
        <v>5.67E-2</v>
      </c>
    </row>
    <row r="3491" spans="13:14" ht="12.6" customHeight="1">
      <c r="M3491" s="55">
        <v>39426</v>
      </c>
      <c r="N3491" s="54">
        <v>5.6800000000000003E-2</v>
      </c>
    </row>
    <row r="3492" spans="13:14" ht="12.6" customHeight="1">
      <c r="M3492" s="55">
        <v>39427</v>
      </c>
      <c r="N3492" s="54">
        <v>5.6899999999999999E-2</v>
      </c>
    </row>
    <row r="3493" spans="13:14" ht="12.6" customHeight="1">
      <c r="M3493" s="55">
        <v>39428</v>
      </c>
      <c r="N3493" s="54">
        <v>5.7000000000000002E-2</v>
      </c>
    </row>
    <row r="3494" spans="13:14" ht="12.6" customHeight="1">
      <c r="M3494" s="55">
        <v>39429</v>
      </c>
      <c r="N3494" s="54">
        <v>5.7099999999999998E-2</v>
      </c>
    </row>
    <row r="3495" spans="13:14" ht="12.6" customHeight="1">
      <c r="M3495" s="55">
        <v>39430</v>
      </c>
      <c r="N3495" s="54">
        <v>5.7200000000000001E-2</v>
      </c>
    </row>
    <row r="3496" spans="13:14" ht="12.6" customHeight="1">
      <c r="M3496" s="55">
        <v>39433</v>
      </c>
      <c r="N3496" s="54">
        <v>5.7500000000000002E-2</v>
      </c>
    </row>
    <row r="3497" spans="13:14" ht="12.6" customHeight="1">
      <c r="M3497" s="55">
        <v>39434</v>
      </c>
      <c r="N3497" s="54">
        <v>5.7700000000000001E-2</v>
      </c>
    </row>
    <row r="3498" spans="13:14" ht="12.6" customHeight="1">
      <c r="M3498" s="55">
        <v>39436</v>
      </c>
      <c r="N3498" s="54">
        <v>5.7799999999999997E-2</v>
      </c>
    </row>
    <row r="3499" spans="13:14" ht="12.6" customHeight="1">
      <c r="M3499" s="55">
        <v>39437</v>
      </c>
      <c r="N3499" s="54">
        <v>5.7799999999999997E-2</v>
      </c>
    </row>
    <row r="3500" spans="13:14" ht="12.6" customHeight="1">
      <c r="M3500" s="55">
        <v>39440</v>
      </c>
      <c r="N3500" s="54">
        <v>5.79E-2</v>
      </c>
    </row>
    <row r="3501" spans="13:14" ht="12.6" customHeight="1">
      <c r="M3501" s="55">
        <v>39442</v>
      </c>
      <c r="N3501" s="54">
        <v>5.8000000000000003E-2</v>
      </c>
    </row>
    <row r="3502" spans="13:14" ht="12.6" customHeight="1">
      <c r="M3502" s="55">
        <v>39443</v>
      </c>
      <c r="N3502" s="54">
        <v>5.8099999999999999E-2</v>
      </c>
    </row>
    <row r="3503" spans="13:14" ht="12.6" customHeight="1">
      <c r="M3503" s="55">
        <v>39444</v>
      </c>
      <c r="N3503" s="54">
        <v>5.8200000000000002E-2</v>
      </c>
    </row>
    <row r="3504" spans="13:14" ht="12.6" customHeight="1">
      <c r="M3504" s="55">
        <v>39447</v>
      </c>
      <c r="N3504" s="54">
        <v>5.8200000000000002E-2</v>
      </c>
    </row>
    <row r="3505" spans="13:14" ht="12.6" customHeight="1">
      <c r="M3505" s="55">
        <v>39449</v>
      </c>
      <c r="N3505" s="54">
        <v>5.8299999999999998E-2</v>
      </c>
    </row>
    <row r="3506" spans="13:14" ht="12.6" customHeight="1">
      <c r="M3506" s="55">
        <v>39450</v>
      </c>
      <c r="N3506" s="54">
        <v>5.8500000000000003E-2</v>
      </c>
    </row>
    <row r="3507" spans="13:14" ht="12.6" customHeight="1">
      <c r="M3507" s="55">
        <v>39451</v>
      </c>
      <c r="N3507" s="54">
        <v>5.8599999999999999E-2</v>
      </c>
    </row>
    <row r="3508" spans="13:14" ht="12.6" customHeight="1">
      <c r="M3508" s="55">
        <v>39454</v>
      </c>
      <c r="N3508" s="54">
        <v>5.8599999999999999E-2</v>
      </c>
    </row>
    <row r="3509" spans="13:14" ht="12.6" customHeight="1">
      <c r="M3509" s="55">
        <v>39455</v>
      </c>
      <c r="N3509" s="54">
        <v>5.8700000000000002E-2</v>
      </c>
    </row>
    <row r="3510" spans="13:14" ht="12.6" customHeight="1">
      <c r="M3510" s="55">
        <v>39456</v>
      </c>
      <c r="N3510" s="54">
        <v>5.8799999999999998E-2</v>
      </c>
    </row>
    <row r="3511" spans="13:14" ht="12.6" customHeight="1">
      <c r="M3511" s="55">
        <v>39457</v>
      </c>
      <c r="N3511" s="54">
        <v>5.8900000000000001E-2</v>
      </c>
    </row>
    <row r="3512" spans="13:14" ht="12.6" customHeight="1">
      <c r="M3512" s="55">
        <v>39458</v>
      </c>
      <c r="N3512" s="54">
        <v>5.8900000000000001E-2</v>
      </c>
    </row>
    <row r="3513" spans="13:14" ht="12.6" customHeight="1">
      <c r="M3513" s="55">
        <v>39461</v>
      </c>
      <c r="N3513" s="54">
        <v>5.8900000000000001E-2</v>
      </c>
    </row>
    <row r="3514" spans="13:14" ht="12.6" customHeight="1">
      <c r="M3514" s="55">
        <v>39462</v>
      </c>
      <c r="N3514" s="54">
        <v>5.8900000000000001E-2</v>
      </c>
    </row>
    <row r="3515" spans="13:14" ht="12.6" customHeight="1">
      <c r="M3515" s="55">
        <v>39463</v>
      </c>
      <c r="N3515" s="54">
        <v>5.8799999999999998E-2</v>
      </c>
    </row>
    <row r="3516" spans="13:14" ht="12.6" customHeight="1">
      <c r="M3516" s="55">
        <v>39464</v>
      </c>
      <c r="N3516" s="54">
        <v>5.8799999999999998E-2</v>
      </c>
    </row>
    <row r="3517" spans="13:14" ht="12.6" customHeight="1">
      <c r="M3517" s="55">
        <v>39465</v>
      </c>
      <c r="N3517" s="54">
        <v>5.8700000000000002E-2</v>
      </c>
    </row>
    <row r="3518" spans="13:14" ht="12.6" customHeight="1">
      <c r="M3518" s="55">
        <v>39468</v>
      </c>
      <c r="N3518" s="54">
        <v>5.8599999999999999E-2</v>
      </c>
    </row>
    <row r="3519" spans="13:14" ht="12.6" customHeight="1">
      <c r="M3519" s="55">
        <v>39469</v>
      </c>
      <c r="N3519" s="54">
        <v>5.8599999999999999E-2</v>
      </c>
    </row>
    <row r="3520" spans="13:14" ht="12.6" customHeight="1">
      <c r="M3520" s="55">
        <v>39470</v>
      </c>
      <c r="N3520" s="54">
        <v>5.8200000000000002E-2</v>
      </c>
    </row>
    <row r="3521" spans="13:14" ht="12.6" customHeight="1">
      <c r="M3521" s="55">
        <v>39471</v>
      </c>
      <c r="N3521" s="54">
        <v>5.79E-2</v>
      </c>
    </row>
    <row r="3522" spans="13:14" ht="12.6" customHeight="1">
      <c r="M3522" s="55">
        <v>39472</v>
      </c>
      <c r="N3522" s="54">
        <v>5.7599999999999998E-2</v>
      </c>
    </row>
    <row r="3523" spans="13:14" ht="12.6" customHeight="1">
      <c r="M3523" s="55">
        <v>39475</v>
      </c>
      <c r="N3523" s="54">
        <v>5.7000000000000002E-2</v>
      </c>
    </row>
    <row r="3524" spans="13:14" ht="12.6" customHeight="1">
      <c r="M3524" s="55">
        <v>39476</v>
      </c>
      <c r="N3524" s="54">
        <v>5.6500000000000002E-2</v>
      </c>
    </row>
    <row r="3525" spans="13:14" ht="12.6" customHeight="1">
      <c r="M3525" s="55">
        <v>39477</v>
      </c>
      <c r="N3525" s="54">
        <v>5.6000000000000001E-2</v>
      </c>
    </row>
    <row r="3526" spans="13:14" ht="12.6" customHeight="1">
      <c r="M3526" s="55">
        <v>39478</v>
      </c>
      <c r="N3526" s="54">
        <v>5.5E-2</v>
      </c>
    </row>
    <row r="3527" spans="13:14" ht="12.6" customHeight="1">
      <c r="M3527" s="55">
        <v>39479</v>
      </c>
      <c r="N3527" s="54">
        <v>5.4600000000000003E-2</v>
      </c>
    </row>
    <row r="3528" spans="13:14" ht="12.6" customHeight="1">
      <c r="M3528" s="55">
        <v>39482</v>
      </c>
      <c r="N3528" s="54">
        <v>5.4100000000000002E-2</v>
      </c>
    </row>
    <row r="3529" spans="13:14" ht="12.6" customHeight="1">
      <c r="M3529" s="55">
        <v>39483</v>
      </c>
      <c r="N3529" s="54">
        <v>5.3900000000000003E-2</v>
      </c>
    </row>
    <row r="3530" spans="13:14" ht="12.6" customHeight="1">
      <c r="M3530" s="55">
        <v>39489</v>
      </c>
      <c r="N3530" s="54">
        <v>5.3600000000000002E-2</v>
      </c>
    </row>
    <row r="3531" spans="13:14" ht="12.6" customHeight="1">
      <c r="M3531" s="55">
        <v>39490</v>
      </c>
      <c r="N3531" s="54">
        <v>5.3499999999999999E-2</v>
      </c>
    </row>
    <row r="3532" spans="13:14" ht="12.6" customHeight="1">
      <c r="M3532" s="55">
        <v>39491</v>
      </c>
      <c r="N3532" s="54">
        <v>5.33E-2</v>
      </c>
    </row>
    <row r="3533" spans="13:14" ht="12.6" customHeight="1">
      <c r="M3533" s="55">
        <v>39492</v>
      </c>
      <c r="N3533" s="54">
        <v>5.3100000000000001E-2</v>
      </c>
    </row>
    <row r="3534" spans="13:14" ht="12.6" customHeight="1">
      <c r="M3534" s="55">
        <v>39493</v>
      </c>
      <c r="N3534" s="54">
        <v>5.2900000000000003E-2</v>
      </c>
    </row>
    <row r="3535" spans="13:14" ht="12.6" customHeight="1">
      <c r="M3535" s="55">
        <v>39496</v>
      </c>
      <c r="N3535" s="54">
        <v>5.2699999999999997E-2</v>
      </c>
    </row>
    <row r="3536" spans="13:14" ht="12.6" customHeight="1">
      <c r="M3536" s="55">
        <v>39497</v>
      </c>
      <c r="N3536" s="54">
        <v>5.2499999999999998E-2</v>
      </c>
    </row>
    <row r="3537" spans="13:14" ht="12.6" customHeight="1">
      <c r="M3537" s="55">
        <v>39498</v>
      </c>
      <c r="N3537" s="54">
        <v>5.2400000000000002E-2</v>
      </c>
    </row>
    <row r="3538" spans="13:14" ht="12.6" customHeight="1">
      <c r="M3538" s="55">
        <v>39499</v>
      </c>
      <c r="N3538" s="54">
        <v>5.2200000000000003E-2</v>
      </c>
    </row>
    <row r="3539" spans="13:14" ht="12.6" customHeight="1">
      <c r="M3539" s="55">
        <v>39500</v>
      </c>
      <c r="N3539" s="54">
        <v>5.2200000000000003E-2</v>
      </c>
    </row>
    <row r="3540" spans="13:14" ht="12.6" customHeight="1">
      <c r="M3540" s="55">
        <v>39503</v>
      </c>
      <c r="N3540" s="54">
        <v>5.1999999999999998E-2</v>
      </c>
    </row>
    <row r="3541" spans="13:14" ht="12.6" customHeight="1">
      <c r="M3541" s="55">
        <v>39504</v>
      </c>
      <c r="N3541" s="54">
        <v>5.1900000000000002E-2</v>
      </c>
    </row>
    <row r="3542" spans="13:14" ht="12.6" customHeight="1">
      <c r="M3542" s="55">
        <v>39505</v>
      </c>
      <c r="N3542" s="54">
        <v>5.1900000000000002E-2</v>
      </c>
    </row>
    <row r="3543" spans="13:14" ht="12.6" customHeight="1">
      <c r="M3543" s="55">
        <v>39506</v>
      </c>
      <c r="N3543" s="54">
        <v>5.1900000000000002E-2</v>
      </c>
    </row>
    <row r="3544" spans="13:14" ht="12.6" customHeight="1">
      <c r="M3544" s="55">
        <v>39507</v>
      </c>
      <c r="N3544" s="54">
        <v>5.1799999999999999E-2</v>
      </c>
    </row>
    <row r="3545" spans="13:14" ht="12.6" customHeight="1">
      <c r="M3545" s="55">
        <v>39510</v>
      </c>
      <c r="N3545" s="54">
        <v>5.1700000000000003E-2</v>
      </c>
    </row>
    <row r="3546" spans="13:14" ht="12.6" customHeight="1">
      <c r="M3546" s="55">
        <v>39511</v>
      </c>
      <c r="N3546" s="54">
        <v>5.1700000000000003E-2</v>
      </c>
    </row>
    <row r="3547" spans="13:14" ht="12.6" customHeight="1">
      <c r="M3547" s="55">
        <v>39512</v>
      </c>
      <c r="N3547" s="54">
        <v>5.1700000000000003E-2</v>
      </c>
    </row>
    <row r="3548" spans="13:14" ht="12.6" customHeight="1">
      <c r="M3548" s="55">
        <v>39513</v>
      </c>
      <c r="N3548" s="54">
        <v>5.1700000000000003E-2</v>
      </c>
    </row>
    <row r="3549" spans="13:14" ht="12.6" customHeight="1">
      <c r="M3549" s="55">
        <v>39514</v>
      </c>
      <c r="N3549" s="54">
        <v>5.1700000000000003E-2</v>
      </c>
    </row>
    <row r="3550" spans="13:14" ht="12.6" customHeight="1">
      <c r="M3550" s="55">
        <v>39517</v>
      </c>
      <c r="N3550" s="54">
        <v>5.1700000000000003E-2</v>
      </c>
    </row>
    <row r="3551" spans="13:14" ht="12.6" customHeight="1">
      <c r="M3551" s="55">
        <v>39518</v>
      </c>
      <c r="N3551" s="54">
        <v>5.1700000000000003E-2</v>
      </c>
    </row>
    <row r="3552" spans="13:14" ht="12.6" customHeight="1">
      <c r="M3552" s="55">
        <v>39519</v>
      </c>
      <c r="N3552" s="54">
        <v>5.1799999999999999E-2</v>
      </c>
    </row>
    <row r="3553" spans="13:14" ht="12.6" customHeight="1">
      <c r="M3553" s="55">
        <v>39520</v>
      </c>
      <c r="N3553" s="54">
        <v>5.1999999999999998E-2</v>
      </c>
    </row>
    <row r="3554" spans="13:14" ht="12.6" customHeight="1">
      <c r="M3554" s="55">
        <v>39521</v>
      </c>
      <c r="N3554" s="54">
        <v>5.2200000000000003E-2</v>
      </c>
    </row>
    <row r="3555" spans="13:14" ht="12.6" customHeight="1">
      <c r="M3555" s="55">
        <v>39524</v>
      </c>
      <c r="N3555" s="54">
        <v>5.2499999999999998E-2</v>
      </c>
    </row>
    <row r="3556" spans="13:14" ht="12.6" customHeight="1">
      <c r="M3556" s="55">
        <v>39525</v>
      </c>
      <c r="N3556" s="54">
        <v>5.2600000000000001E-2</v>
      </c>
    </row>
    <row r="3557" spans="13:14" ht="12.6" customHeight="1">
      <c r="M3557" s="55">
        <v>39526</v>
      </c>
      <c r="N3557" s="54">
        <v>5.2600000000000001E-2</v>
      </c>
    </row>
    <row r="3558" spans="13:14" ht="12.6" customHeight="1">
      <c r="M3558" s="55">
        <v>39527</v>
      </c>
      <c r="N3558" s="54">
        <v>5.2699999999999997E-2</v>
      </c>
    </row>
    <row r="3559" spans="13:14" ht="12.6" customHeight="1">
      <c r="M3559" s="55">
        <v>39528</v>
      </c>
      <c r="N3559" s="54">
        <v>5.2699999999999997E-2</v>
      </c>
    </row>
    <row r="3560" spans="13:14" ht="12.6" customHeight="1">
      <c r="M3560" s="55">
        <v>39531</v>
      </c>
      <c r="N3560" s="54">
        <v>5.33E-2</v>
      </c>
    </row>
    <row r="3561" spans="13:14" ht="12.6" customHeight="1">
      <c r="M3561" s="55">
        <v>39532</v>
      </c>
      <c r="N3561" s="54">
        <v>5.3499999999999999E-2</v>
      </c>
    </row>
    <row r="3562" spans="13:14" ht="12.6" customHeight="1">
      <c r="M3562" s="55">
        <v>39533</v>
      </c>
      <c r="N3562" s="54">
        <v>5.3600000000000002E-2</v>
      </c>
    </row>
    <row r="3563" spans="13:14" ht="12.6" customHeight="1">
      <c r="M3563" s="55">
        <v>39534</v>
      </c>
      <c r="N3563" s="54">
        <v>5.3600000000000002E-2</v>
      </c>
    </row>
    <row r="3564" spans="13:14" ht="12.6" customHeight="1">
      <c r="M3564" s="55">
        <v>39535</v>
      </c>
      <c r="N3564" s="54">
        <v>5.3699999999999998E-2</v>
      </c>
    </row>
    <row r="3565" spans="13:14" ht="12.6" customHeight="1">
      <c r="M3565" s="55">
        <v>39538</v>
      </c>
      <c r="N3565" s="54">
        <v>5.3800000000000001E-2</v>
      </c>
    </row>
    <row r="3566" spans="13:14" ht="12.6" customHeight="1">
      <c r="M3566" s="55">
        <v>39539</v>
      </c>
      <c r="N3566" s="54">
        <v>5.3900000000000003E-2</v>
      </c>
    </row>
    <row r="3567" spans="13:14" ht="12.6" customHeight="1">
      <c r="M3567" s="55">
        <v>39540</v>
      </c>
      <c r="N3567" s="54">
        <v>5.3999999999999999E-2</v>
      </c>
    </row>
    <row r="3568" spans="13:14" ht="12.6" customHeight="1">
      <c r="M3568" s="55">
        <v>39541</v>
      </c>
      <c r="N3568" s="54">
        <v>5.3999999999999999E-2</v>
      </c>
    </row>
    <row r="3569" spans="13:14" ht="12.6" customHeight="1">
      <c r="M3569" s="55">
        <v>39542</v>
      </c>
      <c r="N3569" s="54">
        <v>5.3999999999999999E-2</v>
      </c>
    </row>
    <row r="3570" spans="13:14" ht="12.6" customHeight="1">
      <c r="M3570" s="55">
        <v>39545</v>
      </c>
      <c r="N3570" s="54">
        <v>5.3999999999999999E-2</v>
      </c>
    </row>
    <row r="3571" spans="13:14" ht="12.6" customHeight="1">
      <c r="M3571" s="55">
        <v>39546</v>
      </c>
      <c r="N3571" s="54">
        <v>5.3999999999999999E-2</v>
      </c>
    </row>
    <row r="3572" spans="13:14" ht="12.6" customHeight="1">
      <c r="M3572" s="55">
        <v>39548</v>
      </c>
      <c r="N3572" s="54">
        <v>5.3999999999999999E-2</v>
      </c>
    </row>
    <row r="3573" spans="13:14" ht="12.6" customHeight="1">
      <c r="M3573" s="55">
        <v>39549</v>
      </c>
      <c r="N3573" s="54">
        <v>5.3999999999999999E-2</v>
      </c>
    </row>
    <row r="3574" spans="13:14" ht="12.6" customHeight="1">
      <c r="M3574" s="55">
        <v>39552</v>
      </c>
      <c r="N3574" s="54">
        <v>5.3999999999999999E-2</v>
      </c>
    </row>
    <row r="3575" spans="13:14" ht="12.6" customHeight="1">
      <c r="M3575" s="55">
        <v>39553</v>
      </c>
      <c r="N3575" s="54">
        <v>5.3900000000000003E-2</v>
      </c>
    </row>
    <row r="3576" spans="13:14" ht="12.6" customHeight="1">
      <c r="M3576" s="55">
        <v>39554</v>
      </c>
      <c r="N3576" s="54">
        <v>5.3800000000000001E-2</v>
      </c>
    </row>
    <row r="3577" spans="13:14" ht="12.6" customHeight="1">
      <c r="M3577" s="55">
        <v>39555</v>
      </c>
      <c r="N3577" s="54">
        <v>5.3800000000000001E-2</v>
      </c>
    </row>
    <row r="3578" spans="13:14" ht="12.6" customHeight="1">
      <c r="M3578" s="55">
        <v>39556</v>
      </c>
      <c r="N3578" s="54">
        <v>5.3800000000000001E-2</v>
      </c>
    </row>
    <row r="3579" spans="13:14" ht="12.6" customHeight="1">
      <c r="M3579" s="55">
        <v>39559</v>
      </c>
      <c r="N3579" s="54">
        <v>5.3800000000000001E-2</v>
      </c>
    </row>
    <row r="3580" spans="13:14" ht="12.6" customHeight="1">
      <c r="M3580" s="55">
        <v>39560</v>
      </c>
      <c r="N3580" s="54">
        <v>5.3699999999999998E-2</v>
      </c>
    </row>
    <row r="3581" spans="13:14" ht="12.6" customHeight="1">
      <c r="M3581" s="55">
        <v>39561</v>
      </c>
      <c r="N3581" s="54">
        <v>5.3699999999999998E-2</v>
      </c>
    </row>
    <row r="3582" spans="13:14" ht="12.6" customHeight="1">
      <c r="M3582" s="55">
        <v>39562</v>
      </c>
      <c r="N3582" s="54">
        <v>5.3699999999999998E-2</v>
      </c>
    </row>
    <row r="3583" spans="13:14" ht="12.6" customHeight="1">
      <c r="M3583" s="55">
        <v>39563</v>
      </c>
      <c r="N3583" s="54">
        <v>5.3600000000000002E-2</v>
      </c>
    </row>
    <row r="3584" spans="13:14" ht="12.6" customHeight="1">
      <c r="M3584" s="55">
        <v>39566</v>
      </c>
      <c r="N3584" s="54">
        <v>5.3600000000000002E-2</v>
      </c>
    </row>
    <row r="3585" spans="13:14" ht="12.6" customHeight="1">
      <c r="M3585" s="55">
        <v>39567</v>
      </c>
      <c r="N3585" s="54">
        <v>5.3600000000000002E-2</v>
      </c>
    </row>
    <row r="3586" spans="13:14" ht="12.6" customHeight="1">
      <c r="M3586" s="55">
        <v>39568</v>
      </c>
      <c r="N3586" s="54">
        <v>5.3600000000000002E-2</v>
      </c>
    </row>
    <row r="3587" spans="13:14" ht="12.6" customHeight="1">
      <c r="M3587" s="55">
        <v>39570</v>
      </c>
      <c r="N3587" s="54">
        <v>5.3600000000000002E-2</v>
      </c>
    </row>
    <row r="3588" spans="13:14" ht="12.6" customHeight="1">
      <c r="M3588" s="55">
        <v>39574</v>
      </c>
      <c r="N3588" s="54">
        <v>5.3600000000000002E-2</v>
      </c>
    </row>
    <row r="3589" spans="13:14" ht="12.6" customHeight="1">
      <c r="M3589" s="55">
        <v>39575</v>
      </c>
      <c r="N3589" s="54">
        <v>5.3600000000000002E-2</v>
      </c>
    </row>
    <row r="3590" spans="13:14" ht="12.6" customHeight="1">
      <c r="M3590" s="55">
        <v>39576</v>
      </c>
      <c r="N3590" s="54">
        <v>5.3600000000000002E-2</v>
      </c>
    </row>
    <row r="3591" spans="13:14" ht="12.6" customHeight="1">
      <c r="M3591" s="55">
        <v>39577</v>
      </c>
      <c r="N3591" s="54">
        <v>5.3600000000000002E-2</v>
      </c>
    </row>
    <row r="3592" spans="13:14" ht="12.6" customHeight="1">
      <c r="M3592" s="55">
        <v>39581</v>
      </c>
      <c r="N3592" s="54">
        <v>5.3600000000000002E-2</v>
      </c>
    </row>
    <row r="3593" spans="13:14" ht="12.6" customHeight="1">
      <c r="M3593" s="55">
        <v>39582</v>
      </c>
      <c r="N3593" s="54">
        <v>5.3600000000000002E-2</v>
      </c>
    </row>
    <row r="3594" spans="13:14" ht="12.6" customHeight="1">
      <c r="M3594" s="55">
        <v>39583</v>
      </c>
      <c r="N3594" s="54">
        <v>5.3600000000000002E-2</v>
      </c>
    </row>
    <row r="3595" spans="13:14" ht="12.6" customHeight="1">
      <c r="M3595" s="55">
        <v>39584</v>
      </c>
      <c r="N3595" s="54">
        <v>5.3699999999999998E-2</v>
      </c>
    </row>
    <row r="3596" spans="13:14" ht="12.6" customHeight="1">
      <c r="M3596" s="55">
        <v>39587</v>
      </c>
      <c r="N3596" s="54">
        <v>5.3699999999999998E-2</v>
      </c>
    </row>
    <row r="3597" spans="13:14" ht="12.6" customHeight="1">
      <c r="M3597" s="55">
        <v>39588</v>
      </c>
      <c r="N3597" s="54">
        <v>5.3699999999999998E-2</v>
      </c>
    </row>
    <row r="3598" spans="13:14" ht="12.6" customHeight="1">
      <c r="M3598" s="55">
        <v>39589</v>
      </c>
      <c r="N3598" s="54">
        <v>5.3699999999999998E-2</v>
      </c>
    </row>
    <row r="3599" spans="13:14" ht="12.6" customHeight="1">
      <c r="M3599" s="55">
        <v>39590</v>
      </c>
      <c r="N3599" s="54">
        <v>5.3699999999999998E-2</v>
      </c>
    </row>
    <row r="3600" spans="13:14" ht="12.6" customHeight="1">
      <c r="M3600" s="55">
        <v>39591</v>
      </c>
      <c r="N3600" s="54">
        <v>5.3699999999999998E-2</v>
      </c>
    </row>
    <row r="3601" spans="13:14" ht="12.6" customHeight="1">
      <c r="M3601" s="55">
        <v>39594</v>
      </c>
      <c r="N3601" s="54">
        <v>5.3699999999999998E-2</v>
      </c>
    </row>
    <row r="3602" spans="13:14" ht="12.6" customHeight="1">
      <c r="M3602" s="55">
        <v>39595</v>
      </c>
      <c r="N3602" s="54">
        <v>5.3600000000000002E-2</v>
      </c>
    </row>
    <row r="3603" spans="13:14" ht="12.6" customHeight="1">
      <c r="M3603" s="55">
        <v>39596</v>
      </c>
      <c r="N3603" s="54">
        <v>5.3600000000000002E-2</v>
      </c>
    </row>
    <row r="3604" spans="13:14" ht="12.6" customHeight="1">
      <c r="M3604" s="55">
        <v>39597</v>
      </c>
      <c r="N3604" s="54">
        <v>5.3600000000000002E-2</v>
      </c>
    </row>
    <row r="3605" spans="13:14" ht="12.6" customHeight="1">
      <c r="M3605" s="55">
        <v>39598</v>
      </c>
      <c r="N3605" s="54">
        <v>5.3600000000000002E-2</v>
      </c>
    </row>
    <row r="3606" spans="13:14" ht="12.6" customHeight="1">
      <c r="M3606" s="55">
        <v>39601</v>
      </c>
      <c r="N3606" s="54">
        <v>5.3600000000000002E-2</v>
      </c>
    </row>
    <row r="3607" spans="13:14" ht="12.6" customHeight="1">
      <c r="M3607" s="55">
        <v>39602</v>
      </c>
      <c r="N3607" s="54">
        <v>5.3600000000000002E-2</v>
      </c>
    </row>
    <row r="3608" spans="13:14" ht="12.6" customHeight="1">
      <c r="M3608" s="55">
        <v>39603</v>
      </c>
      <c r="N3608" s="54">
        <v>5.3600000000000002E-2</v>
      </c>
    </row>
    <row r="3609" spans="13:14" ht="12.6" customHeight="1">
      <c r="M3609" s="55">
        <v>39604</v>
      </c>
      <c r="N3609" s="54">
        <v>5.3600000000000002E-2</v>
      </c>
    </row>
    <row r="3610" spans="13:14" ht="12.6" customHeight="1">
      <c r="M3610" s="55">
        <v>39608</v>
      </c>
      <c r="N3610" s="54">
        <v>5.3600000000000002E-2</v>
      </c>
    </row>
    <row r="3611" spans="13:14" ht="12.6" customHeight="1">
      <c r="M3611" s="55">
        <v>39609</v>
      </c>
      <c r="N3611" s="54">
        <v>5.3600000000000002E-2</v>
      </c>
    </row>
    <row r="3612" spans="13:14" ht="12.6" customHeight="1">
      <c r="M3612" s="55">
        <v>39610</v>
      </c>
      <c r="N3612" s="54">
        <v>5.3600000000000002E-2</v>
      </c>
    </row>
    <row r="3613" spans="13:14" ht="12.6" customHeight="1">
      <c r="M3613" s="55">
        <v>39611</v>
      </c>
      <c r="N3613" s="54">
        <v>5.3600000000000002E-2</v>
      </c>
    </row>
    <row r="3614" spans="13:14" ht="12.6" customHeight="1">
      <c r="M3614" s="55">
        <v>39612</v>
      </c>
      <c r="N3614" s="54">
        <v>5.3600000000000002E-2</v>
      </c>
    </row>
    <row r="3615" spans="13:14" ht="12.6" customHeight="1">
      <c r="M3615" s="55">
        <v>39615</v>
      </c>
      <c r="N3615" s="54">
        <v>5.3600000000000002E-2</v>
      </c>
    </row>
    <row r="3616" spans="13:14" ht="12.6" customHeight="1">
      <c r="M3616" s="55">
        <v>39616</v>
      </c>
      <c r="N3616" s="54">
        <v>5.3600000000000002E-2</v>
      </c>
    </row>
    <row r="3617" spans="13:14" ht="12.6" customHeight="1">
      <c r="M3617" s="55">
        <v>39617</v>
      </c>
      <c r="N3617" s="54">
        <v>5.3600000000000002E-2</v>
      </c>
    </row>
    <row r="3618" spans="13:14" ht="12.6" customHeight="1">
      <c r="M3618" s="55">
        <v>39618</v>
      </c>
      <c r="N3618" s="54">
        <v>5.3600000000000002E-2</v>
      </c>
    </row>
    <row r="3619" spans="13:14" ht="12.6" customHeight="1">
      <c r="M3619" s="55">
        <v>39619</v>
      </c>
      <c r="N3619" s="54">
        <v>5.3600000000000002E-2</v>
      </c>
    </row>
    <row r="3620" spans="13:14" ht="12.6" customHeight="1">
      <c r="M3620" s="55">
        <v>39622</v>
      </c>
      <c r="N3620" s="54">
        <v>5.3600000000000002E-2</v>
      </c>
    </row>
    <row r="3621" spans="13:14" ht="12.6" customHeight="1">
      <c r="M3621" s="55">
        <v>39623</v>
      </c>
      <c r="N3621" s="54">
        <v>5.3600000000000002E-2</v>
      </c>
    </row>
    <row r="3622" spans="13:14" ht="12.6" customHeight="1">
      <c r="M3622" s="55">
        <v>39624</v>
      </c>
      <c r="N3622" s="54">
        <v>5.3699999999999998E-2</v>
      </c>
    </row>
    <row r="3623" spans="13:14" ht="12.6" customHeight="1">
      <c r="M3623" s="55">
        <v>39625</v>
      </c>
      <c r="N3623" s="54">
        <v>5.3600000000000002E-2</v>
      </c>
    </row>
    <row r="3624" spans="13:14" ht="12.6" customHeight="1">
      <c r="M3624" s="55">
        <v>39626</v>
      </c>
      <c r="N3624" s="54">
        <v>5.3600000000000002E-2</v>
      </c>
    </row>
    <row r="3625" spans="13:14" ht="12.6" customHeight="1">
      <c r="M3625" s="55">
        <v>39629</v>
      </c>
      <c r="N3625" s="54">
        <v>5.3699999999999998E-2</v>
      </c>
    </row>
    <row r="3626" spans="13:14" ht="12.6" customHeight="1">
      <c r="M3626" s="55">
        <v>39630</v>
      </c>
      <c r="N3626" s="54">
        <v>5.3699999999999998E-2</v>
      </c>
    </row>
    <row r="3627" spans="13:14" ht="12.6" customHeight="1">
      <c r="M3627" s="55">
        <v>39631</v>
      </c>
      <c r="N3627" s="54">
        <v>5.3699999999999998E-2</v>
      </c>
    </row>
    <row r="3628" spans="13:14" ht="12.6" customHeight="1">
      <c r="M3628" s="55">
        <v>39632</v>
      </c>
      <c r="N3628" s="54">
        <v>5.3800000000000001E-2</v>
      </c>
    </row>
    <row r="3629" spans="13:14" ht="12.6" customHeight="1">
      <c r="M3629" s="55">
        <v>39633</v>
      </c>
      <c r="N3629" s="54">
        <v>5.3800000000000001E-2</v>
      </c>
    </row>
    <row r="3630" spans="13:14" ht="12.6" customHeight="1">
      <c r="M3630" s="55">
        <v>39636</v>
      </c>
      <c r="N3630" s="54">
        <v>5.3900000000000003E-2</v>
      </c>
    </row>
    <row r="3631" spans="13:14" ht="12.6" customHeight="1">
      <c r="M3631" s="55">
        <v>39637</v>
      </c>
      <c r="N3631" s="54">
        <v>5.4100000000000002E-2</v>
      </c>
    </row>
    <row r="3632" spans="13:14" ht="12.6" customHeight="1">
      <c r="M3632" s="55">
        <v>39638</v>
      </c>
      <c r="N3632" s="54">
        <v>5.4100000000000002E-2</v>
      </c>
    </row>
    <row r="3633" spans="13:14" ht="12.6" customHeight="1">
      <c r="M3633" s="55">
        <v>39639</v>
      </c>
      <c r="N3633" s="54">
        <v>5.4399999999999997E-2</v>
      </c>
    </row>
    <row r="3634" spans="13:14" ht="12.6" customHeight="1">
      <c r="M3634" s="55">
        <v>39640</v>
      </c>
      <c r="N3634" s="54">
        <v>5.4600000000000003E-2</v>
      </c>
    </row>
    <row r="3635" spans="13:14" ht="12.6" customHeight="1">
      <c r="M3635" s="55">
        <v>39643</v>
      </c>
      <c r="N3635" s="54">
        <v>5.4800000000000001E-2</v>
      </c>
    </row>
    <row r="3636" spans="13:14" ht="12.6" customHeight="1">
      <c r="M3636" s="55">
        <v>39644</v>
      </c>
      <c r="N3636" s="54">
        <v>5.5199999999999999E-2</v>
      </c>
    </row>
    <row r="3637" spans="13:14" ht="12.6" customHeight="1">
      <c r="M3637" s="55">
        <v>39645</v>
      </c>
      <c r="N3637" s="54">
        <v>5.525E-2</v>
      </c>
    </row>
    <row r="3638" spans="13:14" ht="12.6" customHeight="1">
      <c r="M3638" s="55">
        <v>39646</v>
      </c>
      <c r="N3638" s="54">
        <v>5.5500000000000001E-2</v>
      </c>
    </row>
    <row r="3639" spans="13:14" ht="12.6" customHeight="1">
      <c r="M3639" s="55">
        <v>39647</v>
      </c>
      <c r="N3639" s="54">
        <v>5.5599999999999997E-2</v>
      </c>
    </row>
    <row r="3640" spans="13:14" ht="12.6" customHeight="1">
      <c r="M3640" s="55">
        <v>39650</v>
      </c>
      <c r="N3640" s="54">
        <v>5.5800000000000002E-2</v>
      </c>
    </row>
    <row r="3641" spans="13:14" ht="12.6" customHeight="1">
      <c r="M3641" s="55">
        <v>39651</v>
      </c>
      <c r="N3641" s="54">
        <v>5.5899999999999998E-2</v>
      </c>
    </row>
    <row r="3642" spans="13:14" ht="12.6" customHeight="1">
      <c r="M3642" s="55">
        <v>39652</v>
      </c>
      <c r="N3642" s="54">
        <v>5.5899999999999998E-2</v>
      </c>
    </row>
    <row r="3643" spans="13:14" ht="12.6" customHeight="1">
      <c r="M3643" s="55">
        <v>39653</v>
      </c>
      <c r="N3643" s="54">
        <v>5.6300000000000003E-2</v>
      </c>
    </row>
    <row r="3644" spans="13:14" ht="12.6" customHeight="1">
      <c r="M3644" s="55">
        <v>39654</v>
      </c>
      <c r="N3644" s="54">
        <v>5.6300000000000003E-2</v>
      </c>
    </row>
    <row r="3645" spans="13:14" ht="12.6" customHeight="1">
      <c r="M3645" s="55">
        <v>39657</v>
      </c>
      <c r="N3645" s="54">
        <v>5.6399999999999999E-2</v>
      </c>
    </row>
    <row r="3646" spans="13:14" ht="12.6" customHeight="1">
      <c r="M3646" s="55">
        <v>39658</v>
      </c>
      <c r="N3646" s="54">
        <v>5.6599999999999998E-2</v>
      </c>
    </row>
    <row r="3647" spans="13:14" ht="12.6" customHeight="1">
      <c r="M3647" s="55">
        <v>39659</v>
      </c>
      <c r="N3647" s="54">
        <v>5.67E-2</v>
      </c>
    </row>
    <row r="3648" spans="13:14" ht="12.6" customHeight="1">
      <c r="M3648" s="55">
        <v>39660</v>
      </c>
      <c r="N3648" s="54">
        <v>5.6800000000000003E-2</v>
      </c>
    </row>
    <row r="3649" spans="13:14" ht="12.6" customHeight="1">
      <c r="M3649" s="55">
        <v>39661</v>
      </c>
      <c r="N3649" s="54">
        <v>5.6899999999999999E-2</v>
      </c>
    </row>
    <row r="3650" spans="13:14" ht="12.6" customHeight="1">
      <c r="M3650" s="55">
        <v>39664</v>
      </c>
      <c r="N3650" s="54">
        <v>5.7099999999999998E-2</v>
      </c>
    </row>
    <row r="3651" spans="13:14" ht="12.6" customHeight="1">
      <c r="M3651" s="55">
        <v>39665</v>
      </c>
      <c r="N3651" s="54">
        <v>5.7200000000000001E-2</v>
      </c>
    </row>
    <row r="3652" spans="13:14" ht="12.6" customHeight="1">
      <c r="M3652" s="55">
        <v>39666</v>
      </c>
      <c r="N3652" s="54">
        <v>5.7200000000000001E-2</v>
      </c>
    </row>
    <row r="3653" spans="13:14" ht="12.6" customHeight="1">
      <c r="M3653" s="55">
        <v>39667</v>
      </c>
      <c r="N3653" s="54">
        <v>5.74E-2</v>
      </c>
    </row>
    <row r="3654" spans="13:14" ht="12.6" customHeight="1">
      <c r="M3654" s="55">
        <v>39668</v>
      </c>
      <c r="N3654" s="54">
        <v>5.7500000000000002E-2</v>
      </c>
    </row>
    <row r="3655" spans="13:14" ht="12.6" customHeight="1">
      <c r="M3655" s="55">
        <v>39671</v>
      </c>
      <c r="N3655" s="54">
        <v>5.7599999999999998E-2</v>
      </c>
    </row>
    <row r="3656" spans="13:14" ht="12.6" customHeight="1">
      <c r="M3656" s="55">
        <v>39672</v>
      </c>
      <c r="N3656" s="54">
        <v>5.7700000000000001E-2</v>
      </c>
    </row>
    <row r="3657" spans="13:14" ht="12.6" customHeight="1">
      <c r="M3657" s="55">
        <v>39673</v>
      </c>
      <c r="N3657" s="54">
        <v>5.7799999999999997E-2</v>
      </c>
    </row>
    <row r="3658" spans="13:14" ht="12.6" customHeight="1">
      <c r="M3658" s="55">
        <v>39674</v>
      </c>
      <c r="N3658" s="54">
        <v>5.79E-2</v>
      </c>
    </row>
    <row r="3659" spans="13:14" ht="12.6" customHeight="1">
      <c r="M3659" s="55">
        <v>39678</v>
      </c>
      <c r="N3659" s="54">
        <v>5.79E-2</v>
      </c>
    </row>
    <row r="3660" spans="13:14" ht="12.6" customHeight="1">
      <c r="M3660" s="55">
        <v>39679</v>
      </c>
      <c r="N3660" s="54">
        <v>5.79E-2</v>
      </c>
    </row>
    <row r="3661" spans="13:14" ht="12.6" customHeight="1">
      <c r="M3661" s="55">
        <v>39680</v>
      </c>
      <c r="N3661" s="54">
        <v>5.79E-2</v>
      </c>
    </row>
    <row r="3662" spans="13:14" ht="12.6" customHeight="1">
      <c r="M3662" s="55">
        <v>39681</v>
      </c>
      <c r="N3662" s="54">
        <v>5.79E-2</v>
      </c>
    </row>
    <row r="3663" spans="13:14" ht="12.6" customHeight="1">
      <c r="M3663" s="55">
        <v>39682</v>
      </c>
      <c r="N3663" s="54">
        <v>5.79E-2</v>
      </c>
    </row>
    <row r="3664" spans="13:14" ht="12.6" customHeight="1">
      <c r="M3664" s="55">
        <v>39685</v>
      </c>
      <c r="N3664" s="54">
        <v>5.79E-2</v>
      </c>
    </row>
    <row r="3665" spans="13:14" ht="12.6" customHeight="1">
      <c r="M3665" s="55">
        <v>39686</v>
      </c>
      <c r="N3665" s="54">
        <v>5.79E-2</v>
      </c>
    </row>
    <row r="3666" spans="13:14" ht="12.6" customHeight="1">
      <c r="M3666" s="55">
        <v>39687</v>
      </c>
      <c r="N3666" s="54">
        <v>5.79E-2</v>
      </c>
    </row>
    <row r="3667" spans="13:14" ht="12.6" customHeight="1">
      <c r="M3667" s="55">
        <v>39688</v>
      </c>
      <c r="N3667" s="54">
        <v>5.79E-2</v>
      </c>
    </row>
    <row r="3668" spans="13:14" ht="12.6" customHeight="1">
      <c r="M3668" s="55">
        <v>39689</v>
      </c>
      <c r="N3668" s="54">
        <v>5.79E-2</v>
      </c>
    </row>
    <row r="3669" spans="13:14" ht="12.6" customHeight="1">
      <c r="M3669" s="55">
        <v>39692</v>
      </c>
      <c r="N3669" s="54">
        <v>5.79E-2</v>
      </c>
    </row>
    <row r="3670" spans="13:14" ht="12.6" customHeight="1">
      <c r="M3670" s="55">
        <v>39693</v>
      </c>
      <c r="N3670" s="54">
        <v>5.79E-2</v>
      </c>
    </row>
    <row r="3671" spans="13:14" ht="12.6" customHeight="1">
      <c r="M3671" s="55">
        <v>39694</v>
      </c>
      <c r="N3671" s="54">
        <v>5.79E-2</v>
      </c>
    </row>
    <row r="3672" spans="13:14" ht="12.6" customHeight="1">
      <c r="M3672" s="55">
        <v>39695</v>
      </c>
      <c r="N3672" s="54">
        <v>5.79E-2</v>
      </c>
    </row>
    <row r="3673" spans="13:14" ht="12.6" customHeight="1">
      <c r="M3673" s="55">
        <v>39696</v>
      </c>
      <c r="N3673" s="54">
        <v>5.79E-2</v>
      </c>
    </row>
    <row r="3674" spans="13:14" ht="12.6" customHeight="1">
      <c r="M3674" s="55">
        <v>39699</v>
      </c>
      <c r="N3674" s="54">
        <v>5.79E-2</v>
      </c>
    </row>
    <row r="3675" spans="13:14" ht="12.6" customHeight="1">
      <c r="M3675" s="55">
        <v>39700</v>
      </c>
      <c r="N3675" s="54">
        <v>5.79E-2</v>
      </c>
    </row>
    <row r="3676" spans="13:14" ht="12.6" customHeight="1">
      <c r="M3676" s="55">
        <v>39701</v>
      </c>
      <c r="N3676" s="54">
        <v>5.79E-2</v>
      </c>
    </row>
    <row r="3677" spans="13:14" ht="12.6" customHeight="1">
      <c r="M3677" s="55">
        <v>39702</v>
      </c>
      <c r="N3677" s="54">
        <v>5.79E-2</v>
      </c>
    </row>
    <row r="3678" spans="13:14" ht="12.6" customHeight="1">
      <c r="M3678" s="55">
        <v>39707</v>
      </c>
      <c r="N3678" s="54">
        <v>5.79E-2</v>
      </c>
    </row>
    <row r="3679" spans="13:14" ht="12.6" customHeight="1">
      <c r="M3679" s="55">
        <v>39708</v>
      </c>
      <c r="N3679" s="54">
        <v>5.79E-2</v>
      </c>
    </row>
    <row r="3680" spans="13:14" ht="12.6" customHeight="1">
      <c r="M3680" s="55">
        <v>39709</v>
      </c>
      <c r="N3680" s="54">
        <v>5.79E-2</v>
      </c>
    </row>
    <row r="3681" spans="13:14" ht="12.6" customHeight="1">
      <c r="M3681" s="55">
        <v>39710</v>
      </c>
      <c r="N3681" s="54">
        <v>5.79E-2</v>
      </c>
    </row>
    <row r="3682" spans="13:14" ht="12.6" customHeight="1">
      <c r="M3682" s="55">
        <v>39713</v>
      </c>
      <c r="N3682" s="54">
        <v>5.79E-2</v>
      </c>
    </row>
    <row r="3683" spans="13:14" ht="12.6" customHeight="1">
      <c r="M3683" s="55">
        <v>39714</v>
      </c>
      <c r="N3683" s="54">
        <v>5.79E-2</v>
      </c>
    </row>
    <row r="3684" spans="13:14" ht="12.6" customHeight="1">
      <c r="M3684" s="55">
        <v>39715</v>
      </c>
      <c r="N3684" s="54">
        <v>5.79E-2</v>
      </c>
    </row>
    <row r="3685" spans="13:14" ht="12.6" customHeight="1">
      <c r="M3685" s="55">
        <v>39716</v>
      </c>
      <c r="N3685" s="54">
        <v>5.79E-2</v>
      </c>
    </row>
    <row r="3686" spans="13:14" ht="12.6" customHeight="1">
      <c r="M3686" s="55">
        <v>39717</v>
      </c>
      <c r="N3686" s="54">
        <v>5.8000000000000003E-2</v>
      </c>
    </row>
    <row r="3687" spans="13:14" ht="12.6" customHeight="1">
      <c r="M3687" s="55">
        <v>39720</v>
      </c>
      <c r="N3687" s="54">
        <v>5.8200000000000002E-2</v>
      </c>
    </row>
    <row r="3688" spans="13:14" ht="12.6" customHeight="1">
      <c r="M3688" s="55">
        <v>39721</v>
      </c>
      <c r="N3688" s="54">
        <v>5.8299999999999998E-2</v>
      </c>
    </row>
    <row r="3689" spans="13:14" ht="12.6" customHeight="1">
      <c r="M3689" s="55">
        <v>39722</v>
      </c>
      <c r="N3689" s="54">
        <v>5.8400000000000001E-2</v>
      </c>
    </row>
    <row r="3690" spans="13:14" ht="12.6" customHeight="1">
      <c r="M3690" s="55">
        <v>39723</v>
      </c>
      <c r="N3690" s="54">
        <v>5.8599999999999999E-2</v>
      </c>
    </row>
    <row r="3691" spans="13:14" ht="12.6" customHeight="1">
      <c r="M3691" s="55">
        <v>39727</v>
      </c>
      <c r="N3691" s="54">
        <v>5.8999999999999997E-2</v>
      </c>
    </row>
    <row r="3692" spans="13:14" ht="12.6" customHeight="1">
      <c r="M3692" s="55">
        <v>39728</v>
      </c>
      <c r="N3692" s="54">
        <v>5.9299999999999999E-2</v>
      </c>
    </row>
    <row r="3693" spans="13:14" ht="12.6" customHeight="1">
      <c r="M3693" s="55">
        <v>39729</v>
      </c>
      <c r="N3693" s="54">
        <v>5.96E-2</v>
      </c>
    </row>
    <row r="3694" spans="13:14" ht="12.6" customHeight="1">
      <c r="M3694" s="55">
        <v>39730</v>
      </c>
      <c r="N3694" s="54">
        <v>5.96E-2</v>
      </c>
    </row>
    <row r="3695" spans="13:14" ht="12.6" customHeight="1">
      <c r="M3695" s="55">
        <v>39731</v>
      </c>
      <c r="N3695" s="54">
        <v>5.96E-2</v>
      </c>
    </row>
    <row r="3696" spans="13:14" ht="12.6" customHeight="1">
      <c r="M3696" s="55">
        <v>39734</v>
      </c>
      <c r="N3696" s="54">
        <v>5.9900000000000002E-2</v>
      </c>
    </row>
    <row r="3697" spans="13:14" ht="12.6" customHeight="1">
      <c r="M3697" s="55">
        <v>39735</v>
      </c>
      <c r="N3697" s="54">
        <v>6.0199999999999997E-2</v>
      </c>
    </row>
    <row r="3698" spans="13:14" ht="12.6" customHeight="1">
      <c r="M3698" s="55">
        <v>39736</v>
      </c>
      <c r="N3698" s="54">
        <v>6.0499999999999998E-2</v>
      </c>
    </row>
    <row r="3699" spans="13:14" ht="12.6" customHeight="1">
      <c r="M3699" s="55">
        <v>39737</v>
      </c>
      <c r="N3699" s="54">
        <v>6.08E-2</v>
      </c>
    </row>
    <row r="3700" spans="13:14" ht="12.6" customHeight="1">
      <c r="M3700" s="55">
        <v>39738</v>
      </c>
      <c r="N3700" s="54">
        <v>6.0999999999999999E-2</v>
      </c>
    </row>
    <row r="3701" spans="13:14" ht="12.6" customHeight="1">
      <c r="M3701" s="55">
        <v>39741</v>
      </c>
      <c r="N3701" s="54">
        <v>6.1199999999999997E-2</v>
      </c>
    </row>
    <row r="3702" spans="13:14" ht="12.6" customHeight="1">
      <c r="M3702" s="55">
        <v>39742</v>
      </c>
      <c r="N3702" s="54">
        <v>6.1400000000000003E-2</v>
      </c>
    </row>
    <row r="3703" spans="13:14" ht="12.6" customHeight="1">
      <c r="M3703" s="55">
        <v>39743</v>
      </c>
      <c r="N3703" s="54">
        <v>6.1499999999999999E-2</v>
      </c>
    </row>
    <row r="3704" spans="13:14" ht="12.6" customHeight="1">
      <c r="M3704" s="55">
        <v>39744</v>
      </c>
      <c r="N3704" s="54">
        <v>6.1600000000000002E-2</v>
      </c>
    </row>
    <row r="3705" spans="13:14" ht="12.6" customHeight="1">
      <c r="M3705" s="55">
        <v>39745</v>
      </c>
      <c r="N3705" s="54">
        <v>6.1699999999999998E-2</v>
      </c>
    </row>
    <row r="3706" spans="13:14" ht="12.6" customHeight="1">
      <c r="M3706" s="55">
        <v>39748</v>
      </c>
      <c r="N3706" s="54">
        <v>6.0299999999999999E-2</v>
      </c>
    </row>
    <row r="3707" spans="13:14" ht="12.6" customHeight="1">
      <c r="M3707" s="55">
        <v>39749</v>
      </c>
      <c r="N3707" s="54">
        <v>6.0400000000000002E-2</v>
      </c>
    </row>
    <row r="3708" spans="13:14" ht="12.6" customHeight="1">
      <c r="M3708" s="55">
        <v>39750</v>
      </c>
      <c r="N3708" s="54">
        <v>6.0600000000000001E-2</v>
      </c>
    </row>
    <row r="3709" spans="13:14" ht="12.6" customHeight="1">
      <c r="M3709" s="55">
        <v>39751</v>
      </c>
      <c r="N3709" s="54">
        <v>6.0600000000000001E-2</v>
      </c>
    </row>
    <row r="3710" spans="13:14" ht="12.6" customHeight="1">
      <c r="M3710" s="55">
        <v>39752</v>
      </c>
      <c r="N3710" s="54">
        <v>5.9799999999999999E-2</v>
      </c>
    </row>
    <row r="3711" spans="13:14" ht="12.6" customHeight="1">
      <c r="M3711" s="55">
        <v>39755</v>
      </c>
      <c r="N3711" s="54">
        <v>5.9700000000000003E-2</v>
      </c>
    </row>
    <row r="3712" spans="13:14" ht="12.6" customHeight="1">
      <c r="M3712" s="55">
        <v>39756</v>
      </c>
      <c r="N3712" s="54">
        <v>5.9400000000000001E-2</v>
      </c>
    </row>
    <row r="3713" spans="13:14" ht="12.6" customHeight="1">
      <c r="M3713" s="55">
        <v>39757</v>
      </c>
      <c r="N3713" s="54">
        <v>5.9299999999999999E-2</v>
      </c>
    </row>
    <row r="3714" spans="13:14" ht="12.6" customHeight="1">
      <c r="M3714" s="55">
        <v>39758</v>
      </c>
      <c r="N3714" s="54">
        <v>5.9200000000000003E-2</v>
      </c>
    </row>
    <row r="3715" spans="13:14" ht="12.6" customHeight="1">
      <c r="M3715" s="55">
        <v>39759</v>
      </c>
      <c r="N3715" s="54">
        <v>5.6899999999999999E-2</v>
      </c>
    </row>
    <row r="3716" spans="13:14" ht="12.6" customHeight="1">
      <c r="M3716" s="55">
        <v>39762</v>
      </c>
      <c r="N3716" s="54">
        <v>5.6899999999999999E-2</v>
      </c>
    </row>
    <row r="3717" spans="13:14" ht="12.6" customHeight="1">
      <c r="M3717" s="55">
        <v>39763</v>
      </c>
      <c r="N3717" s="54">
        <v>5.6899999999999999E-2</v>
      </c>
    </row>
    <row r="3718" spans="13:14" ht="12.6" customHeight="1">
      <c r="M3718" s="55">
        <v>39764</v>
      </c>
      <c r="N3718" s="54">
        <v>5.5899999999999998E-2</v>
      </c>
    </row>
    <row r="3719" spans="13:14" ht="12.6" customHeight="1">
      <c r="M3719" s="55">
        <v>39765</v>
      </c>
      <c r="N3719" s="54">
        <v>5.5800000000000002E-2</v>
      </c>
    </row>
    <row r="3720" spans="13:14" ht="12.6" customHeight="1">
      <c r="M3720" s="55">
        <v>39766</v>
      </c>
      <c r="N3720" s="54">
        <v>5.5599999999999997E-2</v>
      </c>
    </row>
    <row r="3721" spans="13:14" ht="12.6" customHeight="1">
      <c r="M3721" s="55">
        <v>39769</v>
      </c>
      <c r="N3721" s="54">
        <v>5.5199999999999999E-2</v>
      </c>
    </row>
    <row r="3722" spans="13:14" ht="12.6" customHeight="1">
      <c r="M3722" s="55">
        <v>39770</v>
      </c>
      <c r="N3722" s="54">
        <v>5.5100000000000003E-2</v>
      </c>
    </row>
    <row r="3723" spans="13:14" ht="12.6" customHeight="1">
      <c r="M3723" s="55">
        <v>39771</v>
      </c>
      <c r="N3723" s="54">
        <v>5.5E-2</v>
      </c>
    </row>
    <row r="3724" spans="13:14" ht="12.6" customHeight="1">
      <c r="M3724" s="55">
        <v>39772</v>
      </c>
      <c r="N3724" s="54">
        <v>5.4800000000000001E-2</v>
      </c>
    </row>
    <row r="3725" spans="13:14" ht="12.6" customHeight="1">
      <c r="M3725" s="55">
        <v>39773</v>
      </c>
      <c r="N3725" s="54">
        <v>5.4800000000000001E-2</v>
      </c>
    </row>
    <row r="3726" spans="13:14" ht="12.6" customHeight="1">
      <c r="M3726" s="55">
        <v>39776</v>
      </c>
      <c r="N3726" s="54">
        <v>5.4800000000000001E-2</v>
      </c>
    </row>
    <row r="3727" spans="13:14" ht="12.6" customHeight="1">
      <c r="M3727" s="55">
        <v>39777</v>
      </c>
      <c r="N3727" s="54">
        <v>5.4699999999999999E-2</v>
      </c>
    </row>
    <row r="3728" spans="13:14" ht="12.6" customHeight="1">
      <c r="M3728" s="55">
        <v>39778</v>
      </c>
      <c r="N3728" s="54">
        <v>5.45E-2</v>
      </c>
    </row>
    <row r="3729" spans="13:14" ht="12.6" customHeight="1">
      <c r="M3729" s="55">
        <v>39779</v>
      </c>
      <c r="N3729" s="54">
        <v>5.45E-2</v>
      </c>
    </row>
    <row r="3730" spans="13:14" ht="12.6" customHeight="1">
      <c r="M3730" s="55">
        <v>39780</v>
      </c>
      <c r="N3730" s="54">
        <v>5.45E-2</v>
      </c>
    </row>
    <row r="3731" spans="13:14" ht="12.6" customHeight="1">
      <c r="M3731" s="55">
        <v>39783</v>
      </c>
      <c r="N3731" s="54">
        <v>5.45E-2</v>
      </c>
    </row>
    <row r="3732" spans="13:14" ht="12.6" customHeight="1">
      <c r="M3732" s="55">
        <v>39784</v>
      </c>
      <c r="N3732" s="54">
        <v>5.45E-2</v>
      </c>
    </row>
    <row r="3733" spans="13:14" ht="12.6" customHeight="1">
      <c r="M3733" s="55">
        <v>39785</v>
      </c>
      <c r="N3733" s="54">
        <v>5.45E-2</v>
      </c>
    </row>
    <row r="3734" spans="13:14" ht="12.6" customHeight="1">
      <c r="M3734" s="55">
        <v>39786</v>
      </c>
      <c r="N3734" s="54">
        <v>5.45E-2</v>
      </c>
    </row>
    <row r="3735" spans="13:14" ht="12.6" customHeight="1">
      <c r="M3735" s="55">
        <v>39787</v>
      </c>
      <c r="N3735" s="54">
        <v>5.45E-2</v>
      </c>
    </row>
    <row r="3736" spans="13:14" ht="12.6" customHeight="1">
      <c r="M3736" s="55">
        <v>39790</v>
      </c>
      <c r="N3736" s="54">
        <v>5.45E-2</v>
      </c>
    </row>
    <row r="3737" spans="13:14" ht="12.6" customHeight="1">
      <c r="M3737" s="55">
        <v>39791</v>
      </c>
      <c r="N3737" s="54">
        <v>5.4399999999999997E-2</v>
      </c>
    </row>
    <row r="3738" spans="13:14" ht="12.6" customHeight="1">
      <c r="M3738" s="55">
        <v>39792</v>
      </c>
      <c r="N3738" s="54">
        <v>5.4399999999999997E-2</v>
      </c>
    </row>
    <row r="3739" spans="13:14" ht="12.6" customHeight="1">
      <c r="M3739" s="55">
        <v>39793</v>
      </c>
      <c r="N3739" s="54">
        <v>4.7500000000000001E-2</v>
      </c>
    </row>
    <row r="3740" spans="13:14" ht="12.6" customHeight="1">
      <c r="M3740" s="55">
        <v>39794</v>
      </c>
      <c r="N3740" s="54">
        <v>4.7500000000000001E-2</v>
      </c>
    </row>
    <row r="3741" spans="13:14" ht="12.6" customHeight="1">
      <c r="M3741" s="55">
        <v>39797</v>
      </c>
      <c r="N3741" s="54">
        <v>4.7399999999999998E-2</v>
      </c>
    </row>
    <row r="3742" spans="13:14" ht="12.6" customHeight="1">
      <c r="M3742" s="55">
        <v>39798</v>
      </c>
      <c r="N3742" s="54">
        <v>4.4900000000000002E-2</v>
      </c>
    </row>
    <row r="3743" spans="13:14" ht="12.6" customHeight="1">
      <c r="M3743" s="55">
        <v>39799</v>
      </c>
      <c r="N3743" s="54">
        <v>4.3400000000000001E-2</v>
      </c>
    </row>
    <row r="3744" spans="13:14" ht="12.6" customHeight="1">
      <c r="M3744" s="55">
        <v>39800</v>
      </c>
      <c r="N3744" s="54">
        <v>4.24E-2</v>
      </c>
    </row>
    <row r="3745" spans="13:14" ht="12.6" customHeight="1">
      <c r="M3745" s="55">
        <v>39801</v>
      </c>
      <c r="N3745" s="54">
        <v>4.19E-2</v>
      </c>
    </row>
    <row r="3746" spans="13:14" ht="12.6" customHeight="1">
      <c r="M3746" s="55">
        <v>39804</v>
      </c>
      <c r="N3746" s="54">
        <v>4.0899999999999999E-2</v>
      </c>
    </row>
    <row r="3747" spans="13:14" ht="12.6" customHeight="1">
      <c r="M3747" s="55">
        <v>39805</v>
      </c>
      <c r="N3747" s="54">
        <v>4.0300000000000002E-2</v>
      </c>
    </row>
    <row r="3748" spans="13:14" ht="12.6" customHeight="1">
      <c r="M3748" s="55">
        <v>39806</v>
      </c>
      <c r="N3748" s="54">
        <v>3.9800000000000002E-2</v>
      </c>
    </row>
    <row r="3749" spans="13:14" ht="12.6" customHeight="1">
      <c r="M3749" s="55">
        <v>39808</v>
      </c>
      <c r="N3749" s="54">
        <v>3.95E-2</v>
      </c>
    </row>
    <row r="3750" spans="13:14" ht="12.6" customHeight="1">
      <c r="M3750" s="55">
        <v>39811</v>
      </c>
      <c r="N3750" s="54">
        <v>3.9399999999999998E-2</v>
      </c>
    </row>
    <row r="3751" spans="13:14" ht="12.6" customHeight="1">
      <c r="M3751" s="55">
        <v>39812</v>
      </c>
      <c r="N3751" s="54">
        <v>3.9300000000000002E-2</v>
      </c>
    </row>
    <row r="3752" spans="13:14" ht="12.6" customHeight="1">
      <c r="M3752" s="55">
        <v>39813</v>
      </c>
      <c r="N3752" s="54">
        <v>3.9300000000000002E-2</v>
      </c>
    </row>
    <row r="3753" spans="13:14" ht="12.6" customHeight="1">
      <c r="M3753" s="55">
        <v>39815</v>
      </c>
      <c r="N3753" s="54">
        <v>3.9300000000000002E-2</v>
      </c>
    </row>
    <row r="3754" spans="13:14" ht="12.6" customHeight="1">
      <c r="M3754" s="55">
        <v>39818</v>
      </c>
      <c r="N3754" s="54">
        <v>3.9199999999999999E-2</v>
      </c>
    </row>
    <row r="3755" spans="13:14" ht="12.6" customHeight="1">
      <c r="M3755" s="55">
        <v>39819</v>
      </c>
      <c r="N3755" s="54">
        <v>3.9199999999999999E-2</v>
      </c>
    </row>
    <row r="3756" spans="13:14" ht="12.6" customHeight="1">
      <c r="M3756" s="55">
        <v>39820</v>
      </c>
      <c r="N3756" s="54">
        <v>3.9199999999999999E-2</v>
      </c>
    </row>
    <row r="3757" spans="13:14" ht="12.6" customHeight="1">
      <c r="M3757" s="55">
        <v>39821</v>
      </c>
      <c r="N3757" s="54">
        <v>3.2500000000000001E-2</v>
      </c>
    </row>
    <row r="3758" spans="13:14" ht="12.6" customHeight="1">
      <c r="M3758" s="55">
        <v>39822</v>
      </c>
      <c r="N3758" s="54">
        <v>3.1800000000000002E-2</v>
      </c>
    </row>
    <row r="3759" spans="13:14" ht="12.6" customHeight="1">
      <c r="M3759" s="55">
        <v>39825</v>
      </c>
      <c r="N3759" s="54">
        <v>3.1800000000000002E-2</v>
      </c>
    </row>
    <row r="3760" spans="13:14" ht="12.6" customHeight="1">
      <c r="M3760" s="55">
        <v>39826</v>
      </c>
      <c r="N3760" s="54">
        <v>3.1300000000000001E-2</v>
      </c>
    </row>
    <row r="3761" spans="13:14" ht="12.6" customHeight="1">
      <c r="M3761" s="55">
        <v>39827</v>
      </c>
      <c r="N3761" s="54">
        <v>3.0200000000000001E-2</v>
      </c>
    </row>
    <row r="3762" spans="13:14" ht="12.6" customHeight="1">
      <c r="M3762" s="55">
        <v>39828</v>
      </c>
      <c r="N3762" s="54">
        <v>2.98E-2</v>
      </c>
    </row>
    <row r="3763" spans="13:14" ht="12.6" customHeight="1">
      <c r="M3763" s="55">
        <v>39829</v>
      </c>
      <c r="N3763" s="54">
        <v>2.9700000000000001E-2</v>
      </c>
    </row>
    <row r="3764" spans="13:14" ht="12.6" customHeight="1">
      <c r="M3764" s="55">
        <v>39832</v>
      </c>
      <c r="N3764" s="54">
        <v>2.9700000000000001E-2</v>
      </c>
    </row>
    <row r="3765" spans="13:14" ht="12.6" customHeight="1">
      <c r="M3765" s="55">
        <v>39833</v>
      </c>
      <c r="N3765" s="54">
        <v>2.9700000000000001E-2</v>
      </c>
    </row>
    <row r="3766" spans="13:14" ht="12.6" customHeight="1">
      <c r="M3766" s="55">
        <v>39834</v>
      </c>
      <c r="N3766" s="54">
        <v>2.9700000000000001E-2</v>
      </c>
    </row>
    <row r="3767" spans="13:14" ht="12.6" customHeight="1">
      <c r="M3767" s="55">
        <v>39835</v>
      </c>
      <c r="N3767" s="54">
        <v>2.9600000000000001E-2</v>
      </c>
    </row>
    <row r="3768" spans="13:14" ht="12.6" customHeight="1">
      <c r="M3768" s="55">
        <v>39836</v>
      </c>
      <c r="N3768" s="54">
        <v>2.9600000000000001E-2</v>
      </c>
    </row>
    <row r="3769" spans="13:14" ht="12.6" customHeight="1">
      <c r="M3769" s="55">
        <v>39841</v>
      </c>
      <c r="N3769" s="54">
        <v>2.9600000000000001E-2</v>
      </c>
    </row>
    <row r="3770" spans="13:14" ht="12.6" customHeight="1">
      <c r="M3770" s="55">
        <v>39842</v>
      </c>
      <c r="N3770" s="54">
        <v>2.9600000000000001E-2</v>
      </c>
    </row>
    <row r="3771" spans="13:14" ht="12.6" customHeight="1">
      <c r="M3771" s="55">
        <v>39843</v>
      </c>
      <c r="N3771" s="54">
        <v>2.9600000000000001E-2</v>
      </c>
    </row>
    <row r="3772" spans="13:14" ht="12.6" customHeight="1">
      <c r="M3772" s="55">
        <v>39846</v>
      </c>
      <c r="N3772" s="54">
        <v>2.9600000000000001E-2</v>
      </c>
    </row>
    <row r="3773" spans="13:14" ht="12.6" customHeight="1">
      <c r="M3773" s="55">
        <v>39847</v>
      </c>
      <c r="N3773" s="54">
        <v>2.9600000000000001E-2</v>
      </c>
    </row>
    <row r="3774" spans="13:14" ht="12.6" customHeight="1">
      <c r="M3774" s="55">
        <v>39848</v>
      </c>
      <c r="N3774" s="54">
        <v>2.9600000000000001E-2</v>
      </c>
    </row>
    <row r="3775" spans="13:14" ht="12.6" customHeight="1">
      <c r="M3775" s="55">
        <v>39849</v>
      </c>
      <c r="N3775" s="54">
        <v>2.92E-2</v>
      </c>
    </row>
    <row r="3776" spans="13:14" ht="12.6" customHeight="1">
      <c r="M3776" s="55">
        <v>39850</v>
      </c>
      <c r="N3776" s="54">
        <v>2.92E-2</v>
      </c>
    </row>
    <row r="3777" spans="13:14" ht="12.6" customHeight="1">
      <c r="M3777" s="55">
        <v>39853</v>
      </c>
      <c r="N3777" s="54">
        <v>2.92E-2</v>
      </c>
    </row>
    <row r="3778" spans="13:14" ht="12.6" customHeight="1">
      <c r="M3778" s="55">
        <v>39854</v>
      </c>
      <c r="N3778" s="54">
        <v>2.92E-2</v>
      </c>
    </row>
    <row r="3779" spans="13:14" ht="12.6" customHeight="1">
      <c r="M3779" s="55">
        <v>39855</v>
      </c>
      <c r="N3779" s="54">
        <v>2.92E-2</v>
      </c>
    </row>
    <row r="3780" spans="13:14" ht="12.6" customHeight="1">
      <c r="M3780" s="55">
        <v>39856</v>
      </c>
      <c r="N3780" s="54">
        <v>2.64E-2</v>
      </c>
    </row>
    <row r="3781" spans="13:14" ht="12.6" customHeight="1">
      <c r="M3781" s="55">
        <v>39857</v>
      </c>
      <c r="N3781" s="54">
        <v>2.5700000000000001E-2</v>
      </c>
    </row>
    <row r="3782" spans="13:14" ht="12.6" customHeight="1">
      <c r="M3782" s="55">
        <v>39860</v>
      </c>
      <c r="N3782" s="54">
        <v>2.5700000000000001E-2</v>
      </c>
    </row>
    <row r="3783" spans="13:14" ht="12.6" customHeight="1">
      <c r="M3783" s="55">
        <v>39861</v>
      </c>
      <c r="N3783" s="54">
        <v>2.5700000000000001E-2</v>
      </c>
    </row>
    <row r="3784" spans="13:14" ht="12.6" customHeight="1">
      <c r="M3784" s="55">
        <v>39862</v>
      </c>
      <c r="N3784" s="54">
        <v>2.5600000000000001E-2</v>
      </c>
    </row>
    <row r="3785" spans="13:14" ht="12.6" customHeight="1">
      <c r="M3785" s="55">
        <v>39863</v>
      </c>
      <c r="N3785" s="54">
        <v>2.5499999999999998E-2</v>
      </c>
    </row>
    <row r="3786" spans="13:14" ht="12.6" customHeight="1">
      <c r="M3786" s="55">
        <v>39864</v>
      </c>
      <c r="N3786" s="54">
        <v>2.5399999999999999E-2</v>
      </c>
    </row>
    <row r="3787" spans="13:14" ht="12.6" customHeight="1">
      <c r="M3787" s="55">
        <v>39867</v>
      </c>
      <c r="N3787" s="54">
        <v>2.53E-2</v>
      </c>
    </row>
    <row r="3788" spans="13:14" ht="12.6" customHeight="1">
      <c r="M3788" s="55">
        <v>39868</v>
      </c>
      <c r="N3788" s="54">
        <v>2.5100000000000001E-2</v>
      </c>
    </row>
    <row r="3789" spans="13:14" ht="12.6" customHeight="1">
      <c r="M3789" s="55">
        <v>39869</v>
      </c>
      <c r="N3789" s="54">
        <v>2.5100000000000001E-2</v>
      </c>
    </row>
    <row r="3790" spans="13:14" ht="12.6" customHeight="1">
      <c r="M3790" s="55">
        <v>39870</v>
      </c>
      <c r="N3790" s="54">
        <v>2.4899999999999999E-2</v>
      </c>
    </row>
    <row r="3791" spans="13:14" ht="12.6" customHeight="1">
      <c r="M3791" s="55">
        <v>39871</v>
      </c>
      <c r="N3791" s="54">
        <v>2.4899999999999999E-2</v>
      </c>
    </row>
    <row r="3792" spans="13:14" ht="12.6" customHeight="1">
      <c r="M3792" s="55">
        <v>39874</v>
      </c>
      <c r="N3792" s="54">
        <v>2.4899999999999999E-2</v>
      </c>
    </row>
    <row r="3793" spans="13:14" ht="12.6" customHeight="1">
      <c r="M3793" s="55">
        <v>39875</v>
      </c>
      <c r="N3793" s="54">
        <v>2.4899999999999999E-2</v>
      </c>
    </row>
    <row r="3794" spans="13:14" ht="12.6" customHeight="1">
      <c r="M3794" s="55">
        <v>39876</v>
      </c>
      <c r="N3794" s="54">
        <v>2.4899999999999999E-2</v>
      </c>
    </row>
    <row r="3795" spans="13:14" ht="12.6" customHeight="1">
      <c r="M3795" s="55">
        <v>39877</v>
      </c>
      <c r="N3795" s="54">
        <v>2.4899999999999999E-2</v>
      </c>
    </row>
    <row r="3796" spans="13:14" ht="12.6" customHeight="1">
      <c r="M3796" s="55">
        <v>39878</v>
      </c>
      <c r="N3796" s="54">
        <v>2.4899999999999999E-2</v>
      </c>
    </row>
    <row r="3797" spans="13:14" ht="12.6" customHeight="1">
      <c r="M3797" s="55">
        <v>39881</v>
      </c>
      <c r="N3797" s="54">
        <v>2.4500000000000001E-2</v>
      </c>
    </row>
    <row r="3798" spans="13:14" ht="12.6" customHeight="1">
      <c r="M3798" s="55">
        <v>39882</v>
      </c>
      <c r="N3798" s="54">
        <v>2.4500000000000001E-2</v>
      </c>
    </row>
    <row r="3799" spans="13:14" ht="12.6" customHeight="1">
      <c r="M3799" s="55">
        <v>39883</v>
      </c>
      <c r="N3799" s="54">
        <v>2.4500000000000001E-2</v>
      </c>
    </row>
    <row r="3800" spans="13:14" ht="12.6" customHeight="1">
      <c r="M3800" s="55">
        <v>39884</v>
      </c>
      <c r="N3800" s="54">
        <v>2.4500000000000001E-2</v>
      </c>
    </row>
    <row r="3801" spans="13:14" ht="12.6" customHeight="1">
      <c r="M3801" s="55">
        <v>39885</v>
      </c>
      <c r="N3801" s="54">
        <v>2.4299999999999999E-2</v>
      </c>
    </row>
    <row r="3802" spans="13:14" ht="12.6" customHeight="1">
      <c r="M3802" s="55">
        <v>39888</v>
      </c>
      <c r="N3802" s="54">
        <v>2.4299999999999999E-2</v>
      </c>
    </row>
    <row r="3803" spans="13:14" ht="12.6" customHeight="1">
      <c r="M3803" s="55">
        <v>39889</v>
      </c>
      <c r="N3803" s="54">
        <v>2.4299999999999999E-2</v>
      </c>
    </row>
    <row r="3804" spans="13:14" ht="12.6" customHeight="1">
      <c r="M3804" s="55">
        <v>39890</v>
      </c>
      <c r="N3804" s="54">
        <v>2.4299999999999999E-2</v>
      </c>
    </row>
    <row r="3805" spans="13:14" ht="12.6" customHeight="1">
      <c r="M3805" s="55">
        <v>39891</v>
      </c>
      <c r="N3805" s="54">
        <v>2.4299999999999999E-2</v>
      </c>
    </row>
    <row r="3806" spans="13:14" ht="12.6" customHeight="1">
      <c r="M3806" s="55">
        <v>39892</v>
      </c>
      <c r="N3806" s="54">
        <v>2.4299999999999999E-2</v>
      </c>
    </row>
    <row r="3807" spans="13:14" ht="12.6" customHeight="1">
      <c r="M3807" s="55">
        <v>39895</v>
      </c>
      <c r="N3807" s="54">
        <v>2.4299999999999999E-2</v>
      </c>
    </row>
    <row r="3808" spans="13:14" ht="12.6" customHeight="1">
      <c r="M3808" s="55">
        <v>39896</v>
      </c>
      <c r="N3808" s="54">
        <v>2.4299999999999999E-2</v>
      </c>
    </row>
    <row r="3809" spans="13:14" ht="12.6" customHeight="1">
      <c r="M3809" s="55">
        <v>39897</v>
      </c>
      <c r="N3809" s="54">
        <v>2.4299999999999999E-2</v>
      </c>
    </row>
    <row r="3810" spans="13:14" ht="12.6" customHeight="1">
      <c r="M3810" s="55">
        <v>39898</v>
      </c>
      <c r="N3810" s="54">
        <v>2.4299999999999999E-2</v>
      </c>
    </row>
    <row r="3811" spans="13:14" ht="12.6" customHeight="1">
      <c r="M3811" s="55">
        <v>39899</v>
      </c>
      <c r="N3811" s="54">
        <v>2.4299999999999999E-2</v>
      </c>
    </row>
    <row r="3812" spans="13:14" ht="12.6" customHeight="1">
      <c r="M3812" s="55">
        <v>39902</v>
      </c>
      <c r="N3812" s="54">
        <v>2.4299999999999999E-2</v>
      </c>
    </row>
    <row r="3813" spans="13:14" ht="12.6" customHeight="1">
      <c r="M3813" s="55">
        <v>39903</v>
      </c>
      <c r="N3813" s="54">
        <v>2.4299999999999999E-2</v>
      </c>
    </row>
    <row r="3814" spans="13:14" ht="12.6" customHeight="1">
      <c r="M3814" s="55">
        <v>39904</v>
      </c>
      <c r="N3814" s="54">
        <v>2.4299999999999999E-2</v>
      </c>
    </row>
    <row r="3815" spans="13:14" ht="12.6" customHeight="1">
      <c r="M3815" s="55">
        <v>39905</v>
      </c>
      <c r="N3815" s="54">
        <v>2.4299999999999999E-2</v>
      </c>
    </row>
    <row r="3816" spans="13:14" ht="12.6" customHeight="1">
      <c r="M3816" s="55">
        <v>39906</v>
      </c>
      <c r="N3816" s="54">
        <v>2.4299999999999999E-2</v>
      </c>
    </row>
    <row r="3817" spans="13:14" ht="12.6" customHeight="1">
      <c r="M3817" s="55">
        <v>39909</v>
      </c>
      <c r="N3817" s="54">
        <v>2.4299999999999999E-2</v>
      </c>
    </row>
    <row r="3818" spans="13:14" ht="12.6" customHeight="1">
      <c r="M3818" s="55">
        <v>39910</v>
      </c>
      <c r="N3818" s="54">
        <v>2.4299999999999999E-2</v>
      </c>
    </row>
    <row r="3819" spans="13:14" ht="12.6" customHeight="1">
      <c r="M3819" s="55">
        <v>39911</v>
      </c>
      <c r="N3819" s="54">
        <v>2.4299999999999999E-2</v>
      </c>
    </row>
    <row r="3820" spans="13:14" ht="12.6" customHeight="1">
      <c r="M3820" s="55">
        <v>39912</v>
      </c>
      <c r="N3820" s="54">
        <v>2.4299999999999999E-2</v>
      </c>
    </row>
    <row r="3821" spans="13:14" ht="12.6" customHeight="1">
      <c r="M3821" s="55">
        <v>39913</v>
      </c>
      <c r="N3821" s="54">
        <v>2.4299999999999999E-2</v>
      </c>
    </row>
    <row r="3822" spans="13:14" ht="12.6" customHeight="1">
      <c r="M3822" s="55">
        <v>39916</v>
      </c>
      <c r="N3822" s="54">
        <v>2.4299999999999999E-2</v>
      </c>
    </row>
    <row r="3823" spans="13:14" ht="12.6" customHeight="1">
      <c r="M3823" s="55">
        <v>39917</v>
      </c>
      <c r="N3823" s="54">
        <v>2.4299999999999999E-2</v>
      </c>
    </row>
    <row r="3824" spans="13:14" ht="12.6" customHeight="1">
      <c r="M3824" s="55">
        <v>39918</v>
      </c>
      <c r="N3824" s="54">
        <v>2.4199999999999999E-2</v>
      </c>
    </row>
    <row r="3825" spans="13:14" ht="12.6" customHeight="1">
      <c r="M3825" s="55">
        <v>39919</v>
      </c>
      <c r="N3825" s="54">
        <v>2.41E-2</v>
      </c>
    </row>
    <row r="3826" spans="13:14" ht="12.6" customHeight="1">
      <c r="M3826" s="55">
        <v>39920</v>
      </c>
      <c r="N3826" s="54">
        <v>2.41E-2</v>
      </c>
    </row>
    <row r="3827" spans="13:14" ht="12.6" customHeight="1">
      <c r="M3827" s="55">
        <v>39923</v>
      </c>
      <c r="N3827" s="54">
        <v>2.41E-2</v>
      </c>
    </row>
    <row r="3828" spans="13:14" ht="12.6" customHeight="1">
      <c r="M3828" s="55">
        <v>39924</v>
      </c>
      <c r="N3828" s="54">
        <v>2.4E-2</v>
      </c>
    </row>
    <row r="3829" spans="13:14" ht="12.6" customHeight="1">
      <c r="M3829" s="55">
        <v>39925</v>
      </c>
      <c r="N3829" s="54">
        <v>2.41E-2</v>
      </c>
    </row>
    <row r="3830" spans="13:14" ht="12.6" customHeight="1">
      <c r="M3830" s="55">
        <v>39926</v>
      </c>
      <c r="N3830" s="54">
        <v>2.41E-2</v>
      </c>
    </row>
    <row r="3831" spans="13:14" ht="12.6" customHeight="1">
      <c r="M3831" s="55">
        <v>39927</v>
      </c>
      <c r="N3831" s="54">
        <v>2.41E-2</v>
      </c>
    </row>
    <row r="3832" spans="13:14" ht="12.6" customHeight="1">
      <c r="M3832" s="55">
        <v>39930</v>
      </c>
      <c r="N3832" s="54">
        <v>2.41E-2</v>
      </c>
    </row>
    <row r="3833" spans="13:14" ht="12.6" customHeight="1">
      <c r="M3833" s="55">
        <v>39931</v>
      </c>
      <c r="N3833" s="54">
        <v>2.41E-2</v>
      </c>
    </row>
    <row r="3834" spans="13:14" ht="12.6" customHeight="1">
      <c r="M3834" s="55">
        <v>39932</v>
      </c>
      <c r="N3834" s="54">
        <v>2.41E-2</v>
      </c>
    </row>
    <row r="3835" spans="13:14" ht="12.6" customHeight="1">
      <c r="M3835" s="55">
        <v>39933</v>
      </c>
      <c r="N3835" s="54">
        <v>2.41E-2</v>
      </c>
    </row>
    <row r="3836" spans="13:14" ht="12.6" customHeight="1">
      <c r="M3836" s="55">
        <v>39937</v>
      </c>
      <c r="N3836" s="54">
        <v>2.41E-2</v>
      </c>
    </row>
    <row r="3837" spans="13:14" ht="12.6" customHeight="1">
      <c r="M3837" s="55">
        <v>39939</v>
      </c>
      <c r="N3837" s="54">
        <v>2.41E-2</v>
      </c>
    </row>
    <row r="3838" spans="13:14" ht="12.6" customHeight="1">
      <c r="M3838" s="55">
        <v>39940</v>
      </c>
      <c r="N3838" s="54">
        <v>2.41E-2</v>
      </c>
    </row>
    <row r="3839" spans="13:14" ht="12.6" customHeight="1">
      <c r="M3839" s="55">
        <v>39941</v>
      </c>
      <c r="N3839" s="54">
        <v>2.41E-2</v>
      </c>
    </row>
    <row r="3840" spans="13:14" ht="12.6" customHeight="1">
      <c r="M3840" s="55">
        <v>39944</v>
      </c>
      <c r="N3840" s="54">
        <v>2.41E-2</v>
      </c>
    </row>
    <row r="3841" spans="13:14" ht="12.6" customHeight="1">
      <c r="M3841" s="55">
        <v>39945</v>
      </c>
      <c r="N3841" s="54">
        <v>2.41E-2</v>
      </c>
    </row>
    <row r="3842" spans="13:14" ht="12.6" customHeight="1">
      <c r="M3842" s="55">
        <v>39946</v>
      </c>
      <c r="N3842" s="54">
        <v>2.41E-2</v>
      </c>
    </row>
    <row r="3843" spans="13:14" ht="12.6" customHeight="1">
      <c r="M3843" s="55">
        <v>39947</v>
      </c>
      <c r="N3843" s="54">
        <v>2.41E-2</v>
      </c>
    </row>
    <row r="3844" spans="13:14" ht="12.6" customHeight="1">
      <c r="M3844" s="55">
        <v>39948</v>
      </c>
      <c r="N3844" s="54">
        <v>2.41E-2</v>
      </c>
    </row>
    <row r="3845" spans="13:14" ht="12.6" customHeight="1">
      <c r="M3845" s="55">
        <v>39951</v>
      </c>
      <c r="N3845" s="54">
        <v>2.41E-2</v>
      </c>
    </row>
    <row r="3846" spans="13:14" ht="12.6" customHeight="1">
      <c r="M3846" s="55">
        <v>39952</v>
      </c>
      <c r="N3846" s="54">
        <v>2.41E-2</v>
      </c>
    </row>
    <row r="3847" spans="13:14" ht="12.6" customHeight="1">
      <c r="M3847" s="55">
        <v>39953</v>
      </c>
      <c r="N3847" s="54">
        <v>2.41E-2</v>
      </c>
    </row>
    <row r="3848" spans="13:14" ht="12.6" customHeight="1">
      <c r="M3848" s="55">
        <v>39954</v>
      </c>
      <c r="N3848" s="54">
        <v>2.41E-2</v>
      </c>
    </row>
    <row r="3849" spans="13:14" ht="12.6" customHeight="1">
      <c r="M3849" s="55">
        <v>39955</v>
      </c>
      <c r="N3849" s="54">
        <v>2.41E-2</v>
      </c>
    </row>
    <row r="3850" spans="13:14" ht="12.6" customHeight="1">
      <c r="M3850" s="55">
        <v>39958</v>
      </c>
      <c r="N3850" s="54">
        <v>2.41E-2</v>
      </c>
    </row>
    <row r="3851" spans="13:14" ht="12.6" customHeight="1">
      <c r="M3851" s="55">
        <v>39959</v>
      </c>
      <c r="N3851" s="54">
        <v>2.41E-2</v>
      </c>
    </row>
    <row r="3852" spans="13:14" ht="12.6" customHeight="1">
      <c r="M3852" s="55">
        <v>39960</v>
      </c>
      <c r="N3852" s="54">
        <v>2.41E-2</v>
      </c>
    </row>
    <row r="3853" spans="13:14" ht="12.6" customHeight="1">
      <c r="M3853" s="55">
        <v>39961</v>
      </c>
      <c r="N3853" s="54">
        <v>2.41E-2</v>
      </c>
    </row>
    <row r="3854" spans="13:14" ht="12.6" customHeight="1">
      <c r="M3854" s="55">
        <v>39962</v>
      </c>
      <c r="N3854" s="54">
        <v>2.41E-2</v>
      </c>
    </row>
    <row r="3855" spans="13:14" ht="12.6" customHeight="1">
      <c r="M3855" s="55">
        <v>39965</v>
      </c>
      <c r="N3855" s="54">
        <v>2.41E-2</v>
      </c>
    </row>
    <row r="3856" spans="13:14" ht="12.6" customHeight="1">
      <c r="M3856" s="55">
        <v>39966</v>
      </c>
      <c r="N3856" s="54">
        <v>2.41E-2</v>
      </c>
    </row>
    <row r="3857" spans="13:14" ht="12.6" customHeight="1">
      <c r="M3857" s="55">
        <v>39967</v>
      </c>
      <c r="N3857" s="54">
        <v>2.41E-2</v>
      </c>
    </row>
    <row r="3858" spans="13:14" ht="12.6" customHeight="1">
      <c r="M3858" s="55">
        <v>39968</v>
      </c>
      <c r="N3858" s="54">
        <v>2.41E-2</v>
      </c>
    </row>
    <row r="3859" spans="13:14" ht="12.6" customHeight="1">
      <c r="M3859" s="55">
        <v>39969</v>
      </c>
      <c r="N3859" s="54">
        <v>2.41E-2</v>
      </c>
    </row>
    <row r="3860" spans="13:14" ht="12.6" customHeight="1">
      <c r="M3860" s="55">
        <v>39972</v>
      </c>
      <c r="N3860" s="54">
        <v>2.41E-2</v>
      </c>
    </row>
    <row r="3861" spans="13:14" ht="12.6" customHeight="1">
      <c r="M3861" s="55">
        <v>39973</v>
      </c>
      <c r="N3861" s="54">
        <v>2.41E-2</v>
      </c>
    </row>
    <row r="3862" spans="13:14" ht="12.6" customHeight="1">
      <c r="M3862" s="55">
        <v>39974</v>
      </c>
      <c r="N3862" s="54">
        <v>2.41E-2</v>
      </c>
    </row>
    <row r="3863" spans="13:14" ht="12.6" customHeight="1">
      <c r="M3863" s="55">
        <v>39975</v>
      </c>
      <c r="N3863" s="54">
        <v>2.41E-2</v>
      </c>
    </row>
    <row r="3864" spans="13:14" ht="12.6" customHeight="1">
      <c r="M3864" s="55">
        <v>39976</v>
      </c>
      <c r="N3864" s="54">
        <v>2.41E-2</v>
      </c>
    </row>
    <row r="3865" spans="13:14" ht="12.6" customHeight="1">
      <c r="M3865" s="55">
        <v>39979</v>
      </c>
      <c r="N3865" s="54">
        <v>2.41E-2</v>
      </c>
    </row>
    <row r="3866" spans="13:14" ht="12.6" customHeight="1">
      <c r="M3866" s="55">
        <v>39980</v>
      </c>
      <c r="N3866" s="54">
        <v>2.41E-2</v>
      </c>
    </row>
    <row r="3867" spans="13:14" ht="12.6" customHeight="1">
      <c r="M3867" s="55">
        <v>39981</v>
      </c>
      <c r="N3867" s="54">
        <v>2.41E-2</v>
      </c>
    </row>
    <row r="3868" spans="13:14" ht="12.6" customHeight="1">
      <c r="M3868" s="55">
        <v>39982</v>
      </c>
      <c r="N3868" s="54">
        <v>2.41E-2</v>
      </c>
    </row>
    <row r="3869" spans="13:14" ht="12.6" customHeight="1">
      <c r="M3869" s="55">
        <v>39983</v>
      </c>
      <c r="N3869" s="54">
        <v>2.41E-2</v>
      </c>
    </row>
    <row r="3870" spans="13:14" ht="12.6" customHeight="1">
      <c r="M3870" s="55">
        <v>39986</v>
      </c>
      <c r="N3870" s="54">
        <v>2.41E-2</v>
      </c>
    </row>
    <row r="3871" spans="13:14" ht="12.6" customHeight="1">
      <c r="M3871" s="55">
        <v>39987</v>
      </c>
      <c r="N3871" s="54">
        <v>2.41E-2</v>
      </c>
    </row>
    <row r="3872" spans="13:14" ht="12.6" customHeight="1">
      <c r="M3872" s="55">
        <v>39988</v>
      </c>
      <c r="N3872" s="54">
        <v>2.41E-2</v>
      </c>
    </row>
    <row r="3873" spans="13:14" ht="12.6" customHeight="1">
      <c r="M3873" s="55">
        <v>39989</v>
      </c>
      <c r="N3873" s="54">
        <v>2.41E-2</v>
      </c>
    </row>
    <row r="3874" spans="13:14" ht="12.6" customHeight="1">
      <c r="M3874" s="55">
        <v>39990</v>
      </c>
      <c r="N3874" s="54">
        <v>2.41E-2</v>
      </c>
    </row>
    <row r="3875" spans="13:14" ht="12.6" customHeight="1">
      <c r="M3875" s="55">
        <v>39993</v>
      </c>
      <c r="N3875" s="54">
        <v>2.41E-2</v>
      </c>
    </row>
    <row r="3876" spans="13:14" ht="12.6" customHeight="1">
      <c r="M3876" s="55">
        <v>39994</v>
      </c>
      <c r="N3876" s="54">
        <v>2.41E-2</v>
      </c>
    </row>
    <row r="3877" spans="13:14" ht="12.6" customHeight="1">
      <c r="M3877" s="55">
        <v>39995</v>
      </c>
      <c r="N3877" s="54">
        <v>2.41E-2</v>
      </c>
    </row>
    <row r="3878" spans="13:14" ht="12.6" customHeight="1">
      <c r="M3878" s="55">
        <v>39996</v>
      </c>
      <c r="N3878" s="54">
        <v>2.41E-2</v>
      </c>
    </row>
    <row r="3879" spans="13:14" ht="12.6" customHeight="1">
      <c r="M3879" s="55">
        <v>39997</v>
      </c>
      <c r="N3879" s="54">
        <v>2.41E-2</v>
      </c>
    </row>
    <row r="3880" spans="13:14" ht="12.6" customHeight="1">
      <c r="M3880" s="55">
        <v>40000</v>
      </c>
      <c r="N3880" s="54">
        <v>2.41E-2</v>
      </c>
    </row>
    <row r="3881" spans="13:14" ht="12.6" customHeight="1">
      <c r="M3881" s="55">
        <v>40001</v>
      </c>
      <c r="N3881" s="54">
        <v>2.41E-2</v>
      </c>
    </row>
    <row r="3882" spans="13:14" ht="12.6" customHeight="1">
      <c r="M3882" s="55">
        <v>40002</v>
      </c>
      <c r="N3882" s="54">
        <v>2.41E-2</v>
      </c>
    </row>
    <row r="3883" spans="13:14" ht="12.6" customHeight="1">
      <c r="M3883" s="55">
        <v>40003</v>
      </c>
      <c r="N3883" s="54">
        <v>2.41E-2</v>
      </c>
    </row>
    <row r="3884" spans="13:14" ht="12.6" customHeight="1">
      <c r="M3884" s="55">
        <v>40004</v>
      </c>
      <c r="N3884" s="54">
        <v>2.41E-2</v>
      </c>
    </row>
    <row r="3885" spans="13:14" ht="12.6" customHeight="1">
      <c r="M3885" s="55">
        <v>40007</v>
      </c>
      <c r="N3885" s="54">
        <v>2.41E-2</v>
      </c>
    </row>
    <row r="3886" spans="13:14" ht="12.6" customHeight="1">
      <c r="M3886" s="55">
        <v>40008</v>
      </c>
      <c r="N3886" s="54">
        <v>2.41E-2</v>
      </c>
    </row>
    <row r="3887" spans="13:14" ht="12.6" customHeight="1">
      <c r="M3887" s="55">
        <v>40009</v>
      </c>
      <c r="N3887" s="54">
        <v>2.41E-2</v>
      </c>
    </row>
    <row r="3888" spans="13:14" ht="12.6" customHeight="1">
      <c r="M3888" s="55">
        <v>40010</v>
      </c>
      <c r="N3888" s="54">
        <v>2.41E-2</v>
      </c>
    </row>
    <row r="3889" spans="13:14" ht="12.6" customHeight="1">
      <c r="M3889" s="55">
        <v>40011</v>
      </c>
      <c r="N3889" s="54">
        <v>2.41E-2</v>
      </c>
    </row>
    <row r="3890" spans="13:14" ht="12.6" customHeight="1">
      <c r="M3890" s="55">
        <v>40014</v>
      </c>
      <c r="N3890" s="54">
        <v>2.41E-2</v>
      </c>
    </row>
    <row r="3891" spans="13:14" ht="12.6" customHeight="1">
      <c r="M3891" s="55">
        <v>40015</v>
      </c>
      <c r="N3891" s="54">
        <v>2.41E-2</v>
      </c>
    </row>
    <row r="3892" spans="13:14" ht="12.6" customHeight="1">
      <c r="M3892" s="55">
        <v>40016</v>
      </c>
      <c r="N3892" s="54">
        <v>2.41E-2</v>
      </c>
    </row>
    <row r="3893" spans="13:14" ht="12.6" customHeight="1">
      <c r="M3893" s="55">
        <v>40017</v>
      </c>
      <c r="N3893" s="54">
        <v>2.41E-2</v>
      </c>
    </row>
    <row r="3894" spans="13:14" ht="12.6" customHeight="1">
      <c r="M3894" s="55">
        <v>40018</v>
      </c>
      <c r="N3894" s="54">
        <v>2.41E-2</v>
      </c>
    </row>
    <row r="3895" spans="13:14" ht="12.6" customHeight="1">
      <c r="M3895" s="55">
        <v>40021</v>
      </c>
      <c r="N3895" s="54">
        <v>2.41E-2</v>
      </c>
    </row>
    <row r="3896" spans="13:14" ht="12.6" customHeight="1">
      <c r="M3896" s="55">
        <v>40022</v>
      </c>
      <c r="N3896" s="54">
        <v>2.41E-2</v>
      </c>
    </row>
    <row r="3897" spans="13:14" ht="12.6" customHeight="1">
      <c r="M3897" s="55">
        <v>40023</v>
      </c>
      <c r="N3897" s="54">
        <v>2.41E-2</v>
      </c>
    </row>
    <row r="3898" spans="13:14" ht="12.6" customHeight="1">
      <c r="M3898" s="55">
        <v>40024</v>
      </c>
      <c r="N3898" s="54">
        <v>2.41E-2</v>
      </c>
    </row>
    <row r="3899" spans="13:14" ht="12.6" customHeight="1">
      <c r="M3899" s="55">
        <v>40025</v>
      </c>
      <c r="N3899" s="54">
        <v>2.41E-2</v>
      </c>
    </row>
    <row r="3900" spans="13:14" ht="12.6" customHeight="1">
      <c r="M3900" s="55">
        <v>40028</v>
      </c>
      <c r="N3900" s="54">
        <v>2.41E-2</v>
      </c>
    </row>
    <row r="3901" spans="13:14" ht="12.6" customHeight="1">
      <c r="M3901" s="55">
        <v>40029</v>
      </c>
      <c r="N3901" s="54">
        <v>2.41E-2</v>
      </c>
    </row>
    <row r="3902" spans="13:14" ht="12.6" customHeight="1">
      <c r="M3902" s="55">
        <v>40030</v>
      </c>
      <c r="N3902" s="54">
        <v>2.41E-2</v>
      </c>
    </row>
    <row r="3903" spans="13:14" ht="12.6" customHeight="1">
      <c r="M3903" s="55">
        <v>40031</v>
      </c>
      <c r="N3903" s="54">
        <v>2.4199999999999999E-2</v>
      </c>
    </row>
    <row r="3904" spans="13:14" ht="12.6" customHeight="1">
      <c r="M3904" s="55">
        <v>40032</v>
      </c>
      <c r="N3904" s="54">
        <v>2.4199999999999999E-2</v>
      </c>
    </row>
    <row r="3905" spans="13:14" ht="12.6" customHeight="1">
      <c r="M3905" s="55">
        <v>40035</v>
      </c>
      <c r="N3905" s="54">
        <v>2.4199999999999999E-2</v>
      </c>
    </row>
    <row r="3906" spans="13:14" ht="12.6" customHeight="1">
      <c r="M3906" s="55">
        <v>40036</v>
      </c>
      <c r="N3906" s="54">
        <v>2.4199999999999999E-2</v>
      </c>
    </row>
    <row r="3907" spans="13:14" ht="12.6" customHeight="1">
      <c r="M3907" s="55">
        <v>40037</v>
      </c>
      <c r="N3907" s="54">
        <v>2.4199999999999999E-2</v>
      </c>
    </row>
    <row r="3908" spans="13:14" ht="12.6" customHeight="1">
      <c r="M3908" s="55">
        <v>40038</v>
      </c>
      <c r="N3908" s="54">
        <v>2.4500000000000001E-2</v>
      </c>
    </row>
    <row r="3909" spans="13:14" ht="12.6" customHeight="1">
      <c r="M3909" s="55">
        <v>40039</v>
      </c>
      <c r="N3909" s="54">
        <v>2.4500000000000001E-2</v>
      </c>
    </row>
    <row r="3910" spans="13:14" ht="12.6" customHeight="1">
      <c r="M3910" s="55">
        <v>40042</v>
      </c>
      <c r="N3910" s="54">
        <v>2.4799999999999999E-2</v>
      </c>
    </row>
    <row r="3911" spans="13:14" ht="12.6" customHeight="1">
      <c r="M3911" s="55">
        <v>40043</v>
      </c>
      <c r="N3911" s="54">
        <v>2.4899999999999999E-2</v>
      </c>
    </row>
    <row r="3912" spans="13:14" ht="12.6" customHeight="1">
      <c r="M3912" s="55">
        <v>40044</v>
      </c>
      <c r="N3912" s="54">
        <v>2.4899999999999999E-2</v>
      </c>
    </row>
    <row r="3913" spans="13:14" ht="12.6" customHeight="1">
      <c r="M3913" s="55">
        <v>40045</v>
      </c>
      <c r="N3913" s="54">
        <v>2.5100000000000001E-2</v>
      </c>
    </row>
    <row r="3914" spans="13:14" ht="12.6" customHeight="1">
      <c r="M3914" s="55">
        <v>40046</v>
      </c>
      <c r="N3914" s="54">
        <v>2.5100000000000001E-2</v>
      </c>
    </row>
    <row r="3915" spans="13:14" ht="12.6" customHeight="1">
      <c r="M3915" s="55">
        <v>40049</v>
      </c>
      <c r="N3915" s="54">
        <v>2.5100000000000001E-2</v>
      </c>
    </row>
    <row r="3916" spans="13:14" ht="12.6" customHeight="1">
      <c r="M3916" s="55">
        <v>40050</v>
      </c>
      <c r="N3916" s="54">
        <v>2.52E-2</v>
      </c>
    </row>
    <row r="3917" spans="13:14" ht="12.6" customHeight="1">
      <c r="M3917" s="55">
        <v>40052</v>
      </c>
      <c r="N3917" s="54">
        <v>2.5700000000000001E-2</v>
      </c>
    </row>
    <row r="3918" spans="13:14" ht="12.6" customHeight="1">
      <c r="M3918" s="55">
        <v>40053</v>
      </c>
      <c r="N3918" s="54">
        <v>2.5700000000000001E-2</v>
      </c>
    </row>
    <row r="3919" spans="13:14" ht="12.6" customHeight="1">
      <c r="M3919" s="55">
        <v>40056</v>
      </c>
      <c r="N3919" s="54">
        <v>2.5700000000000001E-2</v>
      </c>
    </row>
    <row r="3920" spans="13:14" ht="12.6" customHeight="1">
      <c r="M3920" s="55">
        <v>40057</v>
      </c>
      <c r="N3920" s="54">
        <v>2.5700000000000001E-2</v>
      </c>
    </row>
    <row r="3921" spans="13:14" ht="12.6" customHeight="1">
      <c r="M3921" s="55">
        <v>40058</v>
      </c>
      <c r="N3921" s="54">
        <v>2.5700000000000001E-2</v>
      </c>
    </row>
    <row r="3922" spans="13:14" ht="12.6" customHeight="1">
      <c r="M3922" s="55">
        <v>40059</v>
      </c>
      <c r="N3922" s="54">
        <v>2.5700000000000001E-2</v>
      </c>
    </row>
    <row r="3923" spans="13:14" ht="12.6" customHeight="1">
      <c r="M3923" s="55">
        <v>40060</v>
      </c>
      <c r="N3923" s="54">
        <v>2.5700000000000001E-2</v>
      </c>
    </row>
    <row r="3924" spans="13:14" ht="12.6" customHeight="1">
      <c r="M3924" s="55">
        <v>40063</v>
      </c>
      <c r="N3924" s="54">
        <v>2.5700000000000001E-2</v>
      </c>
    </row>
    <row r="3925" spans="13:14" ht="12.6" customHeight="1">
      <c r="M3925" s="55">
        <v>40064</v>
      </c>
      <c r="N3925" s="54">
        <v>2.5700000000000001E-2</v>
      </c>
    </row>
    <row r="3926" spans="13:14" ht="12.6" customHeight="1">
      <c r="M3926" s="55">
        <v>40065</v>
      </c>
      <c r="N3926" s="54">
        <v>2.5700000000000001E-2</v>
      </c>
    </row>
    <row r="3927" spans="13:14" ht="12.6" customHeight="1">
      <c r="M3927" s="55">
        <v>40066</v>
      </c>
      <c r="N3927" s="54">
        <v>2.58E-2</v>
      </c>
    </row>
    <row r="3928" spans="13:14" ht="12.6" customHeight="1">
      <c r="M3928" s="55">
        <v>40067</v>
      </c>
      <c r="N3928" s="54">
        <v>2.5899999999999999E-2</v>
      </c>
    </row>
    <row r="3929" spans="13:14" ht="12.6" customHeight="1">
      <c r="M3929" s="55">
        <v>40070</v>
      </c>
      <c r="N3929" s="54">
        <v>2.6100000000000002E-2</v>
      </c>
    </row>
    <row r="3930" spans="13:14" ht="12.6" customHeight="1">
      <c r="M3930" s="55">
        <v>40071</v>
      </c>
      <c r="N3930" s="54">
        <v>2.6200000000000001E-2</v>
      </c>
    </row>
    <row r="3931" spans="13:14" ht="12.6" customHeight="1">
      <c r="M3931" s="55">
        <v>40072</v>
      </c>
      <c r="N3931" s="54">
        <v>2.63E-2</v>
      </c>
    </row>
    <row r="3932" spans="13:14" ht="12.6" customHeight="1">
      <c r="M3932" s="55">
        <v>40073</v>
      </c>
      <c r="N3932" s="54">
        <v>2.64E-2</v>
      </c>
    </row>
    <row r="3933" spans="13:14" ht="12.6" customHeight="1">
      <c r="M3933" s="55">
        <v>40074</v>
      </c>
      <c r="N3933" s="54">
        <v>2.6499999999999999E-2</v>
      </c>
    </row>
    <row r="3934" spans="13:14" ht="12.6" customHeight="1">
      <c r="M3934" s="55">
        <v>40077</v>
      </c>
      <c r="N3934" s="54">
        <v>2.6800000000000001E-2</v>
      </c>
    </row>
    <row r="3935" spans="13:14" ht="12.6" customHeight="1">
      <c r="M3935" s="55">
        <v>40078</v>
      </c>
      <c r="N3935" s="54">
        <v>2.7E-2</v>
      </c>
    </row>
    <row r="3936" spans="13:14" ht="12.6" customHeight="1">
      <c r="M3936" s="55">
        <v>40079</v>
      </c>
      <c r="N3936" s="54">
        <v>2.7099999999999999E-2</v>
      </c>
    </row>
    <row r="3937" spans="13:14" ht="12.6" customHeight="1">
      <c r="M3937" s="55">
        <v>40080</v>
      </c>
      <c r="N3937" s="54">
        <v>2.7199999999999998E-2</v>
      </c>
    </row>
    <row r="3938" spans="13:14" ht="12.6" customHeight="1">
      <c r="M3938" s="55">
        <v>40081</v>
      </c>
      <c r="N3938" s="54">
        <v>2.7199999999999998E-2</v>
      </c>
    </row>
    <row r="3939" spans="13:14" ht="12.6" customHeight="1">
      <c r="M3939" s="55">
        <v>40084</v>
      </c>
      <c r="N3939" s="54">
        <v>2.7300000000000001E-2</v>
      </c>
    </row>
    <row r="3940" spans="13:14" ht="12.6" customHeight="1">
      <c r="M3940" s="55">
        <v>40085</v>
      </c>
      <c r="N3940" s="54">
        <v>2.7400000000000001E-2</v>
      </c>
    </row>
    <row r="3941" spans="13:14" ht="12.6" customHeight="1">
      <c r="M3941" s="55">
        <v>40086</v>
      </c>
      <c r="N3941" s="54">
        <v>2.75E-2</v>
      </c>
    </row>
    <row r="3942" spans="13:14" ht="12.6" customHeight="1">
      <c r="M3942" s="55">
        <v>40087</v>
      </c>
      <c r="N3942" s="54">
        <v>2.76E-2</v>
      </c>
    </row>
    <row r="3943" spans="13:14" ht="12.6" customHeight="1">
      <c r="M3943" s="55">
        <v>40091</v>
      </c>
      <c r="N3943" s="54">
        <v>2.7699999999999999E-2</v>
      </c>
    </row>
    <row r="3944" spans="13:14" ht="12.6" customHeight="1">
      <c r="M3944" s="55">
        <v>40092</v>
      </c>
      <c r="N3944" s="54">
        <v>2.7799999999999998E-2</v>
      </c>
    </row>
    <row r="3945" spans="13:14" ht="12.6" customHeight="1">
      <c r="M3945" s="55">
        <v>40093</v>
      </c>
      <c r="N3945" s="54">
        <v>2.7900000000000001E-2</v>
      </c>
    </row>
    <row r="3946" spans="13:14" ht="12.6" customHeight="1">
      <c r="M3946" s="55">
        <v>40094</v>
      </c>
      <c r="N3946" s="54">
        <v>2.8000000000000001E-2</v>
      </c>
    </row>
    <row r="3947" spans="13:14" ht="12.6" customHeight="1">
      <c r="M3947" s="55">
        <v>40095</v>
      </c>
      <c r="N3947" s="54">
        <v>2.81E-2</v>
      </c>
    </row>
    <row r="3948" spans="13:14" ht="12.6" customHeight="1">
      <c r="M3948" s="55">
        <v>40098</v>
      </c>
      <c r="N3948" s="54">
        <v>2.81E-2</v>
      </c>
    </row>
    <row r="3949" spans="13:14" ht="12.6" customHeight="1">
      <c r="M3949" s="55">
        <v>40099</v>
      </c>
      <c r="N3949" s="54">
        <v>2.81E-2</v>
      </c>
    </row>
    <row r="3950" spans="13:14" ht="12.6" customHeight="1">
      <c r="M3950" s="55">
        <v>40100</v>
      </c>
      <c r="N3950" s="54">
        <v>2.81E-2</v>
      </c>
    </row>
    <row r="3951" spans="13:14" ht="12.6" customHeight="1">
      <c r="M3951" s="55">
        <v>40101</v>
      </c>
      <c r="N3951" s="54">
        <v>2.8000000000000001E-2</v>
      </c>
    </row>
    <row r="3952" spans="13:14" ht="12.6" customHeight="1">
      <c r="M3952" s="55">
        <v>40102</v>
      </c>
      <c r="N3952" s="54">
        <v>2.8000000000000001E-2</v>
      </c>
    </row>
    <row r="3953" spans="13:14" ht="12.6" customHeight="1">
      <c r="M3953" s="55">
        <v>40105</v>
      </c>
      <c r="N3953" s="54">
        <v>2.8000000000000001E-2</v>
      </c>
    </row>
    <row r="3954" spans="13:14" ht="12.6" customHeight="1">
      <c r="M3954" s="55">
        <v>40106</v>
      </c>
      <c r="N3954" s="54">
        <v>2.7900000000000001E-2</v>
      </c>
    </row>
    <row r="3955" spans="13:14" ht="12.6" customHeight="1">
      <c r="M3955" s="55">
        <v>40107</v>
      </c>
      <c r="N3955" s="54">
        <v>2.7900000000000001E-2</v>
      </c>
    </row>
    <row r="3956" spans="13:14" ht="12.6" customHeight="1">
      <c r="M3956" s="55">
        <v>40108</v>
      </c>
      <c r="N3956" s="54">
        <v>2.7900000000000001E-2</v>
      </c>
    </row>
    <row r="3957" spans="13:14" ht="12.6" customHeight="1">
      <c r="M3957" s="55">
        <v>40109</v>
      </c>
      <c r="N3957" s="54">
        <v>2.7900000000000001E-2</v>
      </c>
    </row>
    <row r="3958" spans="13:14" ht="12.6" customHeight="1">
      <c r="M3958" s="55">
        <v>40112</v>
      </c>
      <c r="N3958" s="54">
        <v>2.7900000000000001E-2</v>
      </c>
    </row>
    <row r="3959" spans="13:14" ht="12.6" customHeight="1">
      <c r="M3959" s="55">
        <v>40113</v>
      </c>
      <c r="N3959" s="54">
        <v>2.7900000000000001E-2</v>
      </c>
    </row>
    <row r="3960" spans="13:14" ht="12.6" customHeight="1">
      <c r="M3960" s="55">
        <v>40114</v>
      </c>
      <c r="N3960" s="54">
        <v>2.7900000000000001E-2</v>
      </c>
    </row>
    <row r="3961" spans="13:14" ht="12.6" customHeight="1">
      <c r="M3961" s="55">
        <v>40115</v>
      </c>
      <c r="N3961" s="54">
        <v>2.7900000000000001E-2</v>
      </c>
    </row>
    <row r="3962" spans="13:14" ht="12.6" customHeight="1">
      <c r="M3962" s="55">
        <v>40116</v>
      </c>
      <c r="N3962" s="54">
        <v>2.7900000000000001E-2</v>
      </c>
    </row>
    <row r="3963" spans="13:14" ht="12.6" customHeight="1">
      <c r="M3963" s="55">
        <v>40119</v>
      </c>
      <c r="N3963" s="54">
        <v>2.7900000000000001E-2</v>
      </c>
    </row>
    <row r="3964" spans="13:14" ht="12.6" customHeight="1">
      <c r="M3964" s="55">
        <v>40120</v>
      </c>
      <c r="N3964" s="54">
        <v>2.7900000000000001E-2</v>
      </c>
    </row>
    <row r="3965" spans="13:14" ht="12.6" customHeight="1">
      <c r="M3965" s="55">
        <v>40121</v>
      </c>
      <c r="N3965" s="54">
        <v>2.7900000000000001E-2</v>
      </c>
    </row>
    <row r="3966" spans="13:14" ht="12.6" customHeight="1">
      <c r="M3966" s="55">
        <v>40122</v>
      </c>
      <c r="N3966" s="54">
        <v>2.7900000000000001E-2</v>
      </c>
    </row>
    <row r="3967" spans="13:14" ht="12.6" customHeight="1">
      <c r="M3967" s="55">
        <v>40123</v>
      </c>
      <c r="N3967" s="54">
        <v>2.7900000000000001E-2</v>
      </c>
    </row>
    <row r="3968" spans="13:14" ht="12.6" customHeight="1">
      <c r="M3968" s="55">
        <v>40126</v>
      </c>
      <c r="N3968" s="54">
        <v>2.7900000000000001E-2</v>
      </c>
    </row>
    <row r="3969" spans="13:14" ht="12.6" customHeight="1">
      <c r="M3969" s="55">
        <v>40127</v>
      </c>
      <c r="N3969" s="54">
        <v>2.7900000000000001E-2</v>
      </c>
    </row>
    <row r="3970" spans="13:14" ht="12.6" customHeight="1">
      <c r="M3970" s="55">
        <v>40128</v>
      </c>
      <c r="N3970" s="54">
        <v>2.7900000000000001E-2</v>
      </c>
    </row>
    <row r="3971" spans="13:14" ht="12.6" customHeight="1">
      <c r="M3971" s="55">
        <v>40129</v>
      </c>
      <c r="N3971" s="54">
        <v>2.7900000000000001E-2</v>
      </c>
    </row>
    <row r="3972" spans="13:14" ht="12.6" customHeight="1">
      <c r="M3972" s="55">
        <v>40130</v>
      </c>
      <c r="N3972" s="54">
        <v>2.7900000000000001E-2</v>
      </c>
    </row>
    <row r="3973" spans="13:14" ht="12.6" customHeight="1">
      <c r="M3973" s="55">
        <v>40133</v>
      </c>
      <c r="N3973" s="54">
        <v>2.7900000000000001E-2</v>
      </c>
    </row>
    <row r="3974" spans="13:14" ht="12.6" customHeight="1">
      <c r="M3974" s="55">
        <v>40134</v>
      </c>
      <c r="N3974" s="54">
        <v>2.7900000000000001E-2</v>
      </c>
    </row>
    <row r="3975" spans="13:14" ht="12.6" customHeight="1">
      <c r="M3975" s="55">
        <v>40135</v>
      </c>
      <c r="N3975" s="54">
        <v>2.7900000000000001E-2</v>
      </c>
    </row>
    <row r="3976" spans="13:14" ht="12.6" customHeight="1">
      <c r="M3976" s="55">
        <v>40136</v>
      </c>
      <c r="N3976" s="54">
        <v>2.7900000000000001E-2</v>
      </c>
    </row>
    <row r="3977" spans="13:14" ht="12.6" customHeight="1">
      <c r="M3977" s="55">
        <v>40137</v>
      </c>
      <c r="N3977" s="54">
        <v>2.7900000000000001E-2</v>
      </c>
    </row>
    <row r="3978" spans="13:14" ht="12.6" customHeight="1">
      <c r="M3978" s="55">
        <v>40140</v>
      </c>
      <c r="N3978" s="54">
        <v>2.7900000000000001E-2</v>
      </c>
    </row>
    <row r="3979" spans="13:14" ht="12.6" customHeight="1">
      <c r="M3979" s="55">
        <v>40141</v>
      </c>
      <c r="N3979" s="54">
        <v>2.7900000000000001E-2</v>
      </c>
    </row>
    <row r="3980" spans="13:14" ht="12.6" customHeight="1">
      <c r="M3980" s="55">
        <v>40142</v>
      </c>
      <c r="N3980" s="54">
        <v>2.7900000000000001E-2</v>
      </c>
    </row>
    <row r="3981" spans="13:14" ht="12.6" customHeight="1">
      <c r="M3981" s="55">
        <v>40143</v>
      </c>
      <c r="N3981" s="54">
        <v>2.7900000000000001E-2</v>
      </c>
    </row>
    <row r="3982" spans="13:14" ht="12.6" customHeight="1">
      <c r="M3982" s="55">
        <v>40144</v>
      </c>
      <c r="N3982" s="54">
        <v>2.7900000000000001E-2</v>
      </c>
    </row>
    <row r="3983" spans="13:14" ht="12.6" customHeight="1">
      <c r="M3983" s="55">
        <v>40147</v>
      </c>
      <c r="N3983" s="54">
        <v>2.7900000000000001E-2</v>
      </c>
    </row>
    <row r="3984" spans="13:14" ht="12.6" customHeight="1">
      <c r="M3984" s="55">
        <v>40148</v>
      </c>
      <c r="N3984" s="54">
        <v>2.7900000000000001E-2</v>
      </c>
    </row>
    <row r="3985" spans="13:14" ht="12.6" customHeight="1">
      <c r="M3985" s="55">
        <v>40149</v>
      </c>
      <c r="N3985" s="54">
        <v>2.7900000000000001E-2</v>
      </c>
    </row>
    <row r="3986" spans="13:14" ht="12.6" customHeight="1">
      <c r="M3986" s="55">
        <v>40150</v>
      </c>
      <c r="N3986" s="54">
        <v>2.7900000000000001E-2</v>
      </c>
    </row>
    <row r="3987" spans="13:14" ht="12.6" customHeight="1">
      <c r="M3987" s="55">
        <v>40151</v>
      </c>
      <c r="N3987" s="54">
        <v>2.7900000000000001E-2</v>
      </c>
    </row>
    <row r="3988" spans="13:14" ht="12.6" customHeight="1">
      <c r="M3988" s="55">
        <v>40154</v>
      </c>
      <c r="N3988" s="54">
        <v>2.7900000000000001E-2</v>
      </c>
    </row>
    <row r="3989" spans="13:14" ht="12.6" customHeight="1">
      <c r="M3989" s="55">
        <v>40155</v>
      </c>
      <c r="N3989" s="54">
        <v>2.7900000000000001E-2</v>
      </c>
    </row>
    <row r="3990" spans="13:14" ht="12.6" customHeight="1">
      <c r="M3990" s="55">
        <v>40156</v>
      </c>
      <c r="N3990" s="54">
        <v>2.7900000000000001E-2</v>
      </c>
    </row>
    <row r="3991" spans="13:14" ht="12.6" customHeight="1">
      <c r="M3991" s="55">
        <v>40157</v>
      </c>
      <c r="N3991" s="54">
        <v>2.7900000000000001E-2</v>
      </c>
    </row>
    <row r="3992" spans="13:14" ht="12.6" customHeight="1">
      <c r="M3992" s="55">
        <v>40158</v>
      </c>
      <c r="N3992" s="54">
        <v>2.7900000000000001E-2</v>
      </c>
    </row>
    <row r="3993" spans="13:14" ht="12.6" customHeight="1">
      <c r="M3993" s="55">
        <v>40161</v>
      </c>
      <c r="N3993" s="54">
        <v>2.7900000000000001E-2</v>
      </c>
    </row>
    <row r="3994" spans="13:14" ht="12.6" customHeight="1">
      <c r="M3994" s="55">
        <v>40162</v>
      </c>
      <c r="N3994" s="54">
        <v>2.7900000000000001E-2</v>
      </c>
    </row>
    <row r="3995" spans="13:14" ht="12.6" customHeight="1">
      <c r="M3995" s="55">
        <v>40163</v>
      </c>
      <c r="N3995" s="54">
        <v>2.8299999999999999E-2</v>
      </c>
    </row>
    <row r="3996" spans="13:14" ht="12.6" customHeight="1">
      <c r="M3996" s="55">
        <v>40164</v>
      </c>
      <c r="N3996" s="54">
        <v>2.8500000000000001E-2</v>
      </c>
    </row>
    <row r="3997" spans="13:14" ht="12.6" customHeight="1">
      <c r="M3997" s="55">
        <v>40165</v>
      </c>
      <c r="N3997" s="54">
        <v>2.8500000000000001E-2</v>
      </c>
    </row>
    <row r="3998" spans="13:14" ht="12.6" customHeight="1">
      <c r="M3998" s="55">
        <v>40168</v>
      </c>
      <c r="N3998" s="54">
        <v>2.8500000000000001E-2</v>
      </c>
    </row>
    <row r="3999" spans="13:14" ht="12.6" customHeight="1">
      <c r="M3999" s="55">
        <v>40169</v>
      </c>
      <c r="N3999" s="54">
        <v>2.8500000000000001E-2</v>
      </c>
    </row>
    <row r="4000" spans="13:14" ht="12.6" customHeight="1">
      <c r="M4000" s="55">
        <v>40170</v>
      </c>
      <c r="N4000" s="54">
        <v>2.8500000000000001E-2</v>
      </c>
    </row>
    <row r="4001" spans="13:14" ht="12.6" customHeight="1">
      <c r="M4001" s="55">
        <v>40171</v>
      </c>
      <c r="N4001" s="54">
        <v>2.8500000000000001E-2</v>
      </c>
    </row>
    <row r="4002" spans="13:14" ht="12.6" customHeight="1">
      <c r="M4002" s="55">
        <v>40175</v>
      </c>
      <c r="N4002" s="54">
        <v>2.8500000000000001E-2</v>
      </c>
    </row>
    <row r="4003" spans="13:14" ht="12.6" customHeight="1">
      <c r="M4003" s="55">
        <v>40176</v>
      </c>
      <c r="N4003" s="54">
        <v>2.8500000000000001E-2</v>
      </c>
    </row>
    <row r="4004" spans="13:14" ht="12.6" customHeight="1">
      <c r="M4004" s="55">
        <v>40177</v>
      </c>
      <c r="N4004" s="54">
        <v>2.86E-2</v>
      </c>
    </row>
    <row r="4005" spans="13:14" ht="12.6" customHeight="1">
      <c r="M4005" s="55">
        <v>40178</v>
      </c>
      <c r="N4005" s="54">
        <v>2.86E-2</v>
      </c>
    </row>
    <row r="4006" spans="13:14" ht="12.6" customHeight="1">
      <c r="M4006" s="55">
        <v>40182</v>
      </c>
      <c r="N4006" s="54">
        <v>2.8799999999999999E-2</v>
      </c>
    </row>
    <row r="4007" spans="13:14" ht="12.6" customHeight="1">
      <c r="M4007" s="55">
        <v>40183</v>
      </c>
      <c r="N4007" s="54">
        <v>2.8799999999999999E-2</v>
      </c>
    </row>
    <row r="4008" spans="13:14" ht="12.6" customHeight="1">
      <c r="M4008" s="55">
        <v>40184</v>
      </c>
      <c r="N4008" s="54">
        <v>2.8799999999999999E-2</v>
      </c>
    </row>
    <row r="4009" spans="13:14" ht="12.6" customHeight="1">
      <c r="M4009" s="55">
        <v>40185</v>
      </c>
      <c r="N4009" s="54">
        <v>2.8799999999999999E-2</v>
      </c>
    </row>
    <row r="4010" spans="13:14" ht="12.6" customHeight="1">
      <c r="M4010" s="55">
        <v>40186</v>
      </c>
      <c r="N4010" s="54">
        <v>2.8799999999999999E-2</v>
      </c>
    </row>
    <row r="4011" spans="13:14" ht="12.6" customHeight="1">
      <c r="M4011" s="55">
        <v>40189</v>
      </c>
      <c r="N4011" s="54">
        <v>2.8799999999999999E-2</v>
      </c>
    </row>
    <row r="4012" spans="13:14" ht="12.6" customHeight="1">
      <c r="M4012" s="55">
        <v>40190</v>
      </c>
      <c r="N4012" s="54">
        <v>2.8799999999999999E-2</v>
      </c>
    </row>
    <row r="4013" spans="13:14" ht="12.6" customHeight="1">
      <c r="M4013" s="55">
        <v>40191</v>
      </c>
      <c r="N4013" s="54">
        <v>2.8799999999999999E-2</v>
      </c>
    </row>
    <row r="4014" spans="13:14" ht="12.6" customHeight="1">
      <c r="M4014" s="55">
        <v>40192</v>
      </c>
      <c r="N4014" s="54">
        <v>2.8799999999999999E-2</v>
      </c>
    </row>
    <row r="4015" spans="13:14" ht="12.6" customHeight="1">
      <c r="M4015" s="55">
        <v>40193</v>
      </c>
      <c r="N4015" s="54">
        <v>2.8799999999999999E-2</v>
      </c>
    </row>
    <row r="4016" spans="13:14" ht="12.6" customHeight="1">
      <c r="M4016" s="55">
        <v>40196</v>
      </c>
      <c r="N4016" s="54">
        <v>2.8799999999999999E-2</v>
      </c>
    </row>
    <row r="4017" spans="13:14" ht="12.6" customHeight="1">
      <c r="M4017" s="55">
        <v>40197</v>
      </c>
      <c r="N4017" s="54">
        <v>2.8799999999999999E-2</v>
      </c>
    </row>
    <row r="4018" spans="13:14" ht="12.6" customHeight="1">
      <c r="M4018" s="55">
        <v>40198</v>
      </c>
      <c r="N4018" s="54">
        <v>2.8799999999999999E-2</v>
      </c>
    </row>
    <row r="4019" spans="13:14" ht="12.6" customHeight="1">
      <c r="M4019" s="55">
        <v>40199</v>
      </c>
      <c r="N4019" s="54">
        <v>2.8799999999999999E-2</v>
      </c>
    </row>
    <row r="4020" spans="13:14" ht="12.6" customHeight="1">
      <c r="M4020" s="55">
        <v>40200</v>
      </c>
      <c r="N4020" s="54">
        <v>2.8799999999999999E-2</v>
      </c>
    </row>
    <row r="4021" spans="13:14" ht="12.6" customHeight="1">
      <c r="M4021" s="55">
        <v>40203</v>
      </c>
      <c r="N4021" s="54">
        <v>2.8799999999999999E-2</v>
      </c>
    </row>
    <row r="4022" spans="13:14" ht="12.6" customHeight="1">
      <c r="M4022" s="55">
        <v>40204</v>
      </c>
      <c r="N4022" s="54">
        <v>2.8799999999999999E-2</v>
      </c>
    </row>
    <row r="4023" spans="13:14" ht="12.6" customHeight="1">
      <c r="M4023" s="55">
        <v>40205</v>
      </c>
      <c r="N4023" s="54">
        <v>2.8799999999999999E-2</v>
      </c>
    </row>
    <row r="4024" spans="13:14" ht="12.6" customHeight="1">
      <c r="M4024" s="55">
        <v>40206</v>
      </c>
      <c r="N4024" s="54">
        <v>2.8799999999999999E-2</v>
      </c>
    </row>
    <row r="4025" spans="13:14" ht="12.6" customHeight="1">
      <c r="M4025" s="55">
        <v>40207</v>
      </c>
      <c r="N4025" s="54">
        <v>2.8799999999999999E-2</v>
      </c>
    </row>
    <row r="4026" spans="13:14" ht="12.6" customHeight="1">
      <c r="M4026" s="55">
        <v>40210</v>
      </c>
      <c r="N4026" s="54">
        <v>2.8799999999999999E-2</v>
      </c>
    </row>
    <row r="4027" spans="13:14" ht="12.6" customHeight="1">
      <c r="M4027" s="55">
        <v>40211</v>
      </c>
      <c r="N4027" s="54">
        <v>2.8799999999999999E-2</v>
      </c>
    </row>
    <row r="4028" spans="13:14" ht="12.6" customHeight="1">
      <c r="M4028" s="55">
        <v>40212</v>
      </c>
      <c r="N4028" s="54">
        <v>2.8799999999999999E-2</v>
      </c>
    </row>
    <row r="4029" spans="13:14" ht="12.6" customHeight="1">
      <c r="M4029" s="55">
        <v>40213</v>
      </c>
      <c r="N4029" s="54">
        <v>2.8799999999999999E-2</v>
      </c>
    </row>
    <row r="4030" spans="13:14" ht="12.6" customHeight="1">
      <c r="M4030" s="55">
        <v>40214</v>
      </c>
      <c r="N4030" s="54">
        <v>2.8799999999999999E-2</v>
      </c>
    </row>
    <row r="4031" spans="13:14" ht="12.6" customHeight="1">
      <c r="M4031" s="55">
        <v>40217</v>
      </c>
      <c r="N4031" s="54">
        <v>2.8799999999999999E-2</v>
      </c>
    </row>
    <row r="4032" spans="13:14" ht="12.6" customHeight="1">
      <c r="M4032" s="55">
        <v>40218</v>
      </c>
      <c r="N4032" s="54">
        <v>2.8799999999999999E-2</v>
      </c>
    </row>
    <row r="4033" spans="13:14" ht="12.6" customHeight="1">
      <c r="M4033" s="55">
        <v>40219</v>
      </c>
      <c r="N4033" s="54">
        <v>2.8799999999999999E-2</v>
      </c>
    </row>
    <row r="4034" spans="13:14" ht="12.6" customHeight="1">
      <c r="M4034" s="55">
        <v>40220</v>
      </c>
      <c r="N4034" s="54">
        <v>2.8799999999999999E-2</v>
      </c>
    </row>
    <row r="4035" spans="13:14" ht="12.6" customHeight="1">
      <c r="M4035" s="55">
        <v>40221</v>
      </c>
      <c r="N4035" s="54">
        <v>2.8799999999999999E-2</v>
      </c>
    </row>
    <row r="4036" spans="13:14" ht="12.6" customHeight="1">
      <c r="M4036" s="55">
        <v>40225</v>
      </c>
      <c r="N4036" s="54">
        <v>2.8799999999999999E-2</v>
      </c>
    </row>
    <row r="4037" spans="13:14" ht="12.6" customHeight="1">
      <c r="M4037" s="55">
        <v>40226</v>
      </c>
      <c r="N4037" s="54">
        <v>2.8799999999999999E-2</v>
      </c>
    </row>
    <row r="4038" spans="13:14" ht="12.6" customHeight="1">
      <c r="M4038" s="55">
        <v>40227</v>
      </c>
      <c r="N4038" s="54">
        <v>2.8799999999999999E-2</v>
      </c>
    </row>
    <row r="4039" spans="13:14" ht="12.6" customHeight="1">
      <c r="M4039" s="55">
        <v>40228</v>
      </c>
      <c r="N4039" s="54">
        <v>2.8799999999999999E-2</v>
      </c>
    </row>
    <row r="4040" spans="13:14" ht="12.6" customHeight="1">
      <c r="M4040" s="55">
        <v>40231</v>
      </c>
      <c r="N4040" s="54">
        <v>2.8799999999999999E-2</v>
      </c>
    </row>
    <row r="4041" spans="13:14" ht="12.6" customHeight="1">
      <c r="M4041" s="55">
        <v>40232</v>
      </c>
      <c r="N4041" s="54">
        <v>2.8799999999999999E-2</v>
      </c>
    </row>
    <row r="4042" spans="13:14" ht="12.6" customHeight="1">
      <c r="M4042" s="55">
        <v>40233</v>
      </c>
      <c r="N4042" s="54">
        <v>2.8799999999999999E-2</v>
      </c>
    </row>
    <row r="4043" spans="13:14" ht="12.6" customHeight="1">
      <c r="M4043" s="55">
        <v>40234</v>
      </c>
      <c r="N4043" s="54">
        <v>2.8799999999999999E-2</v>
      </c>
    </row>
    <row r="4044" spans="13:14" ht="12.6" customHeight="1">
      <c r="M4044" s="55">
        <v>40235</v>
      </c>
      <c r="N4044" s="54">
        <v>2.8799999999999999E-2</v>
      </c>
    </row>
    <row r="4045" spans="13:14" ht="12.6" customHeight="1">
      <c r="M4045" s="55">
        <v>40239</v>
      </c>
      <c r="N4045" s="54">
        <v>2.8799999999999999E-2</v>
      </c>
    </row>
    <row r="4046" spans="13:14" ht="12.6" customHeight="1">
      <c r="M4046" s="55">
        <v>40240</v>
      </c>
      <c r="N4046" s="54">
        <v>2.8799999999999999E-2</v>
      </c>
    </row>
    <row r="4047" spans="13:14" ht="12.6" customHeight="1">
      <c r="M4047" s="55">
        <v>40241</v>
      </c>
      <c r="N4047" s="54">
        <v>2.8799999999999999E-2</v>
      </c>
    </row>
    <row r="4048" spans="13:14" ht="12.6" customHeight="1">
      <c r="M4048" s="55">
        <v>40242</v>
      </c>
      <c r="N4048" s="54">
        <v>2.86E-2</v>
      </c>
    </row>
    <row r="4049" spans="13:14" ht="12.6" customHeight="1">
      <c r="M4049" s="55">
        <v>40245</v>
      </c>
      <c r="N4049" s="54">
        <v>2.86E-2</v>
      </c>
    </row>
    <row r="4050" spans="13:14" ht="12.6" customHeight="1">
      <c r="M4050" s="55">
        <v>40246</v>
      </c>
      <c r="N4050" s="54">
        <v>2.86E-2</v>
      </c>
    </row>
    <row r="4051" spans="13:14" ht="12.6" customHeight="1">
      <c r="M4051" s="55">
        <v>40247</v>
      </c>
      <c r="N4051" s="54">
        <v>2.86E-2</v>
      </c>
    </row>
    <row r="4052" spans="13:14" ht="12.6" customHeight="1">
      <c r="M4052" s="55">
        <v>40248</v>
      </c>
      <c r="N4052" s="54">
        <v>2.8400000000000002E-2</v>
      </c>
    </row>
    <row r="4053" spans="13:14" ht="12.6" customHeight="1">
      <c r="M4053" s="55">
        <v>40249</v>
      </c>
      <c r="N4053" s="54">
        <v>2.8299999999999999E-2</v>
      </c>
    </row>
    <row r="4054" spans="13:14" ht="12.6" customHeight="1">
      <c r="M4054" s="55">
        <v>40252</v>
      </c>
      <c r="N4054" s="54">
        <v>2.8299999999999999E-2</v>
      </c>
    </row>
    <row r="4055" spans="13:14" ht="12.6" customHeight="1">
      <c r="M4055" s="55">
        <v>40253</v>
      </c>
      <c r="N4055" s="54">
        <v>2.8199999999999999E-2</v>
      </c>
    </row>
    <row r="4056" spans="13:14" ht="12.6" customHeight="1">
      <c r="M4056" s="55">
        <v>40254</v>
      </c>
      <c r="N4056" s="54">
        <v>2.8199999999999999E-2</v>
      </c>
    </row>
    <row r="4057" spans="13:14" ht="12.6" customHeight="1">
      <c r="M4057" s="55">
        <v>40255</v>
      </c>
      <c r="N4057" s="54">
        <v>2.8199999999999999E-2</v>
      </c>
    </row>
    <row r="4058" spans="13:14" ht="12.6" customHeight="1">
      <c r="M4058" s="55">
        <v>40256</v>
      </c>
      <c r="N4058" s="54">
        <v>2.8199999999999999E-2</v>
      </c>
    </row>
    <row r="4059" spans="13:14" ht="12.6" customHeight="1">
      <c r="M4059" s="55">
        <v>40259</v>
      </c>
      <c r="N4059" s="54">
        <v>2.81E-2</v>
      </c>
    </row>
    <row r="4060" spans="13:14" ht="12.6" customHeight="1">
      <c r="M4060" s="55">
        <v>40260</v>
      </c>
      <c r="N4060" s="54">
        <v>2.81E-2</v>
      </c>
    </row>
    <row r="4061" spans="13:14" ht="12.6" customHeight="1">
      <c r="M4061" s="55">
        <v>40261</v>
      </c>
      <c r="N4061" s="54">
        <v>2.81E-2</v>
      </c>
    </row>
    <row r="4062" spans="13:14" ht="12.6" customHeight="1">
      <c r="M4062" s="55">
        <v>40262</v>
      </c>
      <c r="N4062" s="54">
        <v>2.81E-2</v>
      </c>
    </row>
    <row r="4063" spans="13:14" ht="12.6" customHeight="1">
      <c r="M4063" s="55">
        <v>40263</v>
      </c>
      <c r="N4063" s="54">
        <v>2.7799999999999998E-2</v>
      </c>
    </row>
    <row r="4064" spans="13:14" ht="12.6" customHeight="1">
      <c r="M4064" s="55">
        <v>40266</v>
      </c>
      <c r="N4064" s="54">
        <v>2.7799999999999998E-2</v>
      </c>
    </row>
    <row r="4065" spans="13:14" ht="12.6" customHeight="1">
      <c r="M4065" s="55">
        <v>40267</v>
      </c>
      <c r="N4065" s="54">
        <v>2.7799999999999998E-2</v>
      </c>
    </row>
    <row r="4066" spans="13:14" ht="12.6" customHeight="1">
      <c r="M4066" s="55">
        <v>40268</v>
      </c>
      <c r="N4066" s="54">
        <v>2.7799999999999998E-2</v>
      </c>
    </row>
    <row r="4067" spans="13:14" ht="12.6" customHeight="1">
      <c r="M4067" s="55">
        <v>40269</v>
      </c>
      <c r="N4067" s="54">
        <v>2.7799999999999998E-2</v>
      </c>
    </row>
    <row r="4068" spans="13:14" ht="12.6" customHeight="1">
      <c r="M4068" s="55">
        <v>40270</v>
      </c>
      <c r="N4068" s="54">
        <v>2.7799999999999998E-2</v>
      </c>
    </row>
    <row r="4069" spans="13:14" ht="12.6" customHeight="1">
      <c r="M4069" s="55">
        <v>40273</v>
      </c>
      <c r="N4069" s="54">
        <v>2.7199999999999998E-2</v>
      </c>
    </row>
    <row r="4070" spans="13:14" ht="12.6" customHeight="1">
      <c r="M4070" s="55">
        <v>40274</v>
      </c>
      <c r="N4070" s="54">
        <v>2.63E-2</v>
      </c>
    </row>
    <row r="4071" spans="13:14" ht="12.6" customHeight="1">
      <c r="M4071" s="55">
        <v>40275</v>
      </c>
      <c r="N4071" s="54">
        <v>2.63E-2</v>
      </c>
    </row>
    <row r="4072" spans="13:14" ht="12.6" customHeight="1">
      <c r="M4072" s="55">
        <v>40276</v>
      </c>
      <c r="N4072" s="54">
        <v>2.53E-2</v>
      </c>
    </row>
    <row r="4073" spans="13:14" ht="12.6" customHeight="1">
      <c r="M4073" s="55">
        <v>40277</v>
      </c>
      <c r="N4073" s="54">
        <v>2.46E-2</v>
      </c>
    </row>
    <row r="4074" spans="13:14" ht="12.6" customHeight="1">
      <c r="M4074" s="55">
        <v>40280</v>
      </c>
      <c r="N4074" s="54">
        <v>2.4500000000000001E-2</v>
      </c>
    </row>
    <row r="4075" spans="13:14" ht="12.6" customHeight="1">
      <c r="M4075" s="55">
        <v>40281</v>
      </c>
      <c r="N4075" s="54">
        <v>2.4500000000000001E-2</v>
      </c>
    </row>
    <row r="4076" spans="13:14" ht="12.6" customHeight="1">
      <c r="M4076" s="55">
        <v>40282</v>
      </c>
      <c r="N4076" s="54">
        <v>2.4500000000000001E-2</v>
      </c>
    </row>
    <row r="4077" spans="13:14" ht="12.6" customHeight="1">
      <c r="M4077" s="55">
        <v>40283</v>
      </c>
      <c r="N4077" s="54">
        <v>2.4500000000000001E-2</v>
      </c>
    </row>
    <row r="4078" spans="13:14" ht="12.6" customHeight="1">
      <c r="M4078" s="55">
        <v>40284</v>
      </c>
      <c r="N4078" s="54">
        <v>2.4500000000000001E-2</v>
      </c>
    </row>
    <row r="4079" spans="13:14" ht="12.6" customHeight="1">
      <c r="M4079" s="55">
        <v>40287</v>
      </c>
      <c r="N4079" s="54">
        <v>2.4500000000000001E-2</v>
      </c>
    </row>
    <row r="4080" spans="13:14" ht="12.6" customHeight="1">
      <c r="M4080" s="55">
        <v>40288</v>
      </c>
      <c r="N4080" s="54">
        <v>2.4500000000000001E-2</v>
      </c>
    </row>
    <row r="4081" spans="13:14" ht="12.6" customHeight="1">
      <c r="M4081" s="55">
        <v>40289</v>
      </c>
      <c r="N4081" s="54">
        <v>2.4500000000000001E-2</v>
      </c>
    </row>
    <row r="4082" spans="13:14" ht="12.6" customHeight="1">
      <c r="M4082" s="55">
        <v>40290</v>
      </c>
      <c r="N4082" s="54">
        <v>2.4500000000000001E-2</v>
      </c>
    </row>
    <row r="4083" spans="13:14" ht="12.6" customHeight="1">
      <c r="M4083" s="55">
        <v>40291</v>
      </c>
      <c r="N4083" s="54">
        <v>2.4500000000000001E-2</v>
      </c>
    </row>
    <row r="4084" spans="13:14" ht="12.6" customHeight="1">
      <c r="M4084" s="55">
        <v>40294</v>
      </c>
      <c r="N4084" s="54">
        <v>2.4500000000000001E-2</v>
      </c>
    </row>
    <row r="4085" spans="13:14" ht="12.6" customHeight="1">
      <c r="M4085" s="55">
        <v>40295</v>
      </c>
      <c r="N4085" s="54">
        <v>2.4500000000000001E-2</v>
      </c>
    </row>
    <row r="4086" spans="13:14" ht="12.6" customHeight="1">
      <c r="M4086" s="55">
        <v>40296</v>
      </c>
      <c r="N4086" s="54">
        <v>2.4500000000000001E-2</v>
      </c>
    </row>
    <row r="4087" spans="13:14" ht="12.6" customHeight="1">
      <c r="M4087" s="55">
        <v>40297</v>
      </c>
      <c r="N4087" s="54">
        <v>2.4500000000000001E-2</v>
      </c>
    </row>
    <row r="4088" spans="13:14" ht="12.6" customHeight="1">
      <c r="M4088" s="55">
        <v>40298</v>
      </c>
      <c r="N4088" s="54">
        <v>2.4500000000000001E-2</v>
      </c>
    </row>
    <row r="4089" spans="13:14" ht="12.6" customHeight="1">
      <c r="M4089" s="55">
        <v>40301</v>
      </c>
      <c r="N4089" s="54">
        <v>2.4500000000000001E-2</v>
      </c>
    </row>
    <row r="4090" spans="13:14" ht="12.6" customHeight="1">
      <c r="M4090" s="55">
        <v>40302</v>
      </c>
      <c r="N4090" s="54">
        <v>2.4500000000000001E-2</v>
      </c>
    </row>
    <row r="4091" spans="13:14" ht="12.6" customHeight="1">
      <c r="M4091" s="55">
        <v>40304</v>
      </c>
      <c r="N4091" s="54">
        <v>2.4500000000000001E-2</v>
      </c>
    </row>
    <row r="4092" spans="13:14" ht="12.6" customHeight="1">
      <c r="M4092" s="55">
        <v>40305</v>
      </c>
      <c r="N4092" s="54">
        <v>2.4500000000000001E-2</v>
      </c>
    </row>
    <row r="4093" spans="13:14" ht="12.6" customHeight="1">
      <c r="M4093" s="55">
        <v>40308</v>
      </c>
      <c r="N4093" s="54">
        <v>2.4500000000000001E-2</v>
      </c>
    </row>
    <row r="4094" spans="13:14" ht="12.6" customHeight="1">
      <c r="M4094" s="55">
        <v>40309</v>
      </c>
      <c r="N4094" s="54">
        <v>2.4500000000000001E-2</v>
      </c>
    </row>
    <row r="4095" spans="13:14" ht="12.6" customHeight="1">
      <c r="M4095" s="55">
        <v>40310</v>
      </c>
      <c r="N4095" s="54">
        <v>2.4500000000000001E-2</v>
      </c>
    </row>
    <row r="4096" spans="13:14" ht="12.6" customHeight="1">
      <c r="M4096" s="55">
        <v>40311</v>
      </c>
      <c r="N4096" s="54">
        <v>2.4500000000000001E-2</v>
      </c>
    </row>
    <row r="4097" spans="13:14" ht="12.6" customHeight="1">
      <c r="M4097" s="55">
        <v>40312</v>
      </c>
      <c r="N4097" s="54">
        <v>2.4500000000000001E-2</v>
      </c>
    </row>
    <row r="4098" spans="13:14" ht="12.6" customHeight="1">
      <c r="M4098" s="55">
        <v>40315</v>
      </c>
      <c r="N4098" s="54">
        <v>2.4500000000000001E-2</v>
      </c>
    </row>
    <row r="4099" spans="13:14" ht="12.6" customHeight="1">
      <c r="M4099" s="55">
        <v>40316</v>
      </c>
      <c r="N4099" s="54">
        <v>2.4500000000000001E-2</v>
      </c>
    </row>
    <row r="4100" spans="13:14" ht="12.6" customHeight="1">
      <c r="M4100" s="55">
        <v>40317</v>
      </c>
      <c r="N4100" s="54">
        <v>2.4500000000000001E-2</v>
      </c>
    </row>
    <row r="4101" spans="13:14" ht="12.6" customHeight="1">
      <c r="M4101" s="55">
        <v>40318</v>
      </c>
      <c r="N4101" s="54">
        <v>2.4500000000000001E-2</v>
      </c>
    </row>
    <row r="4102" spans="13:14" ht="12.6" customHeight="1">
      <c r="M4102" s="55">
        <v>40322</v>
      </c>
      <c r="N4102" s="54">
        <v>2.4500000000000001E-2</v>
      </c>
    </row>
    <row r="4103" spans="13:14" ht="12.6" customHeight="1">
      <c r="M4103" s="55">
        <v>40323</v>
      </c>
      <c r="N4103" s="54">
        <v>2.4500000000000001E-2</v>
      </c>
    </row>
    <row r="4104" spans="13:14" ht="12.6" customHeight="1">
      <c r="M4104" s="55">
        <v>40324</v>
      </c>
      <c r="N4104" s="54">
        <v>2.4500000000000001E-2</v>
      </c>
    </row>
    <row r="4105" spans="13:14" ht="12.6" customHeight="1">
      <c r="M4105" s="55">
        <v>40325</v>
      </c>
      <c r="N4105" s="54">
        <v>2.4500000000000001E-2</v>
      </c>
    </row>
    <row r="4106" spans="13:14" ht="12.6" customHeight="1">
      <c r="M4106" s="55">
        <v>40326</v>
      </c>
      <c r="N4106" s="54">
        <v>2.4500000000000001E-2</v>
      </c>
    </row>
    <row r="4107" spans="13:14" ht="12.6" customHeight="1">
      <c r="M4107" s="55">
        <v>40329</v>
      </c>
      <c r="N4107" s="54">
        <v>2.4500000000000001E-2</v>
      </c>
    </row>
    <row r="4108" spans="13:14" ht="12.6" customHeight="1">
      <c r="M4108" s="55">
        <v>40330</v>
      </c>
      <c r="N4108" s="54">
        <v>2.4500000000000001E-2</v>
      </c>
    </row>
    <row r="4109" spans="13:14" ht="12.6" customHeight="1">
      <c r="M4109" s="55">
        <v>40332</v>
      </c>
      <c r="N4109" s="54">
        <v>2.4500000000000001E-2</v>
      </c>
    </row>
    <row r="4110" spans="13:14" ht="12.6" customHeight="1">
      <c r="M4110" s="55">
        <v>40333</v>
      </c>
      <c r="N4110" s="54">
        <v>2.4500000000000001E-2</v>
      </c>
    </row>
    <row r="4111" spans="13:14" ht="12.6" customHeight="1">
      <c r="M4111" s="55">
        <v>40336</v>
      </c>
      <c r="N4111" s="54">
        <v>2.4500000000000001E-2</v>
      </c>
    </row>
    <row r="4112" spans="13:14" ht="12.6" customHeight="1">
      <c r="M4112" s="55">
        <v>40337</v>
      </c>
      <c r="N4112" s="54">
        <v>2.4500000000000001E-2</v>
      </c>
    </row>
    <row r="4113" spans="13:14" ht="12.6" customHeight="1">
      <c r="M4113" s="55">
        <v>40338</v>
      </c>
      <c r="N4113" s="54">
        <v>2.4500000000000001E-2</v>
      </c>
    </row>
    <row r="4114" spans="13:14" ht="12.6" customHeight="1">
      <c r="M4114" s="55">
        <v>40339</v>
      </c>
      <c r="N4114" s="54">
        <v>2.4500000000000001E-2</v>
      </c>
    </row>
    <row r="4115" spans="13:14" ht="12.6" customHeight="1">
      <c r="M4115" s="55">
        <v>40340</v>
      </c>
      <c r="N4115" s="54">
        <v>2.4500000000000001E-2</v>
      </c>
    </row>
    <row r="4116" spans="13:14" ht="12.6" customHeight="1">
      <c r="M4116" s="55">
        <v>40343</v>
      </c>
      <c r="N4116" s="54">
        <v>2.4500000000000001E-2</v>
      </c>
    </row>
    <row r="4117" spans="13:14" ht="12.6" customHeight="1">
      <c r="M4117" s="55">
        <v>40344</v>
      </c>
      <c r="N4117" s="54">
        <v>2.4500000000000001E-2</v>
      </c>
    </row>
    <row r="4118" spans="13:14" ht="12.6" customHeight="1">
      <c r="M4118" s="55">
        <v>40345</v>
      </c>
      <c r="N4118" s="54">
        <v>2.4500000000000001E-2</v>
      </c>
    </row>
    <row r="4119" spans="13:14" ht="12.6" customHeight="1">
      <c r="M4119" s="55">
        <v>40346</v>
      </c>
      <c r="N4119" s="54">
        <v>2.4500000000000001E-2</v>
      </c>
    </row>
    <row r="4120" spans="13:14" ht="12.6" customHeight="1">
      <c r="M4120" s="55">
        <v>40347</v>
      </c>
      <c r="N4120" s="54">
        <v>2.4500000000000001E-2</v>
      </c>
    </row>
    <row r="4121" spans="13:14" ht="12.6" customHeight="1">
      <c r="M4121" s="55">
        <v>40350</v>
      </c>
      <c r="N4121" s="54">
        <v>2.4500000000000001E-2</v>
      </c>
    </row>
    <row r="4122" spans="13:14" ht="12.6" customHeight="1">
      <c r="M4122" s="55">
        <v>40351</v>
      </c>
      <c r="N4122" s="54">
        <v>2.4500000000000001E-2</v>
      </c>
    </row>
    <row r="4123" spans="13:14" ht="12.6" customHeight="1">
      <c r="M4123" s="55">
        <v>40352</v>
      </c>
      <c r="N4123" s="54">
        <v>2.4500000000000001E-2</v>
      </c>
    </row>
    <row r="4124" spans="13:14" ht="12.6" customHeight="1">
      <c r="M4124" s="55">
        <v>40353</v>
      </c>
      <c r="N4124" s="54">
        <v>2.46E-2</v>
      </c>
    </row>
    <row r="4125" spans="13:14" ht="12.6" customHeight="1">
      <c r="M4125" s="55">
        <v>40354</v>
      </c>
      <c r="N4125" s="54">
        <v>2.46E-2</v>
      </c>
    </row>
    <row r="4126" spans="13:14" ht="12.6" customHeight="1">
      <c r="M4126" s="55">
        <v>40357</v>
      </c>
      <c r="N4126" s="54">
        <v>2.46E-2</v>
      </c>
    </row>
    <row r="4127" spans="13:14" ht="12.6" customHeight="1">
      <c r="M4127" s="55">
        <v>40358</v>
      </c>
      <c r="N4127" s="54">
        <v>2.46E-2</v>
      </c>
    </row>
    <row r="4128" spans="13:14" ht="12.6" customHeight="1">
      <c r="M4128" s="55">
        <v>40359</v>
      </c>
      <c r="N4128" s="54">
        <v>2.46E-2</v>
      </c>
    </row>
    <row r="4129" spans="13:14" ht="12.6" customHeight="1">
      <c r="M4129" s="55">
        <v>40360</v>
      </c>
      <c r="N4129" s="54">
        <v>2.46E-2</v>
      </c>
    </row>
    <row r="4130" spans="13:14" ht="12.6" customHeight="1">
      <c r="M4130" s="55">
        <v>40361</v>
      </c>
      <c r="N4130" s="54">
        <v>2.46E-2</v>
      </c>
    </row>
    <row r="4131" spans="13:14" ht="12.6" customHeight="1">
      <c r="M4131" s="55">
        <v>40364</v>
      </c>
      <c r="N4131" s="54">
        <v>2.46E-2</v>
      </c>
    </row>
    <row r="4132" spans="13:14" ht="12.6" customHeight="1">
      <c r="M4132" s="55">
        <v>40365</v>
      </c>
      <c r="N4132" s="54">
        <v>2.46E-2</v>
      </c>
    </row>
    <row r="4133" spans="13:14" ht="12.6" customHeight="1">
      <c r="M4133" s="55">
        <v>40366</v>
      </c>
      <c r="N4133" s="54">
        <v>2.46E-2</v>
      </c>
    </row>
    <row r="4134" spans="13:14" ht="12.6" customHeight="1">
      <c r="M4134" s="55">
        <v>40367</v>
      </c>
      <c r="N4134" s="54">
        <v>2.46E-2</v>
      </c>
    </row>
    <row r="4135" spans="13:14" ht="12.6" customHeight="1">
      <c r="M4135" s="55">
        <v>40368</v>
      </c>
      <c r="N4135" s="54">
        <v>2.63E-2</v>
      </c>
    </row>
    <row r="4136" spans="13:14" ht="12.6" customHeight="1">
      <c r="M4136" s="55">
        <v>40371</v>
      </c>
      <c r="N4136" s="54">
        <v>2.63E-2</v>
      </c>
    </row>
    <row r="4137" spans="13:14" ht="12.6" customHeight="1">
      <c r="M4137" s="55">
        <v>40372</v>
      </c>
      <c r="N4137" s="54">
        <v>2.63E-2</v>
      </c>
    </row>
    <row r="4138" spans="13:14" ht="12.6" customHeight="1">
      <c r="M4138" s="55">
        <v>40373</v>
      </c>
      <c r="N4138" s="54">
        <v>2.63E-2</v>
      </c>
    </row>
    <row r="4139" spans="13:14" ht="12.6" customHeight="1">
      <c r="M4139" s="55">
        <v>40374</v>
      </c>
      <c r="N4139" s="54">
        <v>2.63E-2</v>
      </c>
    </row>
    <row r="4140" spans="13:14" ht="12.6" customHeight="1">
      <c r="M4140" s="55">
        <v>40375</v>
      </c>
      <c r="N4140" s="54">
        <v>2.63E-2</v>
      </c>
    </row>
    <row r="4141" spans="13:14" ht="12.6" customHeight="1">
      <c r="M4141" s="55">
        <v>40378</v>
      </c>
      <c r="N4141" s="54">
        <v>2.63E-2</v>
      </c>
    </row>
    <row r="4142" spans="13:14" ht="12.6" customHeight="1">
      <c r="M4142" s="55">
        <v>40379</v>
      </c>
      <c r="N4142" s="54">
        <v>2.63E-2</v>
      </c>
    </row>
    <row r="4143" spans="13:14" ht="12.6" customHeight="1">
      <c r="M4143" s="55">
        <v>40380</v>
      </c>
      <c r="N4143" s="54">
        <v>2.63E-2</v>
      </c>
    </row>
    <row r="4144" spans="13:14" ht="12.6" customHeight="1">
      <c r="M4144" s="55">
        <v>40381</v>
      </c>
      <c r="N4144" s="54">
        <v>2.63E-2</v>
      </c>
    </row>
    <row r="4145" spans="13:14" ht="12.6" customHeight="1">
      <c r="M4145" s="55">
        <v>40382</v>
      </c>
      <c r="N4145" s="54">
        <v>2.63E-2</v>
      </c>
    </row>
    <row r="4146" spans="13:14" ht="12.6" customHeight="1">
      <c r="M4146" s="55">
        <v>40385</v>
      </c>
      <c r="N4146" s="54">
        <v>2.63E-2</v>
      </c>
    </row>
    <row r="4147" spans="13:14" ht="12.6" customHeight="1">
      <c r="M4147" s="55">
        <v>40386</v>
      </c>
      <c r="N4147" s="54">
        <v>2.63E-2</v>
      </c>
    </row>
    <row r="4148" spans="13:14" ht="12.6" customHeight="1">
      <c r="M4148" s="55">
        <v>40387</v>
      </c>
      <c r="N4148" s="54">
        <v>2.63E-2</v>
      </c>
    </row>
    <row r="4149" spans="13:14" ht="12.6" customHeight="1">
      <c r="M4149" s="55">
        <v>40388</v>
      </c>
      <c r="N4149" s="54">
        <v>2.63E-2</v>
      </c>
    </row>
    <row r="4150" spans="13:14" ht="12.6" customHeight="1">
      <c r="M4150" s="55">
        <v>40389</v>
      </c>
      <c r="N4150" s="54">
        <v>2.63E-2</v>
      </c>
    </row>
    <row r="4151" spans="13:14" ht="12.6" customHeight="1">
      <c r="M4151" s="55">
        <v>40392</v>
      </c>
      <c r="N4151" s="54">
        <v>2.63E-2</v>
      </c>
    </row>
    <row r="4152" spans="13:14" ht="12.6" customHeight="1">
      <c r="M4152" s="55">
        <v>40393</v>
      </c>
      <c r="N4152" s="54">
        <v>2.63E-2</v>
      </c>
    </row>
    <row r="4153" spans="13:14" ht="12.6" customHeight="1">
      <c r="M4153" s="55">
        <v>40394</v>
      </c>
      <c r="N4153" s="54">
        <v>2.63E-2</v>
      </c>
    </row>
    <row r="4154" spans="13:14" ht="12.6" customHeight="1">
      <c r="M4154" s="55">
        <v>40395</v>
      </c>
      <c r="N4154" s="54">
        <v>2.63E-2</v>
      </c>
    </row>
    <row r="4155" spans="13:14" ht="12.6" customHeight="1">
      <c r="M4155" s="55">
        <v>40396</v>
      </c>
      <c r="N4155" s="54">
        <v>2.63E-2</v>
      </c>
    </row>
    <row r="4156" spans="13:14" ht="12.6" customHeight="1">
      <c r="M4156" s="55">
        <v>40399</v>
      </c>
      <c r="N4156" s="54">
        <v>2.63E-2</v>
      </c>
    </row>
    <row r="4157" spans="13:14" ht="12.6" customHeight="1">
      <c r="M4157" s="55">
        <v>40400</v>
      </c>
      <c r="N4157" s="54">
        <v>2.63E-2</v>
      </c>
    </row>
    <row r="4158" spans="13:14" ht="12.6" customHeight="1">
      <c r="M4158" s="55">
        <v>40401</v>
      </c>
      <c r="N4158" s="54">
        <v>2.63E-2</v>
      </c>
    </row>
    <row r="4159" spans="13:14" ht="12.6" customHeight="1">
      <c r="M4159" s="55">
        <v>40402</v>
      </c>
      <c r="N4159" s="54">
        <v>2.63E-2</v>
      </c>
    </row>
    <row r="4160" spans="13:14" ht="12.6" customHeight="1">
      <c r="M4160" s="55">
        <v>40403</v>
      </c>
      <c r="N4160" s="54">
        <v>2.63E-2</v>
      </c>
    </row>
    <row r="4161" spans="13:14" ht="12.6" customHeight="1">
      <c r="M4161" s="55">
        <v>40406</v>
      </c>
      <c r="N4161" s="54">
        <v>2.63E-2</v>
      </c>
    </row>
    <row r="4162" spans="13:14" ht="12.6" customHeight="1">
      <c r="M4162" s="55">
        <v>40407</v>
      </c>
      <c r="N4162" s="54">
        <v>2.63E-2</v>
      </c>
    </row>
    <row r="4163" spans="13:14" ht="12.6" customHeight="1">
      <c r="M4163" s="55">
        <v>40408</v>
      </c>
      <c r="N4163" s="54">
        <v>2.63E-2</v>
      </c>
    </row>
    <row r="4164" spans="13:14" ht="12.6" customHeight="1">
      <c r="M4164" s="55">
        <v>40409</v>
      </c>
      <c r="N4164" s="54">
        <v>2.63E-2</v>
      </c>
    </row>
    <row r="4165" spans="13:14" ht="12.6" customHeight="1">
      <c r="M4165" s="55">
        <v>40410</v>
      </c>
      <c r="N4165" s="54">
        <v>2.63E-2</v>
      </c>
    </row>
    <row r="4166" spans="13:14" ht="12.6" customHeight="1">
      <c r="M4166" s="55">
        <v>40413</v>
      </c>
      <c r="N4166" s="54">
        <v>2.63E-2</v>
      </c>
    </row>
    <row r="4167" spans="13:14" ht="12.6" customHeight="1">
      <c r="M4167" s="55">
        <v>40414</v>
      </c>
      <c r="N4167" s="54">
        <v>2.63E-2</v>
      </c>
    </row>
    <row r="4168" spans="13:14" ht="12.6" customHeight="1">
      <c r="M4168" s="55">
        <v>40415</v>
      </c>
      <c r="N4168" s="54">
        <v>2.63E-2</v>
      </c>
    </row>
    <row r="4169" spans="13:14" ht="12.6" customHeight="1">
      <c r="M4169" s="55">
        <v>40416</v>
      </c>
      <c r="N4169" s="54">
        <v>2.63E-2</v>
      </c>
    </row>
    <row r="4170" spans="13:14" ht="12.6" customHeight="1">
      <c r="M4170" s="55">
        <v>40417</v>
      </c>
      <c r="N4170" s="54">
        <v>2.63E-2</v>
      </c>
    </row>
    <row r="4171" spans="13:14" ht="12.6" customHeight="1">
      <c r="M4171" s="55">
        <v>40420</v>
      </c>
      <c r="N4171" s="54">
        <v>2.63E-2</v>
      </c>
    </row>
    <row r="4172" spans="13:14" ht="12.6" customHeight="1">
      <c r="M4172" s="55">
        <v>40421</v>
      </c>
      <c r="N4172" s="54">
        <v>2.6599999999999999E-2</v>
      </c>
    </row>
    <row r="4173" spans="13:14" ht="12.6" customHeight="1">
      <c r="M4173" s="55">
        <v>40422</v>
      </c>
      <c r="N4173" s="54">
        <v>2.6599999999999999E-2</v>
      </c>
    </row>
    <row r="4174" spans="13:14" ht="12.6" customHeight="1">
      <c r="M4174" s="55">
        <v>40423</v>
      </c>
      <c r="N4174" s="54">
        <v>2.6599999999999999E-2</v>
      </c>
    </row>
    <row r="4175" spans="13:14" ht="12.6" customHeight="1">
      <c r="M4175" s="55">
        <v>40424</v>
      </c>
      <c r="N4175" s="54">
        <v>2.6599999999999999E-2</v>
      </c>
    </row>
    <row r="4176" spans="13:14" ht="12.6" customHeight="1">
      <c r="M4176" s="55">
        <v>40427</v>
      </c>
      <c r="N4176" s="54">
        <v>2.6599999999999999E-2</v>
      </c>
    </row>
    <row r="4177" spans="13:14" ht="12.6" customHeight="1">
      <c r="M4177" s="55">
        <v>40428</v>
      </c>
      <c r="N4177" s="54">
        <v>2.6599999999999999E-2</v>
      </c>
    </row>
    <row r="4178" spans="13:14" ht="12.6" customHeight="1">
      <c r="M4178" s="55">
        <v>40429</v>
      </c>
      <c r="N4178" s="54">
        <v>2.6599999999999999E-2</v>
      </c>
    </row>
    <row r="4179" spans="13:14" ht="12.6" customHeight="1">
      <c r="M4179" s="55">
        <v>40430</v>
      </c>
      <c r="N4179" s="54">
        <v>2.6599999999999999E-2</v>
      </c>
    </row>
    <row r="4180" spans="13:14" ht="12.6" customHeight="1">
      <c r="M4180" s="55">
        <v>40431</v>
      </c>
      <c r="N4180" s="54">
        <v>2.6599999999999999E-2</v>
      </c>
    </row>
    <row r="4181" spans="13:14" ht="12.6" customHeight="1">
      <c r="M4181" s="55">
        <v>40434</v>
      </c>
      <c r="N4181" s="54">
        <v>2.6599999999999999E-2</v>
      </c>
    </row>
    <row r="4182" spans="13:14" ht="12.6" customHeight="1">
      <c r="M4182" s="55">
        <v>40435</v>
      </c>
      <c r="N4182" s="54">
        <v>2.6599999999999999E-2</v>
      </c>
    </row>
    <row r="4183" spans="13:14" ht="12.6" customHeight="1">
      <c r="M4183" s="55">
        <v>40436</v>
      </c>
      <c r="N4183" s="54">
        <v>2.6599999999999999E-2</v>
      </c>
    </row>
    <row r="4184" spans="13:14" ht="12.6" customHeight="1">
      <c r="M4184" s="55">
        <v>40437</v>
      </c>
      <c r="N4184" s="54">
        <v>2.6599999999999999E-2</v>
      </c>
    </row>
    <row r="4185" spans="13:14" ht="12.6" customHeight="1">
      <c r="M4185" s="55">
        <v>40438</v>
      </c>
      <c r="N4185" s="54">
        <v>2.6599999999999999E-2</v>
      </c>
    </row>
    <row r="4186" spans="13:14" ht="12.6" customHeight="1">
      <c r="M4186" s="55">
        <v>40441</v>
      </c>
      <c r="N4186" s="54">
        <v>2.6599999999999999E-2</v>
      </c>
    </row>
    <row r="4187" spans="13:14" ht="12.6" customHeight="1">
      <c r="M4187" s="55">
        <v>40445</v>
      </c>
      <c r="N4187" s="54">
        <v>2.6599999999999999E-2</v>
      </c>
    </row>
    <row r="4188" spans="13:14" ht="12.6" customHeight="1">
      <c r="M4188" s="55">
        <v>40448</v>
      </c>
      <c r="N4188" s="54">
        <v>2.6599999999999999E-2</v>
      </c>
    </row>
    <row r="4189" spans="13:14" ht="12.6" customHeight="1">
      <c r="M4189" s="55">
        <v>40449</v>
      </c>
      <c r="N4189" s="54">
        <v>2.6599999999999999E-2</v>
      </c>
    </row>
    <row r="4190" spans="13:14" ht="12.6" customHeight="1">
      <c r="M4190" s="55">
        <v>40450</v>
      </c>
      <c r="N4190" s="54">
        <v>2.6599999999999999E-2</v>
      </c>
    </row>
    <row r="4191" spans="13:14" ht="12.6" customHeight="1">
      <c r="M4191" s="55">
        <v>40451</v>
      </c>
      <c r="N4191" s="54">
        <v>2.6599999999999999E-2</v>
      </c>
    </row>
    <row r="4192" spans="13:14" ht="12.6" customHeight="1">
      <c r="M4192" s="55">
        <v>40452</v>
      </c>
      <c r="N4192" s="54">
        <v>2.6599999999999999E-2</v>
      </c>
    </row>
    <row r="4193" spans="13:14" ht="12.6" customHeight="1">
      <c r="M4193" s="55">
        <v>40455</v>
      </c>
      <c r="N4193" s="54">
        <v>2.6599999999999999E-2</v>
      </c>
    </row>
    <row r="4194" spans="13:14" ht="12.6" customHeight="1">
      <c r="M4194" s="55">
        <v>40456</v>
      </c>
      <c r="N4194" s="54">
        <v>2.6599999999999999E-2</v>
      </c>
    </row>
    <row r="4195" spans="13:14" ht="12.6" customHeight="1">
      <c r="M4195" s="55">
        <v>40457</v>
      </c>
      <c r="N4195" s="54">
        <v>2.6599999999999999E-2</v>
      </c>
    </row>
    <row r="4196" spans="13:14" ht="12.6" customHeight="1">
      <c r="M4196" s="55">
        <v>40458</v>
      </c>
      <c r="N4196" s="54">
        <v>2.6599999999999999E-2</v>
      </c>
    </row>
    <row r="4197" spans="13:14" ht="12.6" customHeight="1">
      <c r="M4197" s="55">
        <v>40459</v>
      </c>
      <c r="N4197" s="54">
        <v>2.6599999999999999E-2</v>
      </c>
    </row>
    <row r="4198" spans="13:14" ht="12.6" customHeight="1">
      <c r="M4198" s="55">
        <v>40462</v>
      </c>
      <c r="N4198" s="54">
        <v>2.6599999999999999E-2</v>
      </c>
    </row>
    <row r="4199" spans="13:14" ht="12.6" customHeight="1">
      <c r="M4199" s="55">
        <v>40463</v>
      </c>
      <c r="N4199" s="54">
        <v>2.6700000000000002E-2</v>
      </c>
    </row>
    <row r="4200" spans="13:14" ht="12.6" customHeight="1">
      <c r="M4200" s="55">
        <v>40464</v>
      </c>
      <c r="N4200" s="54">
        <v>2.6800000000000001E-2</v>
      </c>
    </row>
    <row r="4201" spans="13:14" ht="12.6" customHeight="1">
      <c r="M4201" s="55">
        <v>40465</v>
      </c>
      <c r="N4201" s="54">
        <v>2.6700000000000002E-2</v>
      </c>
    </row>
    <row r="4202" spans="13:14" ht="12.6" customHeight="1">
      <c r="M4202" s="55">
        <v>40466</v>
      </c>
      <c r="N4202" s="54">
        <v>2.6599999999999999E-2</v>
      </c>
    </row>
    <row r="4203" spans="13:14" ht="12.6" customHeight="1">
      <c r="M4203" s="55">
        <v>40469</v>
      </c>
      <c r="N4203" s="54">
        <v>2.6599999999999999E-2</v>
      </c>
    </row>
    <row r="4204" spans="13:14" ht="12.6" customHeight="1">
      <c r="M4204" s="55">
        <v>40470</v>
      </c>
      <c r="N4204" s="54">
        <v>2.6599999999999999E-2</v>
      </c>
    </row>
    <row r="4205" spans="13:14" ht="12.6" customHeight="1">
      <c r="M4205" s="55">
        <v>40471</v>
      </c>
      <c r="N4205" s="54">
        <v>2.6599999999999999E-2</v>
      </c>
    </row>
    <row r="4206" spans="13:14" ht="12.6" customHeight="1">
      <c r="M4206" s="55">
        <v>40472</v>
      </c>
      <c r="N4206" s="54">
        <v>2.6599999999999999E-2</v>
      </c>
    </row>
    <row r="4207" spans="13:14" ht="12.6" customHeight="1">
      <c r="M4207" s="55">
        <v>40473</v>
      </c>
      <c r="N4207" s="54">
        <v>2.6599999999999999E-2</v>
      </c>
    </row>
    <row r="4208" spans="13:14" ht="12.6" customHeight="1">
      <c r="M4208" s="55">
        <v>40476</v>
      </c>
      <c r="N4208" s="54">
        <v>2.6599999999999999E-2</v>
      </c>
    </row>
    <row r="4209" spans="13:14" ht="12.6" customHeight="1">
      <c r="M4209" s="55">
        <v>40477</v>
      </c>
      <c r="N4209" s="54">
        <v>2.6599999999999999E-2</v>
      </c>
    </row>
    <row r="4210" spans="13:14" ht="12.6" customHeight="1">
      <c r="M4210" s="55">
        <v>40478</v>
      </c>
      <c r="N4210" s="54">
        <v>2.6599999999999999E-2</v>
      </c>
    </row>
    <row r="4211" spans="13:14" ht="12.6" customHeight="1">
      <c r="M4211" s="55">
        <v>40479</v>
      </c>
      <c r="N4211" s="54">
        <v>2.6599999999999999E-2</v>
      </c>
    </row>
    <row r="4212" spans="13:14" ht="12.6" customHeight="1">
      <c r="M4212" s="55">
        <v>40480</v>
      </c>
      <c r="N4212" s="54">
        <v>2.6599999999999999E-2</v>
      </c>
    </row>
    <row r="4213" spans="13:14" ht="12.6" customHeight="1">
      <c r="M4213" s="55">
        <v>40483</v>
      </c>
      <c r="N4213" s="54">
        <v>2.6599999999999999E-2</v>
      </c>
    </row>
    <row r="4214" spans="13:14" ht="12.6" customHeight="1">
      <c r="M4214" s="55">
        <v>40484</v>
      </c>
      <c r="N4214" s="54">
        <v>2.6599999999999999E-2</v>
      </c>
    </row>
    <row r="4215" spans="13:14" ht="12.6" customHeight="1">
      <c r="M4215" s="55">
        <v>40485</v>
      </c>
      <c r="N4215" s="54">
        <v>2.6599999999999999E-2</v>
      </c>
    </row>
    <row r="4216" spans="13:14" ht="12.6" customHeight="1">
      <c r="M4216" s="55">
        <v>40486</v>
      </c>
      <c r="N4216" s="54">
        <v>2.6599999999999999E-2</v>
      </c>
    </row>
    <row r="4217" spans="13:14" ht="12.6" customHeight="1">
      <c r="M4217" s="55">
        <v>40487</v>
      </c>
      <c r="N4217" s="54">
        <v>2.6599999999999999E-2</v>
      </c>
    </row>
    <row r="4218" spans="13:14" ht="12.6" customHeight="1">
      <c r="M4218" s="55">
        <v>40490</v>
      </c>
      <c r="N4218" s="54">
        <v>2.6599999999999999E-2</v>
      </c>
    </row>
    <row r="4219" spans="13:14" ht="12.6" customHeight="1">
      <c r="M4219" s="55">
        <v>40491</v>
      </c>
      <c r="N4219" s="54">
        <v>2.6599999999999999E-2</v>
      </c>
    </row>
    <row r="4220" spans="13:14" ht="12.6" customHeight="1">
      <c r="M4220" s="55">
        <v>40492</v>
      </c>
      <c r="N4220" s="54">
        <v>2.6599999999999999E-2</v>
      </c>
    </row>
    <row r="4221" spans="13:14" ht="12.6" customHeight="1">
      <c r="M4221" s="55">
        <v>40493</v>
      </c>
      <c r="N4221" s="54">
        <v>2.6599999999999999E-2</v>
      </c>
    </row>
    <row r="4222" spans="13:14" ht="12.6" customHeight="1">
      <c r="M4222" s="55">
        <v>40494</v>
      </c>
      <c r="N4222" s="54">
        <v>2.6599999999999999E-2</v>
      </c>
    </row>
    <row r="4223" spans="13:14" ht="12.6" customHeight="1">
      <c r="M4223" s="55">
        <v>40497</v>
      </c>
      <c r="N4223" s="54">
        <v>2.6599999999999999E-2</v>
      </c>
    </row>
    <row r="4224" spans="13:14" ht="12.6" customHeight="1">
      <c r="M4224" s="55">
        <v>40498</v>
      </c>
      <c r="N4224" s="54">
        <v>2.8000000000000001E-2</v>
      </c>
    </row>
    <row r="4225" spans="13:14" ht="12.6" customHeight="1">
      <c r="M4225" s="55">
        <v>40499</v>
      </c>
      <c r="N4225" s="54">
        <v>2.8000000000000001E-2</v>
      </c>
    </row>
    <row r="4226" spans="13:14" ht="12.6" customHeight="1">
      <c r="M4226" s="55">
        <v>40500</v>
      </c>
      <c r="N4226" s="54">
        <v>2.8000000000000001E-2</v>
      </c>
    </row>
    <row r="4227" spans="13:14" ht="12.6" customHeight="1">
      <c r="M4227" s="55">
        <v>40501</v>
      </c>
      <c r="N4227" s="54">
        <v>2.8000000000000001E-2</v>
      </c>
    </row>
    <row r="4228" spans="13:14" ht="12.6" customHeight="1">
      <c r="M4228" s="55">
        <v>40504</v>
      </c>
      <c r="N4228" s="54">
        <v>2.8000000000000001E-2</v>
      </c>
    </row>
    <row r="4229" spans="13:14" ht="12.6" customHeight="1">
      <c r="M4229" s="55">
        <v>40505</v>
      </c>
      <c r="N4229" s="54">
        <v>2.8000000000000001E-2</v>
      </c>
    </row>
    <row r="4230" spans="13:14" ht="12.6" customHeight="1">
      <c r="M4230" s="55">
        <v>40506</v>
      </c>
      <c r="N4230" s="54">
        <v>2.8000000000000001E-2</v>
      </c>
    </row>
    <row r="4231" spans="13:14" ht="12.6" customHeight="1">
      <c r="M4231" s="55">
        <v>40507</v>
      </c>
      <c r="N4231" s="54">
        <v>2.8000000000000001E-2</v>
      </c>
    </row>
    <row r="4232" spans="13:14" ht="12.6" customHeight="1">
      <c r="M4232" s="55">
        <v>40508</v>
      </c>
      <c r="N4232" s="54">
        <v>2.8000000000000001E-2</v>
      </c>
    </row>
    <row r="4233" spans="13:14" ht="12.6" customHeight="1">
      <c r="M4233" s="55">
        <v>40511</v>
      </c>
      <c r="N4233" s="54">
        <v>2.8000000000000001E-2</v>
      </c>
    </row>
    <row r="4234" spans="13:14" ht="12.6" customHeight="1">
      <c r="M4234" s="55">
        <v>40512</v>
      </c>
      <c r="N4234" s="54">
        <v>2.8000000000000001E-2</v>
      </c>
    </row>
    <row r="4235" spans="13:14" ht="12.6" customHeight="1">
      <c r="M4235" s="55">
        <v>40513</v>
      </c>
      <c r="N4235" s="54">
        <v>2.8000000000000001E-2</v>
      </c>
    </row>
    <row r="4236" spans="13:14" ht="12.6" customHeight="1">
      <c r="M4236" s="55">
        <v>40514</v>
      </c>
      <c r="N4236" s="54">
        <v>2.8000000000000001E-2</v>
      </c>
    </row>
    <row r="4237" spans="13:14" ht="12.6" customHeight="1">
      <c r="M4237" s="55">
        <v>40515</v>
      </c>
      <c r="N4237" s="54">
        <v>2.8000000000000001E-2</v>
      </c>
    </row>
    <row r="4238" spans="13:14" ht="12.6" customHeight="1">
      <c r="M4238" s="55">
        <v>40518</v>
      </c>
      <c r="N4238" s="54">
        <v>2.8000000000000001E-2</v>
      </c>
    </row>
    <row r="4239" spans="13:14" ht="12.6" customHeight="1">
      <c r="M4239" s="55">
        <v>40519</v>
      </c>
      <c r="N4239" s="54">
        <v>2.8000000000000001E-2</v>
      </c>
    </row>
    <row r="4240" spans="13:14" ht="12.6" customHeight="1">
      <c r="M4240" s="55">
        <v>40520</v>
      </c>
      <c r="N4240" s="54">
        <v>2.8000000000000001E-2</v>
      </c>
    </row>
    <row r="4241" spans="13:14" ht="12.6" customHeight="1">
      <c r="M4241" s="55">
        <v>40521</v>
      </c>
      <c r="N4241" s="54">
        <v>2.8000000000000001E-2</v>
      </c>
    </row>
    <row r="4242" spans="13:14" ht="12.6" customHeight="1">
      <c r="M4242" s="55">
        <v>40522</v>
      </c>
      <c r="N4242" s="54">
        <v>2.8000000000000001E-2</v>
      </c>
    </row>
    <row r="4243" spans="13:14" ht="12.6" customHeight="1">
      <c r="M4243" s="55">
        <v>40525</v>
      </c>
      <c r="N4243" s="54">
        <v>2.8000000000000001E-2</v>
      </c>
    </row>
    <row r="4244" spans="13:14" ht="12.6" customHeight="1">
      <c r="M4244" s="55">
        <v>40526</v>
      </c>
      <c r="N4244" s="54">
        <v>2.8000000000000001E-2</v>
      </c>
    </row>
    <row r="4245" spans="13:14" ht="12.6" customHeight="1">
      <c r="M4245" s="55">
        <v>40527</v>
      </c>
      <c r="N4245" s="54">
        <v>2.8000000000000001E-2</v>
      </c>
    </row>
    <row r="4246" spans="13:14" ht="12.6" customHeight="1">
      <c r="M4246" s="55">
        <v>40528</v>
      </c>
      <c r="N4246" s="54">
        <v>2.8000000000000001E-2</v>
      </c>
    </row>
    <row r="4247" spans="13:14" ht="12.6" customHeight="1">
      <c r="M4247" s="55">
        <v>40529</v>
      </c>
      <c r="N4247" s="54">
        <v>2.8000000000000001E-2</v>
      </c>
    </row>
    <row r="4248" spans="13:14" ht="12.6" customHeight="1">
      <c r="M4248" s="55">
        <v>40532</v>
      </c>
      <c r="N4248" s="54">
        <v>2.8000000000000001E-2</v>
      </c>
    </row>
    <row r="4249" spans="13:14" ht="12.6" customHeight="1">
      <c r="M4249" s="55">
        <v>40533</v>
      </c>
      <c r="N4249" s="54">
        <v>2.8000000000000001E-2</v>
      </c>
    </row>
    <row r="4250" spans="13:14" ht="12.6" customHeight="1">
      <c r="M4250" s="55">
        <v>40534</v>
      </c>
      <c r="N4250" s="54">
        <v>2.8000000000000001E-2</v>
      </c>
    </row>
    <row r="4251" spans="13:14" ht="12.6" customHeight="1">
      <c r="M4251" s="55">
        <v>40535</v>
      </c>
      <c r="N4251" s="54">
        <v>2.8000000000000001E-2</v>
      </c>
    </row>
    <row r="4252" spans="13:14" ht="12.6" customHeight="1">
      <c r="M4252" s="55">
        <v>40536</v>
      </c>
      <c r="N4252" s="54">
        <v>2.8000000000000001E-2</v>
      </c>
    </row>
    <row r="4253" spans="13:14" ht="12.6" customHeight="1">
      <c r="M4253" s="55">
        <v>40539</v>
      </c>
      <c r="N4253" s="54">
        <v>2.8000000000000001E-2</v>
      </c>
    </row>
    <row r="4254" spans="13:14" ht="12.6" customHeight="1">
      <c r="M4254" s="55">
        <v>40540</v>
      </c>
      <c r="N4254" s="54">
        <v>2.8000000000000001E-2</v>
      </c>
    </row>
    <row r="4255" spans="13:14" ht="12.6" customHeight="1">
      <c r="M4255" s="55">
        <v>40541</v>
      </c>
      <c r="N4255" s="54">
        <v>2.8000000000000001E-2</v>
      </c>
    </row>
    <row r="4256" spans="13:14" ht="12.6" customHeight="1">
      <c r="M4256" s="55">
        <v>40542</v>
      </c>
      <c r="N4256" s="54">
        <v>2.8000000000000001E-2</v>
      </c>
    </row>
    <row r="4257" spans="13:14" ht="12.6" customHeight="1">
      <c r="M4257" s="55">
        <v>40543</v>
      </c>
      <c r="N4257" s="54">
        <v>2.8000000000000001E-2</v>
      </c>
    </row>
    <row r="4258" spans="13:14" ht="12.6" customHeight="1">
      <c r="M4258" s="55">
        <v>40546</v>
      </c>
      <c r="N4258" s="54">
        <v>2.8000000000000001E-2</v>
      </c>
    </row>
    <row r="4259" spans="13:14" ht="12.6" customHeight="1">
      <c r="M4259" s="55">
        <v>40547</v>
      </c>
      <c r="N4259" s="54">
        <v>2.8000000000000001E-2</v>
      </c>
    </row>
    <row r="4260" spans="13:14" ht="12.6" customHeight="1">
      <c r="M4260" s="55">
        <v>40548</v>
      </c>
      <c r="N4260" s="54">
        <v>2.8000000000000001E-2</v>
      </c>
    </row>
    <row r="4261" spans="13:14" ht="12.6" customHeight="1">
      <c r="M4261" s="55">
        <v>40549</v>
      </c>
      <c r="N4261" s="54">
        <v>2.8000000000000001E-2</v>
      </c>
    </row>
    <row r="4262" spans="13:14" ht="12.6" customHeight="1">
      <c r="M4262" s="55">
        <v>40550</v>
      </c>
      <c r="N4262" s="54">
        <v>2.8000000000000001E-2</v>
      </c>
    </row>
    <row r="4263" spans="13:14" ht="12.6" customHeight="1">
      <c r="M4263" s="55">
        <v>40553</v>
      </c>
      <c r="N4263" s="54">
        <v>2.8000000000000001E-2</v>
      </c>
    </row>
    <row r="4264" spans="13:14" ht="12.6" customHeight="1">
      <c r="M4264" s="55">
        <v>40554</v>
      </c>
      <c r="N4264" s="54">
        <v>2.8000000000000001E-2</v>
      </c>
    </row>
    <row r="4265" spans="13:14" ht="12.6" customHeight="1">
      <c r="M4265" s="55">
        <v>40555</v>
      </c>
      <c r="N4265" s="54">
        <v>2.8000000000000001E-2</v>
      </c>
    </row>
    <row r="4266" spans="13:14" ht="12.6" customHeight="1">
      <c r="M4266" s="55">
        <v>40556</v>
      </c>
      <c r="N4266" s="54">
        <v>2.9749999999999999E-2</v>
      </c>
    </row>
    <row r="4267" spans="13:14" ht="12.6" customHeight="1">
      <c r="M4267" s="55">
        <v>40557</v>
      </c>
      <c r="N4267" s="54">
        <v>2.98E-2</v>
      </c>
    </row>
    <row r="4268" spans="13:14" ht="12.6" customHeight="1">
      <c r="M4268" s="55">
        <v>40560</v>
      </c>
      <c r="N4268" s="54">
        <v>2.98E-2</v>
      </c>
    </row>
    <row r="4269" spans="13:14" ht="12.6" customHeight="1">
      <c r="M4269" s="55">
        <v>40561</v>
      </c>
      <c r="N4269" s="54">
        <v>2.98E-2</v>
      </c>
    </row>
    <row r="4270" spans="13:14" ht="12.6" customHeight="1">
      <c r="M4270" s="55">
        <v>40562</v>
      </c>
      <c r="N4270" s="54">
        <v>2.98E-2</v>
      </c>
    </row>
    <row r="4271" spans="13:14" ht="12.6" customHeight="1">
      <c r="M4271" s="55">
        <v>40563</v>
      </c>
      <c r="N4271" s="54">
        <v>0.03</v>
      </c>
    </row>
    <row r="4272" spans="13:14" ht="12.6" customHeight="1">
      <c r="M4272" s="55">
        <v>40564</v>
      </c>
      <c r="N4272" s="54">
        <v>0.03</v>
      </c>
    </row>
    <row r="4273" spans="13:14" ht="12.6" customHeight="1">
      <c r="M4273" s="55">
        <v>40567</v>
      </c>
      <c r="N4273" s="54">
        <v>3.0099999999999998E-2</v>
      </c>
    </row>
    <row r="4274" spans="13:14" ht="12.6" customHeight="1">
      <c r="M4274" s="55">
        <v>40568</v>
      </c>
      <c r="N4274" s="54">
        <v>3.0099999999999998E-2</v>
      </c>
    </row>
    <row r="4275" spans="13:14" ht="12.6" customHeight="1">
      <c r="M4275" s="55">
        <v>40569</v>
      </c>
      <c r="N4275" s="54">
        <v>3.0099999999999998E-2</v>
      </c>
    </row>
    <row r="4276" spans="13:14" ht="12.6" customHeight="1">
      <c r="M4276" s="55">
        <v>40570</v>
      </c>
      <c r="N4276" s="54">
        <v>3.0200000000000001E-2</v>
      </c>
    </row>
    <row r="4277" spans="13:14" ht="12.6" customHeight="1">
      <c r="M4277" s="55">
        <v>40571</v>
      </c>
      <c r="N4277" s="54">
        <v>3.0300000000000001E-2</v>
      </c>
    </row>
    <row r="4278" spans="13:14" ht="12.6" customHeight="1">
      <c r="M4278" s="55">
        <v>40574</v>
      </c>
      <c r="N4278" s="54">
        <v>3.0499999999999999E-2</v>
      </c>
    </row>
    <row r="4279" spans="13:14" ht="12.6" customHeight="1">
      <c r="M4279" s="55">
        <v>40575</v>
      </c>
      <c r="N4279" s="54">
        <v>3.0499999999999999E-2</v>
      </c>
    </row>
    <row r="4280" spans="13:14" ht="12.6" customHeight="1">
      <c r="M4280" s="55">
        <v>40581</v>
      </c>
      <c r="N4280" s="54">
        <v>3.0800000000000001E-2</v>
      </c>
    </row>
    <row r="4281" spans="13:14" ht="12.6" customHeight="1">
      <c r="M4281" s="55">
        <v>40582</v>
      </c>
      <c r="N4281" s="54">
        <v>3.09E-2</v>
      </c>
    </row>
    <row r="4282" spans="13:14" ht="12.6" customHeight="1">
      <c r="M4282" s="55">
        <v>40583</v>
      </c>
      <c r="N4282" s="54">
        <v>3.09E-2</v>
      </c>
    </row>
    <row r="4283" spans="13:14" ht="12.6" customHeight="1">
      <c r="M4283" s="55">
        <v>40584</v>
      </c>
      <c r="N4283" s="54">
        <v>3.1099999999999999E-2</v>
      </c>
    </row>
    <row r="4284" spans="13:14" ht="12.6" customHeight="1">
      <c r="M4284" s="55">
        <v>40585</v>
      </c>
      <c r="N4284" s="54">
        <v>3.1199999999999999E-2</v>
      </c>
    </row>
    <row r="4285" spans="13:14" ht="12.6" customHeight="1">
      <c r="M4285" s="55">
        <v>40588</v>
      </c>
      <c r="N4285" s="54">
        <v>3.1300000000000001E-2</v>
      </c>
    </row>
    <row r="4286" spans="13:14" ht="12.6" customHeight="1">
      <c r="M4286" s="55">
        <v>40589</v>
      </c>
      <c r="N4286" s="54">
        <v>3.1300000000000001E-2</v>
      </c>
    </row>
    <row r="4287" spans="13:14" ht="12.6" customHeight="1">
      <c r="M4287" s="55">
        <v>40590</v>
      </c>
      <c r="N4287" s="54">
        <v>3.1399999999999997E-2</v>
      </c>
    </row>
    <row r="4288" spans="13:14" ht="12.6" customHeight="1">
      <c r="M4288" s="55">
        <v>40591</v>
      </c>
      <c r="N4288" s="54">
        <v>3.15E-2</v>
      </c>
    </row>
    <row r="4289" spans="13:14" ht="12.6" customHeight="1">
      <c r="M4289" s="55">
        <v>40592</v>
      </c>
      <c r="N4289" s="54">
        <v>3.15E-2</v>
      </c>
    </row>
    <row r="4290" spans="13:14" ht="12.6" customHeight="1">
      <c r="M4290" s="55">
        <v>40595</v>
      </c>
      <c r="N4290" s="54">
        <v>3.15E-2</v>
      </c>
    </row>
    <row r="4291" spans="13:14" ht="12.6" customHeight="1">
      <c r="M4291" s="55">
        <v>40596</v>
      </c>
      <c r="N4291" s="54">
        <v>3.15E-2</v>
      </c>
    </row>
    <row r="4292" spans="13:14" ht="12.6" customHeight="1">
      <c r="M4292" s="55">
        <v>40597</v>
      </c>
      <c r="N4292" s="54">
        <v>3.15E-2</v>
      </c>
    </row>
    <row r="4293" spans="13:14" ht="12.6" customHeight="1">
      <c r="M4293" s="55">
        <v>40598</v>
      </c>
      <c r="N4293" s="54">
        <v>3.1600000000000003E-2</v>
      </c>
    </row>
    <row r="4294" spans="13:14" ht="12.6" customHeight="1">
      <c r="M4294" s="55">
        <v>40599</v>
      </c>
      <c r="N4294" s="54">
        <v>3.1600000000000003E-2</v>
      </c>
    </row>
    <row r="4295" spans="13:14" ht="12.6" customHeight="1">
      <c r="M4295" s="55">
        <v>40602</v>
      </c>
      <c r="N4295" s="54">
        <v>3.1699999999999999E-2</v>
      </c>
    </row>
    <row r="4296" spans="13:14" ht="12.6" customHeight="1">
      <c r="M4296" s="55">
        <v>40604</v>
      </c>
      <c r="N4296" s="54">
        <v>3.1699999999999999E-2</v>
      </c>
    </row>
    <row r="4297" spans="13:14" ht="12.6" customHeight="1">
      <c r="M4297" s="55">
        <v>40605</v>
      </c>
      <c r="N4297" s="54">
        <v>3.2300000000000002E-2</v>
      </c>
    </row>
    <row r="4298" spans="13:14" ht="12.6" customHeight="1">
      <c r="M4298" s="55">
        <v>40606</v>
      </c>
      <c r="N4298" s="54">
        <v>3.27E-2</v>
      </c>
    </row>
    <row r="4299" spans="13:14" ht="12.6" customHeight="1">
      <c r="M4299" s="55">
        <v>40609</v>
      </c>
      <c r="N4299" s="54">
        <v>3.2849999999999997E-2</v>
      </c>
    </row>
    <row r="4300" spans="13:14" ht="12.6" customHeight="1">
      <c r="M4300" s="55">
        <v>40610</v>
      </c>
      <c r="N4300" s="54">
        <v>3.3000000000000002E-2</v>
      </c>
    </row>
    <row r="4301" spans="13:14" ht="12.6" customHeight="1">
      <c r="M4301" s="55">
        <v>40611</v>
      </c>
      <c r="N4301" s="54">
        <v>3.3000000000000002E-2</v>
      </c>
    </row>
    <row r="4302" spans="13:14" ht="12.6" customHeight="1">
      <c r="M4302" s="55">
        <v>40612</v>
      </c>
      <c r="N4302" s="54">
        <v>3.39E-2</v>
      </c>
    </row>
    <row r="4303" spans="13:14" ht="12.6" customHeight="1">
      <c r="M4303" s="55">
        <v>40613</v>
      </c>
      <c r="N4303" s="54">
        <v>3.39E-2</v>
      </c>
    </row>
    <row r="4304" spans="13:14" ht="12.6" customHeight="1">
      <c r="M4304" s="55">
        <v>40616</v>
      </c>
      <c r="N4304" s="54">
        <v>3.39E-2</v>
      </c>
    </row>
    <row r="4305" spans="13:14" ht="12.6" customHeight="1">
      <c r="M4305" s="55">
        <v>40617</v>
      </c>
      <c r="N4305" s="54">
        <v>3.39E-2</v>
      </c>
    </row>
    <row r="4306" spans="13:14" ht="12.6" customHeight="1">
      <c r="M4306" s="55">
        <v>40618</v>
      </c>
      <c r="N4306" s="54">
        <v>3.39E-2</v>
      </c>
    </row>
    <row r="4307" spans="13:14" ht="12.6" customHeight="1">
      <c r="M4307" s="55">
        <v>40619</v>
      </c>
      <c r="N4307" s="54">
        <v>3.39E-2</v>
      </c>
    </row>
    <row r="4308" spans="13:14" ht="12.6" customHeight="1">
      <c r="M4308" s="55">
        <v>40620</v>
      </c>
      <c r="N4308" s="54">
        <v>3.39E-2</v>
      </c>
    </row>
    <row r="4309" spans="13:14" ht="12.6" customHeight="1">
      <c r="M4309" s="55">
        <v>40623</v>
      </c>
      <c r="N4309" s="54">
        <v>3.39E-2</v>
      </c>
    </row>
    <row r="4310" spans="13:14" ht="12.6" customHeight="1">
      <c r="M4310" s="55">
        <v>40624</v>
      </c>
      <c r="N4310" s="54">
        <v>3.39E-2</v>
      </c>
    </row>
    <row r="4311" spans="13:14" ht="12.6" customHeight="1">
      <c r="M4311" s="55">
        <v>40625</v>
      </c>
      <c r="N4311" s="54">
        <v>3.39E-2</v>
      </c>
    </row>
    <row r="4312" spans="13:14" ht="12.6" customHeight="1">
      <c r="M4312" s="55">
        <v>40626</v>
      </c>
      <c r="N4312" s="54">
        <v>3.39E-2</v>
      </c>
    </row>
    <row r="4313" spans="13:14" ht="12.6" customHeight="1">
      <c r="M4313" s="55">
        <v>40627</v>
      </c>
      <c r="N4313" s="54">
        <v>3.39E-2</v>
      </c>
    </row>
    <row r="4314" spans="13:14" ht="12.6" customHeight="1">
      <c r="M4314" s="55">
        <v>40630</v>
      </c>
      <c r="N4314" s="54">
        <v>3.39E-2</v>
      </c>
    </row>
    <row r="4315" spans="13:14" ht="12.6" customHeight="1">
      <c r="M4315" s="55">
        <v>40631</v>
      </c>
      <c r="N4315" s="54">
        <v>3.39E-2</v>
      </c>
    </row>
    <row r="4316" spans="13:14" ht="12.6" customHeight="1">
      <c r="M4316" s="55">
        <v>40632</v>
      </c>
      <c r="N4316" s="54">
        <v>3.39E-2</v>
      </c>
    </row>
    <row r="4317" spans="13:14" ht="12.6" customHeight="1">
      <c r="M4317" s="55">
        <v>40633</v>
      </c>
      <c r="N4317" s="54">
        <v>3.39E-2</v>
      </c>
    </row>
    <row r="4318" spans="13:14" ht="12.6" customHeight="1">
      <c r="M4318" s="55">
        <v>40634</v>
      </c>
      <c r="N4318" s="54">
        <v>3.39E-2</v>
      </c>
    </row>
    <row r="4319" spans="13:14" ht="12.6" customHeight="1">
      <c r="M4319" s="55">
        <v>40637</v>
      </c>
      <c r="N4319" s="54">
        <v>3.39E-2</v>
      </c>
    </row>
    <row r="4320" spans="13:14" ht="12.6" customHeight="1">
      <c r="M4320" s="55">
        <v>40638</v>
      </c>
      <c r="N4320" s="54">
        <v>3.39E-2</v>
      </c>
    </row>
    <row r="4321" spans="13:14" ht="12.6" customHeight="1">
      <c r="M4321" s="55">
        <v>40639</v>
      </c>
      <c r="N4321" s="54">
        <v>3.39E-2</v>
      </c>
    </row>
    <row r="4322" spans="13:14" ht="12.6" customHeight="1">
      <c r="M4322" s="55">
        <v>40640</v>
      </c>
      <c r="N4322" s="54">
        <v>3.39E-2</v>
      </c>
    </row>
    <row r="4323" spans="13:14" ht="12.6" customHeight="1">
      <c r="M4323" s="55">
        <v>40641</v>
      </c>
      <c r="N4323" s="54">
        <v>3.39E-2</v>
      </c>
    </row>
    <row r="4324" spans="13:14" ht="12.6" customHeight="1">
      <c r="M4324" s="55">
        <v>40644</v>
      </c>
      <c r="N4324" s="54">
        <v>3.4000000000000002E-2</v>
      </c>
    </row>
    <row r="4325" spans="13:14" ht="12.6" customHeight="1">
      <c r="M4325" s="55">
        <v>40645</v>
      </c>
      <c r="N4325" s="54">
        <v>3.4000000000000002E-2</v>
      </c>
    </row>
    <row r="4326" spans="13:14" ht="12.6" customHeight="1">
      <c r="M4326" s="55">
        <v>40646</v>
      </c>
      <c r="N4326" s="54">
        <v>3.4000000000000002E-2</v>
      </c>
    </row>
    <row r="4327" spans="13:14" ht="12.6" customHeight="1">
      <c r="M4327" s="55">
        <v>40647</v>
      </c>
      <c r="N4327" s="54">
        <v>3.4000000000000002E-2</v>
      </c>
    </row>
    <row r="4328" spans="13:14" ht="12.6" customHeight="1">
      <c r="M4328" s="55">
        <v>40648</v>
      </c>
      <c r="N4328" s="54">
        <v>3.4000000000000002E-2</v>
      </c>
    </row>
    <row r="4329" spans="13:14" ht="12.6" customHeight="1">
      <c r="M4329" s="55">
        <v>40651</v>
      </c>
      <c r="N4329" s="54">
        <v>3.4000000000000002E-2</v>
      </c>
    </row>
    <row r="4330" spans="13:14" ht="12.6" customHeight="1">
      <c r="M4330" s="55">
        <v>40652</v>
      </c>
      <c r="N4330" s="54">
        <v>3.4000000000000002E-2</v>
      </c>
    </row>
    <row r="4331" spans="13:14" ht="12.6" customHeight="1">
      <c r="M4331" s="55">
        <v>40653</v>
      </c>
      <c r="N4331" s="54">
        <v>3.4000000000000002E-2</v>
      </c>
    </row>
    <row r="4332" spans="13:14" ht="12.6" customHeight="1">
      <c r="M4332" s="55">
        <v>40654</v>
      </c>
      <c r="N4332" s="54">
        <v>3.4000000000000002E-2</v>
      </c>
    </row>
    <row r="4333" spans="13:14" ht="12.6" customHeight="1">
      <c r="M4333" s="55">
        <v>40655</v>
      </c>
      <c r="N4333" s="54">
        <v>3.4099999999999998E-2</v>
      </c>
    </row>
    <row r="4334" spans="13:14" ht="12.6" customHeight="1">
      <c r="M4334" s="55">
        <v>40658</v>
      </c>
      <c r="N4334" s="54">
        <v>3.4099999999999998E-2</v>
      </c>
    </row>
    <row r="4335" spans="13:14" ht="12.6" customHeight="1">
      <c r="M4335" s="55">
        <v>40659</v>
      </c>
      <c r="N4335" s="54">
        <v>3.4099999999999998E-2</v>
      </c>
    </row>
    <row r="4336" spans="13:14" ht="12.6" customHeight="1">
      <c r="M4336" s="55">
        <v>40660</v>
      </c>
      <c r="N4336" s="54">
        <v>3.4200000000000001E-2</v>
      </c>
    </row>
    <row r="4337" spans="13:14" ht="12.6" customHeight="1">
      <c r="M4337" s="55">
        <v>40661</v>
      </c>
      <c r="N4337" s="54">
        <v>3.4200000000000001E-2</v>
      </c>
    </row>
    <row r="4338" spans="13:14" ht="12.6" customHeight="1">
      <c r="M4338" s="55">
        <v>40662</v>
      </c>
      <c r="N4338" s="54">
        <v>3.4200000000000001E-2</v>
      </c>
    </row>
    <row r="4339" spans="13:14" ht="12.6" customHeight="1">
      <c r="M4339" s="55">
        <v>40665</v>
      </c>
      <c r="N4339" s="54">
        <v>3.4299999999999997E-2</v>
      </c>
    </row>
    <row r="4340" spans="13:14" ht="12.6" customHeight="1">
      <c r="M4340" s="55">
        <v>40666</v>
      </c>
      <c r="N4340" s="54">
        <v>3.4599999999999999E-2</v>
      </c>
    </row>
    <row r="4341" spans="13:14" ht="12.6" customHeight="1">
      <c r="M4341" s="55">
        <v>40667</v>
      </c>
      <c r="N4341" s="54">
        <v>3.4599999999999999E-2</v>
      </c>
    </row>
    <row r="4342" spans="13:14" ht="12.6" customHeight="1">
      <c r="M4342" s="55">
        <v>40669</v>
      </c>
      <c r="N4342" s="54">
        <v>3.44E-2</v>
      </c>
    </row>
    <row r="4343" spans="13:14" ht="12.6" customHeight="1">
      <c r="M4343" s="55">
        <v>40672</v>
      </c>
      <c r="N4343" s="54">
        <v>3.4599999999999999E-2</v>
      </c>
    </row>
    <row r="4344" spans="13:14" ht="12.6" customHeight="1">
      <c r="M4344" s="55">
        <v>40674</v>
      </c>
      <c r="N4344" s="54">
        <v>3.4599999999999999E-2</v>
      </c>
    </row>
    <row r="4345" spans="13:14" ht="12.6" customHeight="1">
      <c r="M4345" s="55">
        <v>40675</v>
      </c>
      <c r="N4345" s="54">
        <v>3.4599999999999999E-2</v>
      </c>
    </row>
    <row r="4346" spans="13:14" ht="12.6" customHeight="1">
      <c r="M4346" s="55">
        <v>40676</v>
      </c>
      <c r="N4346" s="54">
        <v>3.4599999999999999E-2</v>
      </c>
    </row>
    <row r="4347" spans="13:14" ht="12.6" customHeight="1">
      <c r="M4347" s="55">
        <v>40679</v>
      </c>
      <c r="N4347" s="54">
        <v>3.4599999999999999E-2</v>
      </c>
    </row>
    <row r="4348" spans="13:14" ht="12.6" customHeight="1">
      <c r="M4348" s="55">
        <v>40680</v>
      </c>
      <c r="N4348" s="54">
        <v>3.4599999999999999E-2</v>
      </c>
    </row>
    <row r="4349" spans="13:14" ht="12.6" customHeight="1">
      <c r="M4349" s="55">
        <v>40681</v>
      </c>
      <c r="N4349" s="54">
        <v>3.4599999999999999E-2</v>
      </c>
    </row>
    <row r="4350" spans="13:14" ht="12.6" customHeight="1">
      <c r="M4350" s="55">
        <v>40682</v>
      </c>
      <c r="N4350" s="54">
        <v>3.4599999999999999E-2</v>
      </c>
    </row>
    <row r="4351" spans="13:14" ht="12.6" customHeight="1">
      <c r="M4351" s="55">
        <v>40683</v>
      </c>
      <c r="N4351" s="54">
        <v>3.4599999999999999E-2</v>
      </c>
    </row>
    <row r="4352" spans="13:14" ht="12.6" customHeight="1">
      <c r="M4352" s="55">
        <v>40686</v>
      </c>
      <c r="N4352" s="54">
        <v>3.4599999999999999E-2</v>
      </c>
    </row>
    <row r="4353" spans="13:14" ht="12.6" customHeight="1">
      <c r="M4353" s="55">
        <v>40687</v>
      </c>
      <c r="N4353" s="54">
        <v>3.4599999999999999E-2</v>
      </c>
    </row>
    <row r="4354" spans="13:14" ht="12.6" customHeight="1">
      <c r="M4354" s="55">
        <v>40688</v>
      </c>
      <c r="N4354" s="54">
        <v>3.4599999999999999E-2</v>
      </c>
    </row>
    <row r="4355" spans="13:14" ht="12.6" customHeight="1">
      <c r="M4355" s="55">
        <v>40689</v>
      </c>
      <c r="N4355" s="54">
        <v>3.4599999999999999E-2</v>
      </c>
    </row>
    <row r="4356" spans="13:14" ht="12.6" customHeight="1">
      <c r="M4356" s="55">
        <v>40690</v>
      </c>
      <c r="N4356" s="54">
        <v>3.4599999999999999E-2</v>
      </c>
    </row>
    <row r="4357" spans="13:14" ht="12.6" customHeight="1">
      <c r="M4357" s="55">
        <v>40693</v>
      </c>
      <c r="N4357" s="54">
        <v>3.4599999999999999E-2</v>
      </c>
    </row>
    <row r="4358" spans="13:14" ht="12.6" customHeight="1">
      <c r="M4358" s="55">
        <v>40694</v>
      </c>
      <c r="N4358" s="54">
        <v>3.4599999999999999E-2</v>
      </c>
    </row>
    <row r="4359" spans="13:14" ht="12.6" customHeight="1">
      <c r="M4359" s="55">
        <v>40695</v>
      </c>
      <c r="N4359" s="54">
        <v>3.4599999999999999E-2</v>
      </c>
    </row>
    <row r="4360" spans="13:14" ht="12.6" customHeight="1">
      <c r="M4360" s="55">
        <v>40696</v>
      </c>
      <c r="N4360" s="54">
        <v>3.4599999999999999E-2</v>
      </c>
    </row>
    <row r="4361" spans="13:14" ht="12.6" customHeight="1">
      <c r="M4361" s="55">
        <v>40697</v>
      </c>
      <c r="N4361" s="54">
        <v>3.4599999999999999E-2</v>
      </c>
    </row>
    <row r="4362" spans="13:14" ht="12.6" customHeight="1">
      <c r="M4362" s="55">
        <v>40701</v>
      </c>
      <c r="N4362" s="54">
        <v>3.4599999999999999E-2</v>
      </c>
    </row>
    <row r="4363" spans="13:14" ht="12.6" customHeight="1">
      <c r="M4363" s="55">
        <v>40702</v>
      </c>
      <c r="N4363" s="54">
        <v>3.4599999999999999E-2</v>
      </c>
    </row>
    <row r="4364" spans="13:14" ht="12.6" customHeight="1">
      <c r="M4364" s="55">
        <v>40703</v>
      </c>
      <c r="N4364" s="54">
        <v>3.4599999999999999E-2</v>
      </c>
    </row>
    <row r="4365" spans="13:14" ht="12.6" customHeight="1">
      <c r="M4365" s="55">
        <v>40704</v>
      </c>
      <c r="N4365" s="54">
        <v>3.5549999999999998E-2</v>
      </c>
    </row>
    <row r="4366" spans="13:14" ht="12.6" customHeight="1">
      <c r="M4366" s="55">
        <v>40707</v>
      </c>
      <c r="N4366" s="54">
        <v>3.56E-2</v>
      </c>
    </row>
    <row r="4367" spans="13:14" ht="12.6" customHeight="1">
      <c r="M4367" s="55">
        <v>40708</v>
      </c>
      <c r="N4367" s="54">
        <v>3.56E-2</v>
      </c>
    </row>
    <row r="4368" spans="13:14" ht="12.6" customHeight="1">
      <c r="M4368" s="55">
        <v>40709</v>
      </c>
      <c r="N4368" s="54">
        <v>3.56E-2</v>
      </c>
    </row>
    <row r="4369" spans="13:14" ht="12.6" customHeight="1">
      <c r="M4369" s="55">
        <v>40710</v>
      </c>
      <c r="N4369" s="54">
        <v>3.56E-2</v>
      </c>
    </row>
    <row r="4370" spans="13:14" ht="12.6" customHeight="1">
      <c r="M4370" s="55">
        <v>40711</v>
      </c>
      <c r="N4370" s="54">
        <v>3.56E-2</v>
      </c>
    </row>
    <row r="4371" spans="13:14" ht="12.6" customHeight="1">
      <c r="M4371" s="55">
        <v>40714</v>
      </c>
      <c r="N4371" s="54">
        <v>3.56E-2</v>
      </c>
    </row>
    <row r="4372" spans="13:14" ht="12.6" customHeight="1">
      <c r="M4372" s="55">
        <v>40715</v>
      </c>
      <c r="N4372" s="54">
        <v>3.56E-2</v>
      </c>
    </row>
    <row r="4373" spans="13:14" ht="12.6" customHeight="1">
      <c r="M4373" s="55">
        <v>40716</v>
      </c>
      <c r="N4373" s="54">
        <v>3.56E-2</v>
      </c>
    </row>
    <row r="4374" spans="13:14" ht="12.6" customHeight="1">
      <c r="M4374" s="55">
        <v>40717</v>
      </c>
      <c r="N4374" s="54">
        <v>3.56E-2</v>
      </c>
    </row>
    <row r="4375" spans="13:14" ht="12.6" customHeight="1">
      <c r="M4375" s="55">
        <v>40718</v>
      </c>
      <c r="N4375" s="54">
        <v>3.56E-2</v>
      </c>
    </row>
    <row r="4376" spans="13:14" ht="12.6" customHeight="1">
      <c r="M4376" s="55">
        <v>40721</v>
      </c>
      <c r="N4376" s="54">
        <v>3.56E-2</v>
      </c>
    </row>
    <row r="4377" spans="13:14" ht="12.6" customHeight="1">
      <c r="M4377" s="55">
        <v>40722</v>
      </c>
      <c r="N4377" s="54">
        <v>3.5700000000000003E-2</v>
      </c>
    </row>
    <row r="4378" spans="13:14" ht="12.6" customHeight="1">
      <c r="M4378" s="55">
        <v>40723</v>
      </c>
      <c r="N4378" s="54">
        <v>3.5700000000000003E-2</v>
      </c>
    </row>
    <row r="4379" spans="13:14" ht="12.6" customHeight="1">
      <c r="M4379" s="55">
        <v>40724</v>
      </c>
      <c r="N4379" s="54">
        <v>3.5700000000000003E-2</v>
      </c>
    </row>
    <row r="4380" spans="13:14" ht="12.6" customHeight="1">
      <c r="M4380" s="55">
        <v>40725</v>
      </c>
      <c r="N4380" s="54">
        <v>3.5700000000000003E-2</v>
      </c>
    </row>
    <row r="4381" spans="13:14" ht="12.6" customHeight="1">
      <c r="M4381" s="55">
        <v>40728</v>
      </c>
      <c r="N4381" s="54">
        <v>3.5700000000000003E-2</v>
      </c>
    </row>
    <row r="4382" spans="13:14" ht="12.6" customHeight="1">
      <c r="M4382" s="55">
        <v>40729</v>
      </c>
      <c r="N4382" s="54">
        <v>3.5700000000000003E-2</v>
      </c>
    </row>
    <row r="4383" spans="13:14" ht="12.6" customHeight="1">
      <c r="M4383" s="55">
        <v>40730</v>
      </c>
      <c r="N4383" s="54">
        <v>3.5700000000000003E-2</v>
      </c>
    </row>
    <row r="4384" spans="13:14" ht="12.6" customHeight="1">
      <c r="M4384" s="55">
        <v>40731</v>
      </c>
      <c r="N4384" s="54">
        <v>3.5900000000000001E-2</v>
      </c>
    </row>
    <row r="4385" spans="13:14" ht="12.6" customHeight="1">
      <c r="M4385" s="55">
        <v>40732</v>
      </c>
      <c r="N4385" s="54">
        <v>3.5900000000000001E-2</v>
      </c>
    </row>
    <row r="4386" spans="13:14" ht="12.6" customHeight="1">
      <c r="M4386" s="55">
        <v>40735</v>
      </c>
      <c r="N4386" s="54">
        <v>3.5900000000000001E-2</v>
      </c>
    </row>
    <row r="4387" spans="13:14" ht="12.6" customHeight="1">
      <c r="M4387" s="55">
        <v>40736</v>
      </c>
      <c r="N4387" s="54">
        <v>3.5900000000000001E-2</v>
      </c>
    </row>
    <row r="4388" spans="13:14" ht="12.6" customHeight="1">
      <c r="M4388" s="55">
        <v>40737</v>
      </c>
      <c r="N4388" s="54">
        <v>3.5900000000000001E-2</v>
      </c>
    </row>
    <row r="4389" spans="13:14" ht="12.6" customHeight="1">
      <c r="M4389" s="55">
        <v>40738</v>
      </c>
      <c r="N4389" s="54">
        <v>3.5900000000000001E-2</v>
      </c>
    </row>
    <row r="4390" spans="13:14" ht="12.6" customHeight="1">
      <c r="M4390" s="55">
        <v>40739</v>
      </c>
      <c r="N4390" s="54">
        <v>3.5900000000000001E-2</v>
      </c>
    </row>
    <row r="4391" spans="13:14" ht="12.6" customHeight="1">
      <c r="M4391" s="55">
        <v>40742</v>
      </c>
      <c r="N4391" s="54">
        <v>3.5900000000000001E-2</v>
      </c>
    </row>
    <row r="4392" spans="13:14" ht="12.6" customHeight="1">
      <c r="M4392" s="55">
        <v>40743</v>
      </c>
      <c r="N4392" s="54">
        <v>3.5900000000000001E-2</v>
      </c>
    </row>
    <row r="4393" spans="13:14" ht="12.6" customHeight="1">
      <c r="M4393" s="55">
        <v>40744</v>
      </c>
      <c r="N4393" s="54">
        <v>3.5900000000000001E-2</v>
      </c>
    </row>
    <row r="4394" spans="13:14" ht="12.6" customHeight="1">
      <c r="M4394" s="55">
        <v>40745</v>
      </c>
      <c r="N4394" s="54">
        <v>3.5900000000000001E-2</v>
      </c>
    </row>
    <row r="4395" spans="13:14" ht="12.6" customHeight="1">
      <c r="M4395" s="55">
        <v>40746</v>
      </c>
      <c r="N4395" s="54">
        <v>3.5900000000000001E-2</v>
      </c>
    </row>
    <row r="4396" spans="13:14" ht="12.6" customHeight="1">
      <c r="M4396" s="55">
        <v>40749</v>
      </c>
      <c r="N4396" s="54">
        <v>3.5900000000000001E-2</v>
      </c>
    </row>
    <row r="4397" spans="13:14" ht="12.6" customHeight="1">
      <c r="M4397" s="55">
        <v>40750</v>
      </c>
      <c r="N4397" s="54">
        <v>3.5900000000000001E-2</v>
      </c>
    </row>
    <row r="4398" spans="13:14" ht="12.6" customHeight="1">
      <c r="M4398" s="55">
        <v>40751</v>
      </c>
      <c r="N4398" s="54">
        <v>3.5900000000000001E-2</v>
      </c>
    </row>
    <row r="4399" spans="13:14" ht="12.6" customHeight="1">
      <c r="M4399" s="55">
        <v>40752</v>
      </c>
      <c r="N4399" s="54">
        <v>3.5900000000000001E-2</v>
      </c>
    </row>
    <row r="4400" spans="13:14" ht="12.6" customHeight="1">
      <c r="M4400" s="55">
        <v>40753</v>
      </c>
      <c r="N4400" s="54">
        <v>3.5900000000000001E-2</v>
      </c>
    </row>
    <row r="4401" spans="13:14" ht="12.6" customHeight="1">
      <c r="M4401" s="55">
        <v>40756</v>
      </c>
      <c r="N4401" s="54">
        <v>3.5900000000000001E-2</v>
      </c>
    </row>
    <row r="4402" spans="13:14" ht="12.6" customHeight="1">
      <c r="M4402" s="55">
        <v>40757</v>
      </c>
      <c r="N4402" s="54">
        <v>3.5900000000000001E-2</v>
      </c>
    </row>
    <row r="4403" spans="13:14" ht="12.6" customHeight="1">
      <c r="M4403" s="55">
        <v>40758</v>
      </c>
      <c r="N4403" s="54">
        <v>3.5900000000000001E-2</v>
      </c>
    </row>
    <row r="4404" spans="13:14" ht="12.6" customHeight="1">
      <c r="M4404" s="55">
        <v>40759</v>
      </c>
      <c r="N4404" s="54">
        <v>3.5900000000000001E-2</v>
      </c>
    </row>
    <row r="4405" spans="13:14" ht="12.6" customHeight="1">
      <c r="M4405" s="55">
        <v>40760</v>
      </c>
      <c r="N4405" s="54">
        <v>3.5900000000000001E-2</v>
      </c>
    </row>
    <row r="4406" spans="13:14" ht="12.6" customHeight="1">
      <c r="M4406" s="55">
        <v>40763</v>
      </c>
      <c r="N4406" s="54">
        <v>3.5900000000000001E-2</v>
      </c>
    </row>
    <row r="4407" spans="13:14" ht="12.6" customHeight="1">
      <c r="M4407" s="55">
        <v>40764</v>
      </c>
      <c r="N4407" s="54">
        <v>3.5900000000000001E-2</v>
      </c>
    </row>
    <row r="4408" spans="13:14" ht="12.6" customHeight="1">
      <c r="M4408" s="55">
        <v>40765</v>
      </c>
      <c r="N4408" s="54">
        <v>3.5900000000000001E-2</v>
      </c>
    </row>
    <row r="4409" spans="13:14" ht="12.6" customHeight="1">
      <c r="M4409" s="55">
        <v>40766</v>
      </c>
      <c r="N4409" s="54">
        <v>3.5900000000000001E-2</v>
      </c>
    </row>
    <row r="4410" spans="13:14" ht="12.6" customHeight="1">
      <c r="M4410" s="55">
        <v>40767</v>
      </c>
      <c r="N4410" s="54">
        <v>3.5900000000000001E-2</v>
      </c>
    </row>
    <row r="4411" spans="13:14" ht="12.6" customHeight="1">
      <c r="M4411" s="55">
        <v>40771</v>
      </c>
      <c r="N4411" s="54">
        <v>3.5900000000000001E-2</v>
      </c>
    </row>
    <row r="4412" spans="13:14" ht="12.6" customHeight="1">
      <c r="M4412" s="55">
        <v>40772</v>
      </c>
      <c r="N4412" s="54">
        <v>3.5900000000000001E-2</v>
      </c>
    </row>
    <row r="4413" spans="13:14" ht="12.6" customHeight="1">
      <c r="M4413" s="55">
        <v>40773</v>
      </c>
      <c r="N4413" s="54">
        <v>3.5900000000000001E-2</v>
      </c>
    </row>
    <row r="4414" spans="13:14" ht="12.6" customHeight="1">
      <c r="M4414" s="55">
        <v>40774</v>
      </c>
      <c r="N4414" s="54">
        <v>3.5900000000000001E-2</v>
      </c>
    </row>
    <row r="4415" spans="13:14" ht="12.6" customHeight="1">
      <c r="M4415" s="55">
        <v>40777</v>
      </c>
      <c r="N4415" s="54">
        <v>3.5900000000000001E-2</v>
      </c>
    </row>
    <row r="4416" spans="13:14" ht="12.6" customHeight="1">
      <c r="M4416" s="55">
        <v>40778</v>
      </c>
      <c r="N4416" s="54">
        <v>3.5900000000000001E-2</v>
      </c>
    </row>
    <row r="4417" spans="13:14" ht="12.6" customHeight="1">
      <c r="M4417" s="55">
        <v>40779</v>
      </c>
      <c r="N4417" s="54">
        <v>3.5900000000000001E-2</v>
      </c>
    </row>
    <row r="4418" spans="13:14" ht="12.6" customHeight="1">
      <c r="M4418" s="55">
        <v>40780</v>
      </c>
      <c r="N4418" s="54">
        <v>3.5900000000000001E-2</v>
      </c>
    </row>
    <row r="4419" spans="13:14" ht="12.6" customHeight="1">
      <c r="M4419" s="55">
        <v>40781</v>
      </c>
      <c r="N4419" s="54">
        <v>3.5900000000000001E-2</v>
      </c>
    </row>
    <row r="4420" spans="13:14" ht="12.6" customHeight="1">
      <c r="M4420" s="55">
        <v>40784</v>
      </c>
      <c r="N4420" s="54">
        <v>3.5900000000000001E-2</v>
      </c>
    </row>
    <row r="4421" spans="13:14" ht="12.6" customHeight="1">
      <c r="M4421" s="55">
        <v>40785</v>
      </c>
      <c r="N4421" s="54">
        <v>3.5900000000000001E-2</v>
      </c>
    </row>
    <row r="4422" spans="13:14" ht="12.6" customHeight="1">
      <c r="M4422" s="55">
        <v>40786</v>
      </c>
      <c r="N4422" s="54">
        <v>3.5900000000000001E-2</v>
      </c>
    </row>
    <row r="4423" spans="13:14" ht="12.6" customHeight="1">
      <c r="M4423" s="55">
        <v>40787</v>
      </c>
      <c r="N4423" s="54">
        <v>3.5900000000000001E-2</v>
      </c>
    </row>
    <row r="4424" spans="13:14" ht="12.6" customHeight="1">
      <c r="M4424" s="55">
        <v>40788</v>
      </c>
      <c r="N4424" s="54">
        <v>3.5900000000000001E-2</v>
      </c>
    </row>
    <row r="4425" spans="13:14" ht="12.6" customHeight="1">
      <c r="M4425" s="55">
        <v>40791</v>
      </c>
      <c r="N4425" s="54">
        <v>3.5799999999999998E-2</v>
      </c>
    </row>
    <row r="4426" spans="13:14" ht="12.6" customHeight="1">
      <c r="M4426" s="55">
        <v>40792</v>
      </c>
      <c r="N4426" s="54">
        <v>3.5799999999999998E-2</v>
      </c>
    </row>
    <row r="4427" spans="13:14" ht="12.6" customHeight="1">
      <c r="M4427" s="55">
        <v>40793</v>
      </c>
      <c r="N4427" s="54">
        <v>3.5799999999999998E-2</v>
      </c>
    </row>
    <row r="4428" spans="13:14" ht="12.6" customHeight="1">
      <c r="M4428" s="55">
        <v>40794</v>
      </c>
      <c r="N4428" s="54">
        <v>3.5799999999999998E-2</v>
      </c>
    </row>
    <row r="4429" spans="13:14" ht="12.6" customHeight="1">
      <c r="M4429" s="55">
        <v>40795</v>
      </c>
      <c r="N4429" s="54">
        <v>3.5799999999999998E-2</v>
      </c>
    </row>
    <row r="4430" spans="13:14" ht="12.6" customHeight="1">
      <c r="M4430" s="55">
        <v>40800</v>
      </c>
      <c r="N4430" s="54">
        <v>3.5799999999999998E-2</v>
      </c>
    </row>
    <row r="4431" spans="13:14" ht="12.6" customHeight="1">
      <c r="M4431" s="55">
        <v>40801</v>
      </c>
      <c r="N4431" s="54">
        <v>3.5799999999999998E-2</v>
      </c>
    </row>
    <row r="4432" spans="13:14" ht="12.6" customHeight="1">
      <c r="M4432" s="55">
        <v>40802</v>
      </c>
      <c r="N4432" s="54">
        <v>3.5799999999999998E-2</v>
      </c>
    </row>
    <row r="4433" spans="13:14" ht="12.6" customHeight="1">
      <c r="M4433" s="55">
        <v>40805</v>
      </c>
      <c r="N4433" s="54">
        <v>3.5799999999999998E-2</v>
      </c>
    </row>
    <row r="4434" spans="13:14" ht="12.6" customHeight="1">
      <c r="M4434" s="55">
        <v>40806</v>
      </c>
      <c r="N4434" s="54">
        <v>3.5799999999999998E-2</v>
      </c>
    </row>
    <row r="4435" spans="13:14" ht="12.6" customHeight="1">
      <c r="M4435" s="55">
        <v>40807</v>
      </c>
      <c r="N4435" s="54">
        <v>3.5799999999999998E-2</v>
      </c>
    </row>
    <row r="4436" spans="13:14" ht="12.6" customHeight="1">
      <c r="M4436" s="55">
        <v>40808</v>
      </c>
      <c r="N4436" s="54">
        <v>3.5799999999999998E-2</v>
      </c>
    </row>
    <row r="4437" spans="13:14" ht="12.6" customHeight="1">
      <c r="M4437" s="55">
        <v>40809</v>
      </c>
      <c r="N4437" s="54">
        <v>3.5799999999999998E-2</v>
      </c>
    </row>
    <row r="4438" spans="13:14" ht="12.6" customHeight="1">
      <c r="M4438" s="55">
        <v>40812</v>
      </c>
      <c r="N4438" s="54">
        <v>3.5799999999999998E-2</v>
      </c>
    </row>
    <row r="4439" spans="13:14" ht="12.6" customHeight="1">
      <c r="M4439" s="55">
        <v>40813</v>
      </c>
      <c r="N4439" s="54">
        <v>3.5799999999999998E-2</v>
      </c>
    </row>
    <row r="4440" spans="13:14" ht="12.6" customHeight="1">
      <c r="M4440" s="55">
        <v>40814</v>
      </c>
      <c r="N4440" s="54">
        <v>3.5799999999999998E-2</v>
      </c>
    </row>
    <row r="4441" spans="13:14" ht="12.6" customHeight="1">
      <c r="M4441" s="55">
        <v>40815</v>
      </c>
      <c r="N4441" s="54">
        <v>3.5799999999999998E-2</v>
      </c>
    </row>
    <row r="4442" spans="13:14" ht="12.6" customHeight="1">
      <c r="M4442" s="55">
        <v>40816</v>
      </c>
      <c r="N4442" s="54">
        <v>3.5799999999999998E-2</v>
      </c>
    </row>
    <row r="4443" spans="13:14" ht="12.6" customHeight="1">
      <c r="M4443" s="55">
        <v>40820</v>
      </c>
      <c r="N4443" s="54">
        <v>3.5799999999999998E-2</v>
      </c>
    </row>
    <row r="4444" spans="13:14" ht="12.6" customHeight="1">
      <c r="M4444" s="55">
        <v>40821</v>
      </c>
      <c r="N4444" s="54">
        <v>3.5799999999999998E-2</v>
      </c>
    </row>
    <row r="4445" spans="13:14" ht="12.6" customHeight="1">
      <c r="M4445" s="55">
        <v>40822</v>
      </c>
      <c r="N4445" s="54">
        <v>3.5799999999999998E-2</v>
      </c>
    </row>
    <row r="4446" spans="13:14" ht="12.6" customHeight="1">
      <c r="M4446" s="55">
        <v>40823</v>
      </c>
      <c r="N4446" s="54">
        <v>3.5799999999999998E-2</v>
      </c>
    </row>
    <row r="4447" spans="13:14" ht="12.6" customHeight="1">
      <c r="M4447" s="55">
        <v>40826</v>
      </c>
      <c r="N4447" s="54">
        <v>3.5799999999999998E-2</v>
      </c>
    </row>
    <row r="4448" spans="13:14" ht="12.6" customHeight="1">
      <c r="M4448" s="55">
        <v>40827</v>
      </c>
      <c r="N4448" s="54">
        <v>3.5799999999999998E-2</v>
      </c>
    </row>
    <row r="4449" spans="13:14" ht="12.6" customHeight="1">
      <c r="M4449" s="55">
        <v>40828</v>
      </c>
      <c r="N4449" s="54">
        <v>3.5799999999999998E-2</v>
      </c>
    </row>
    <row r="4450" spans="13:14" ht="12.6" customHeight="1">
      <c r="M4450" s="55">
        <v>40829</v>
      </c>
      <c r="N4450" s="54">
        <v>3.5799999999999998E-2</v>
      </c>
    </row>
    <row r="4451" spans="13:14" ht="12.6" customHeight="1">
      <c r="M4451" s="55">
        <v>40830</v>
      </c>
      <c r="N4451" s="54">
        <v>3.5799999999999998E-2</v>
      </c>
    </row>
    <row r="4452" spans="13:14" ht="12.6" customHeight="1">
      <c r="M4452" s="55">
        <v>40833</v>
      </c>
      <c r="N4452" s="54">
        <v>3.5799999999999998E-2</v>
      </c>
    </row>
    <row r="4453" spans="13:14" ht="12.6" customHeight="1">
      <c r="M4453" s="55">
        <v>40834</v>
      </c>
      <c r="N4453" s="54">
        <v>3.5700000000000003E-2</v>
      </c>
    </row>
    <row r="4454" spans="13:14" ht="12.6" customHeight="1">
      <c r="M4454" s="55">
        <v>40835</v>
      </c>
      <c r="N4454" s="54">
        <v>3.5700000000000003E-2</v>
      </c>
    </row>
    <row r="4455" spans="13:14" ht="12.6" customHeight="1">
      <c r="M4455" s="55">
        <v>40836</v>
      </c>
      <c r="N4455" s="54">
        <v>3.5700000000000003E-2</v>
      </c>
    </row>
    <row r="4456" spans="13:14" ht="12.6" customHeight="1">
      <c r="M4456" s="55">
        <v>40837</v>
      </c>
      <c r="N4456" s="54">
        <v>3.5700000000000003E-2</v>
      </c>
    </row>
    <row r="4457" spans="13:14" ht="12.6" customHeight="1">
      <c r="M4457" s="55">
        <v>40840</v>
      </c>
      <c r="N4457" s="54">
        <v>3.5700000000000003E-2</v>
      </c>
    </row>
    <row r="4458" spans="13:14" ht="12.6" customHeight="1">
      <c r="M4458" s="55">
        <v>40841</v>
      </c>
      <c r="N4458" s="54">
        <v>3.5700000000000003E-2</v>
      </c>
    </row>
    <row r="4459" spans="13:14" ht="12.6" customHeight="1">
      <c r="M4459" s="55">
        <v>40842</v>
      </c>
      <c r="N4459" s="54">
        <v>3.5700000000000003E-2</v>
      </c>
    </row>
    <row r="4460" spans="13:14" ht="12.6" customHeight="1">
      <c r="M4460" s="55">
        <v>40843</v>
      </c>
      <c r="N4460" s="54">
        <v>3.5700000000000003E-2</v>
      </c>
    </row>
    <row r="4461" spans="13:14" ht="12.6" customHeight="1">
      <c r="M4461" s="55">
        <v>40844</v>
      </c>
      <c r="N4461" s="54">
        <v>3.5700000000000003E-2</v>
      </c>
    </row>
    <row r="4462" spans="13:14" ht="12.6" customHeight="1">
      <c r="M4462" s="55">
        <v>40847</v>
      </c>
      <c r="N4462" s="54">
        <v>3.5700000000000003E-2</v>
      </c>
    </row>
    <row r="4463" spans="13:14" ht="12.6" customHeight="1">
      <c r="M4463" s="55">
        <v>40848</v>
      </c>
      <c r="N4463" s="54">
        <v>3.5700000000000003E-2</v>
      </c>
    </row>
    <row r="4464" spans="13:14" ht="12.6" customHeight="1">
      <c r="M4464" s="55">
        <v>40849</v>
      </c>
      <c r="N4464" s="54">
        <v>3.5700000000000003E-2</v>
      </c>
    </row>
    <row r="4465" spans="13:14" ht="12.6" customHeight="1">
      <c r="M4465" s="55">
        <v>40850</v>
      </c>
      <c r="N4465" s="54">
        <v>3.5700000000000003E-2</v>
      </c>
    </row>
    <row r="4466" spans="13:14" ht="12.6" customHeight="1">
      <c r="M4466" s="55">
        <v>40851</v>
      </c>
      <c r="N4466" s="54">
        <v>3.5700000000000003E-2</v>
      </c>
    </row>
    <row r="4467" spans="13:14" ht="12.6" customHeight="1">
      <c r="M4467" s="55">
        <v>40854</v>
      </c>
      <c r="N4467" s="54">
        <v>3.5700000000000003E-2</v>
      </c>
    </row>
    <row r="4468" spans="13:14" ht="12.6" customHeight="1">
      <c r="M4468" s="55">
        <v>40855</v>
      </c>
      <c r="N4468" s="54">
        <v>3.5700000000000003E-2</v>
      </c>
    </row>
    <row r="4469" spans="13:14" ht="12.6" customHeight="1">
      <c r="M4469" s="55">
        <v>40856</v>
      </c>
      <c r="N4469" s="54">
        <v>3.5700000000000003E-2</v>
      </c>
    </row>
    <row r="4470" spans="13:14" ht="12.6" customHeight="1">
      <c r="M4470" s="55">
        <v>40857</v>
      </c>
      <c r="N4470" s="54">
        <v>3.5700000000000003E-2</v>
      </c>
    </row>
    <row r="4471" spans="13:14" ht="12.6" customHeight="1">
      <c r="M4471" s="55">
        <v>40858</v>
      </c>
      <c r="N4471" s="54">
        <v>3.5700000000000003E-2</v>
      </c>
    </row>
    <row r="4472" spans="13:14" ht="12.6" customHeight="1">
      <c r="M4472" s="55">
        <v>40861</v>
      </c>
      <c r="N4472" s="54">
        <v>3.5700000000000003E-2</v>
      </c>
    </row>
    <row r="4473" spans="13:14" ht="12.6" customHeight="1">
      <c r="M4473" s="55">
        <v>40862</v>
      </c>
      <c r="N4473" s="54">
        <v>3.5700000000000003E-2</v>
      </c>
    </row>
    <row r="4474" spans="13:14" ht="12.6" customHeight="1">
      <c r="M4474" s="55">
        <v>40863</v>
      </c>
      <c r="N4474" s="54">
        <v>3.5700000000000003E-2</v>
      </c>
    </row>
    <row r="4475" spans="13:14" ht="12.6" customHeight="1">
      <c r="M4475" s="55">
        <v>40864</v>
      </c>
      <c r="N4475" s="54">
        <v>3.5499999999999997E-2</v>
      </c>
    </row>
    <row r="4476" spans="13:14" ht="12.6" customHeight="1">
      <c r="M4476" s="55">
        <v>40865</v>
      </c>
      <c r="N4476" s="54">
        <v>3.5499999999999997E-2</v>
      </c>
    </row>
    <row r="4477" spans="13:14" ht="12.6" customHeight="1">
      <c r="M4477" s="55">
        <v>40868</v>
      </c>
      <c r="N4477" s="54">
        <v>3.5499999999999997E-2</v>
      </c>
    </row>
    <row r="4478" spans="13:14" ht="12.6" customHeight="1">
      <c r="M4478" s="55">
        <v>40869</v>
      </c>
      <c r="N4478" s="54">
        <v>3.5499999999999997E-2</v>
      </c>
    </row>
    <row r="4479" spans="13:14" ht="12.6" customHeight="1">
      <c r="M4479" s="55">
        <v>40870</v>
      </c>
      <c r="N4479" s="54">
        <v>3.5499999999999997E-2</v>
      </c>
    </row>
    <row r="4480" spans="13:14" ht="12.6" customHeight="1">
      <c r="M4480" s="55">
        <v>40871</v>
      </c>
      <c r="N4480" s="54">
        <v>3.5499999999999997E-2</v>
      </c>
    </row>
    <row r="4481" spans="13:14" ht="12.6" customHeight="1">
      <c r="M4481" s="55">
        <v>40872</v>
      </c>
      <c r="N4481" s="54">
        <v>3.5499999999999997E-2</v>
      </c>
    </row>
    <row r="4482" spans="13:14" ht="12.6" customHeight="1">
      <c r="M4482" s="55">
        <v>40875</v>
      </c>
      <c r="N4482" s="54">
        <v>3.5499999999999997E-2</v>
      </c>
    </row>
    <row r="4483" spans="13:14" ht="12.6" customHeight="1">
      <c r="M4483" s="55">
        <v>40876</v>
      </c>
      <c r="N4483" s="54">
        <v>3.5499999999999997E-2</v>
      </c>
    </row>
    <row r="4484" spans="13:14" ht="12.6" customHeight="1">
      <c r="M4484" s="55">
        <v>40877</v>
      </c>
      <c r="N4484" s="54">
        <v>3.5499999999999997E-2</v>
      </c>
    </row>
    <row r="4485" spans="13:14" ht="12.6" customHeight="1">
      <c r="M4485" s="55">
        <v>40878</v>
      </c>
      <c r="N4485" s="54">
        <v>3.5499999999999997E-2</v>
      </c>
    </row>
    <row r="4486" spans="13:14" ht="12.6" customHeight="1">
      <c r="M4486" s="55">
        <v>40879</v>
      </c>
      <c r="N4486" s="54">
        <v>3.5499999999999997E-2</v>
      </c>
    </row>
    <row r="4487" spans="13:14" ht="12.6" customHeight="1">
      <c r="M4487" s="55">
        <v>40882</v>
      </c>
      <c r="N4487" s="54">
        <v>3.5499999999999997E-2</v>
      </c>
    </row>
    <row r="4488" spans="13:14" ht="12.6" customHeight="1">
      <c r="M4488" s="55">
        <v>40883</v>
      </c>
      <c r="N4488" s="54">
        <v>3.5499999999999997E-2</v>
      </c>
    </row>
    <row r="4489" spans="13:14" ht="12.6" customHeight="1">
      <c r="M4489" s="55">
        <v>40884</v>
      </c>
      <c r="N4489" s="54">
        <v>3.5499999999999997E-2</v>
      </c>
    </row>
    <row r="4490" spans="13:14" ht="12.6" customHeight="1">
      <c r="M4490" s="55">
        <v>40885</v>
      </c>
      <c r="N4490" s="54">
        <v>3.5499999999999997E-2</v>
      </c>
    </row>
    <row r="4491" spans="13:14" ht="12.6" customHeight="1">
      <c r="M4491" s="55">
        <v>40886</v>
      </c>
      <c r="N4491" s="54">
        <v>3.5499999999999997E-2</v>
      </c>
    </row>
    <row r="4492" spans="13:14" ht="12.6" customHeight="1">
      <c r="M4492" s="55">
        <v>40889</v>
      </c>
      <c r="N4492" s="54">
        <v>3.5499999999999997E-2</v>
      </c>
    </row>
    <row r="4493" spans="13:14" ht="12.6" customHeight="1">
      <c r="M4493" s="55">
        <v>40890</v>
      </c>
      <c r="N4493" s="54">
        <v>3.5499999999999997E-2</v>
      </c>
    </row>
    <row r="4494" spans="13:14" ht="12.6" customHeight="1">
      <c r="M4494" s="55">
        <v>40891</v>
      </c>
      <c r="N4494" s="54">
        <v>3.5499999999999997E-2</v>
      </c>
    </row>
    <row r="4495" spans="13:14" ht="12.6" customHeight="1">
      <c r="M4495" s="55">
        <v>40892</v>
      </c>
      <c r="N4495" s="54">
        <v>3.5499999999999997E-2</v>
      </c>
    </row>
    <row r="4496" spans="13:14" ht="12.6" customHeight="1">
      <c r="M4496" s="55">
        <v>40893</v>
      </c>
      <c r="N4496" s="54">
        <v>3.5499999999999997E-2</v>
      </c>
    </row>
    <row r="4497" spans="13:14" ht="12.6" customHeight="1">
      <c r="M4497" s="55">
        <v>40896</v>
      </c>
      <c r="N4497" s="54">
        <v>3.5499999999999997E-2</v>
      </c>
    </row>
    <row r="4498" spans="13:14" ht="12.6" customHeight="1">
      <c r="M4498" s="55">
        <v>40897</v>
      </c>
      <c r="N4498" s="54">
        <v>3.5499999999999997E-2</v>
      </c>
    </row>
    <row r="4499" spans="13:14" ht="12.6" customHeight="1">
      <c r="M4499" s="55">
        <v>40898</v>
      </c>
      <c r="N4499" s="54">
        <v>3.5499999999999997E-2</v>
      </c>
    </row>
    <row r="4500" spans="13:14" ht="12.6" customHeight="1">
      <c r="M4500" s="55">
        <v>40899</v>
      </c>
      <c r="N4500" s="54">
        <v>3.5499999999999997E-2</v>
      </c>
    </row>
    <row r="4501" spans="13:14" ht="12.6" customHeight="1">
      <c r="M4501" s="55">
        <v>40900</v>
      </c>
      <c r="N4501" s="54">
        <v>3.5499999999999997E-2</v>
      </c>
    </row>
    <row r="4502" spans="13:14" ht="12.6" customHeight="1">
      <c r="M4502" s="55">
        <v>40903</v>
      </c>
      <c r="N4502" s="54">
        <v>3.5499999999999997E-2</v>
      </c>
    </row>
    <row r="4503" spans="13:14" ht="12.6" customHeight="1">
      <c r="M4503" s="55">
        <v>40904</v>
      </c>
      <c r="N4503" s="54">
        <v>3.5499999999999997E-2</v>
      </c>
    </row>
    <row r="4504" spans="13:14" ht="12.6" customHeight="1">
      <c r="M4504" s="55">
        <v>40905</v>
      </c>
      <c r="N4504" s="54">
        <v>3.5499999999999997E-2</v>
      </c>
    </row>
    <row r="4505" spans="13:14" ht="12.6" customHeight="1">
      <c r="M4505" s="55">
        <v>40906</v>
      </c>
      <c r="N4505" s="54">
        <v>3.5499999999999997E-2</v>
      </c>
    </row>
    <row r="4506" spans="13:14" ht="12.6" customHeight="1">
      <c r="M4506" s="55">
        <v>40907</v>
      </c>
      <c r="N4506" s="54">
        <v>3.5499999999999997E-2</v>
      </c>
    </row>
    <row r="4507" spans="13:14" ht="12.6" customHeight="1">
      <c r="M4507" s="55">
        <v>40910</v>
      </c>
      <c r="N4507" s="54">
        <v>3.5499999999999997E-2</v>
      </c>
    </row>
    <row r="4508" spans="13:14" ht="12.6" customHeight="1">
      <c r="M4508" s="55">
        <v>40911</v>
      </c>
      <c r="N4508" s="54">
        <v>3.56E-2</v>
      </c>
    </row>
    <row r="4509" spans="13:14" ht="12.6" customHeight="1">
      <c r="M4509" s="55">
        <v>40912</v>
      </c>
      <c r="N4509" s="54">
        <v>3.56E-2</v>
      </c>
    </row>
    <row r="4510" spans="13:14" ht="12.6" customHeight="1">
      <c r="M4510" s="55">
        <v>40913</v>
      </c>
      <c r="N4510" s="54">
        <v>3.56E-2</v>
      </c>
    </row>
    <row r="4511" spans="13:14" ht="12.6" customHeight="1">
      <c r="M4511" s="55">
        <v>40914</v>
      </c>
      <c r="N4511" s="54">
        <v>3.56E-2</v>
      </c>
    </row>
    <row r="4512" spans="13:14" ht="12.6" customHeight="1">
      <c r="M4512" s="55">
        <v>40917</v>
      </c>
      <c r="N4512" s="54">
        <v>3.56E-2</v>
      </c>
    </row>
    <row r="4513" spans="13:14" ht="12.6" customHeight="1">
      <c r="M4513" s="55">
        <v>40918</v>
      </c>
      <c r="N4513" s="54">
        <v>3.56E-2</v>
      </c>
    </row>
    <row r="4514" spans="13:14" ht="12.6" customHeight="1">
      <c r="M4514" s="55">
        <v>40919</v>
      </c>
      <c r="N4514" s="54">
        <v>3.56E-2</v>
      </c>
    </row>
    <row r="4515" spans="13:14" ht="12.6" customHeight="1">
      <c r="M4515" s="55">
        <v>40920</v>
      </c>
      <c r="N4515" s="54">
        <v>3.56E-2</v>
      </c>
    </row>
    <row r="4516" spans="13:14" ht="12.6" customHeight="1">
      <c r="M4516" s="55">
        <v>40921</v>
      </c>
      <c r="N4516" s="54">
        <v>3.56E-2</v>
      </c>
    </row>
    <row r="4517" spans="13:14" ht="12.6" customHeight="1">
      <c r="M4517" s="55">
        <v>40924</v>
      </c>
      <c r="N4517" s="54">
        <v>3.56E-2</v>
      </c>
    </row>
    <row r="4518" spans="13:14" ht="12.6" customHeight="1">
      <c r="M4518" s="55">
        <v>40925</v>
      </c>
      <c r="N4518" s="54">
        <v>3.56E-2</v>
      </c>
    </row>
    <row r="4519" spans="13:14" ht="12.6" customHeight="1">
      <c r="M4519" s="55">
        <v>40926</v>
      </c>
      <c r="N4519" s="54">
        <v>3.5499999999999997E-2</v>
      </c>
    </row>
    <row r="4520" spans="13:14" ht="12.6" customHeight="1">
      <c r="M4520" s="55">
        <v>40927</v>
      </c>
      <c r="N4520" s="54">
        <v>3.5400000000000001E-2</v>
      </c>
    </row>
    <row r="4521" spans="13:14" ht="12.6" customHeight="1">
      <c r="M4521" s="55">
        <v>40928</v>
      </c>
      <c r="N4521" s="54">
        <v>3.5400000000000001E-2</v>
      </c>
    </row>
    <row r="4522" spans="13:14" ht="12.6" customHeight="1">
      <c r="M4522" s="55">
        <v>40933</v>
      </c>
      <c r="N4522" s="54">
        <v>3.5400000000000001E-2</v>
      </c>
    </row>
    <row r="4523" spans="13:14" ht="12.6" customHeight="1">
      <c r="M4523" s="55">
        <v>40934</v>
      </c>
      <c r="N4523" s="54">
        <v>3.5400000000000001E-2</v>
      </c>
    </row>
    <row r="4524" spans="13:14" ht="12.6" customHeight="1">
      <c r="M4524" s="55">
        <v>40935</v>
      </c>
      <c r="N4524" s="54">
        <v>3.5400000000000001E-2</v>
      </c>
    </row>
    <row r="4525" spans="13:14" ht="12.6" customHeight="1">
      <c r="M4525" s="55">
        <v>40938</v>
      </c>
      <c r="N4525" s="54">
        <v>3.5400000000000001E-2</v>
      </c>
    </row>
    <row r="4526" spans="13:14" ht="12.6" customHeight="1">
      <c r="M4526" s="55">
        <v>40939</v>
      </c>
      <c r="N4526" s="54">
        <v>3.5400000000000001E-2</v>
      </c>
    </row>
    <row r="4527" spans="13:14" ht="12.6" customHeight="1">
      <c r="M4527" s="55">
        <v>40940</v>
      </c>
      <c r="N4527" s="54">
        <v>3.5400000000000001E-2</v>
      </c>
    </row>
    <row r="4528" spans="13:14" ht="12.6" customHeight="1">
      <c r="M4528" s="55">
        <v>40941</v>
      </c>
      <c r="N4528" s="54">
        <v>3.5400000000000001E-2</v>
      </c>
    </row>
    <row r="4529" spans="13:14" ht="12.6" customHeight="1">
      <c r="M4529" s="55">
        <v>40942</v>
      </c>
      <c r="N4529" s="54">
        <v>3.5299999999999998E-2</v>
      </c>
    </row>
    <row r="4530" spans="13:14" ht="12.6" customHeight="1">
      <c r="M4530" s="55">
        <v>40945</v>
      </c>
      <c r="N4530" s="54">
        <v>3.5299999999999998E-2</v>
      </c>
    </row>
    <row r="4531" spans="13:14" ht="12.6" customHeight="1">
      <c r="M4531" s="55">
        <v>40946</v>
      </c>
      <c r="N4531" s="54">
        <v>3.5299999999999998E-2</v>
      </c>
    </row>
    <row r="4532" spans="13:14" ht="12.6" customHeight="1">
      <c r="M4532" s="55">
        <v>40947</v>
      </c>
      <c r="N4532" s="54">
        <v>3.5299999999999998E-2</v>
      </c>
    </row>
    <row r="4533" spans="13:14" ht="12.6" customHeight="1">
      <c r="M4533" s="55">
        <v>40948</v>
      </c>
      <c r="N4533" s="54">
        <v>3.5200000000000002E-2</v>
      </c>
    </row>
    <row r="4534" spans="13:14" ht="12.6" customHeight="1">
      <c r="M4534" s="55">
        <v>40949</v>
      </c>
      <c r="N4534" s="54">
        <v>3.5200000000000002E-2</v>
      </c>
    </row>
    <row r="4535" spans="13:14" ht="12.6" customHeight="1">
      <c r="M4535" s="55">
        <v>40952</v>
      </c>
      <c r="N4535" s="54">
        <v>3.5200000000000002E-2</v>
      </c>
    </row>
    <row r="4536" spans="13:14" ht="12.6" customHeight="1">
      <c r="M4536" s="55">
        <v>40953</v>
      </c>
      <c r="N4536" s="54">
        <v>3.5200000000000002E-2</v>
      </c>
    </row>
    <row r="4537" spans="13:14" ht="12.6" customHeight="1">
      <c r="M4537" s="55">
        <v>40954</v>
      </c>
      <c r="N4537" s="54">
        <v>3.5200000000000002E-2</v>
      </c>
    </row>
    <row r="4538" spans="13:14" ht="12.6" customHeight="1">
      <c r="M4538" s="55">
        <v>40955</v>
      </c>
      <c r="N4538" s="54">
        <v>3.5200000000000002E-2</v>
      </c>
    </row>
    <row r="4539" spans="13:14" ht="12.6" customHeight="1">
      <c r="M4539" s="55">
        <v>40956</v>
      </c>
      <c r="N4539" s="54">
        <v>3.5200000000000002E-2</v>
      </c>
    </row>
    <row r="4540" spans="13:14" ht="12.6" customHeight="1">
      <c r="M4540" s="55">
        <v>40959</v>
      </c>
      <c r="N4540" s="54">
        <v>3.5200000000000002E-2</v>
      </c>
    </row>
    <row r="4541" spans="13:14" ht="12.6" customHeight="1">
      <c r="M4541" s="55">
        <v>40960</v>
      </c>
      <c r="N4541" s="54">
        <v>3.5200000000000002E-2</v>
      </c>
    </row>
    <row r="4542" spans="13:14" ht="12.6" customHeight="1">
      <c r="M4542" s="55">
        <v>40961</v>
      </c>
      <c r="N4542" s="54">
        <v>3.5200000000000002E-2</v>
      </c>
    </row>
    <row r="4543" spans="13:14" ht="12.6" customHeight="1">
      <c r="M4543" s="55">
        <v>40962</v>
      </c>
      <c r="N4543" s="54">
        <v>3.5200000000000002E-2</v>
      </c>
    </row>
    <row r="4544" spans="13:14" ht="12.6" customHeight="1">
      <c r="M4544" s="55">
        <v>40963</v>
      </c>
      <c r="N4544" s="54">
        <v>3.5200000000000002E-2</v>
      </c>
    </row>
    <row r="4545" spans="13:14" ht="12.6" customHeight="1">
      <c r="M4545" s="55">
        <v>40966</v>
      </c>
      <c r="N4545" s="54">
        <v>3.5200000000000002E-2</v>
      </c>
    </row>
    <row r="4546" spans="13:14" ht="12.6" customHeight="1">
      <c r="M4546" s="55">
        <v>40967</v>
      </c>
      <c r="N4546" s="54">
        <v>3.5299999999999998E-2</v>
      </c>
    </row>
    <row r="4547" spans="13:14" ht="12.6" customHeight="1">
      <c r="M4547" s="55">
        <v>40968</v>
      </c>
      <c r="N4547" s="54">
        <v>3.5400000000000001E-2</v>
      </c>
    </row>
    <row r="4548" spans="13:14" ht="12.6" customHeight="1">
      <c r="M4548" s="55">
        <v>40970</v>
      </c>
      <c r="N4548" s="54">
        <v>3.5400000000000001E-2</v>
      </c>
    </row>
    <row r="4549" spans="13:14" ht="12.6" customHeight="1">
      <c r="M4549" s="55">
        <v>40973</v>
      </c>
      <c r="N4549" s="54">
        <v>3.5400000000000001E-2</v>
      </c>
    </row>
    <row r="4550" spans="13:14" ht="12.6" customHeight="1">
      <c r="M4550" s="55">
        <v>40974</v>
      </c>
      <c r="N4550" s="54">
        <v>3.5299999999999998E-2</v>
      </c>
    </row>
    <row r="4551" spans="13:14" ht="12.6" customHeight="1">
      <c r="M4551" s="55">
        <v>40975</v>
      </c>
      <c r="N4551" s="54">
        <v>3.5400000000000001E-2</v>
      </c>
    </row>
    <row r="4552" spans="13:14" ht="12.6" customHeight="1">
      <c r="M4552" s="55">
        <v>40976</v>
      </c>
      <c r="N4552" s="54">
        <v>3.5400000000000001E-2</v>
      </c>
    </row>
    <row r="4553" spans="13:14" ht="12.6" customHeight="1">
      <c r="M4553" s="55">
        <v>40977</v>
      </c>
      <c r="N4553" s="54">
        <v>3.5400000000000001E-2</v>
      </c>
    </row>
    <row r="4554" spans="13:14" ht="12.6" customHeight="1">
      <c r="M4554" s="55">
        <v>40980</v>
      </c>
      <c r="N4554" s="54">
        <v>3.5400000000000001E-2</v>
      </c>
    </row>
    <row r="4555" spans="13:14" ht="12.6" customHeight="1">
      <c r="M4555" s="55">
        <v>40981</v>
      </c>
      <c r="N4555" s="54">
        <v>3.5400000000000001E-2</v>
      </c>
    </row>
    <row r="4556" spans="13:14" ht="12.6" customHeight="1">
      <c r="M4556" s="55">
        <v>40982</v>
      </c>
      <c r="N4556" s="54">
        <v>3.5400000000000001E-2</v>
      </c>
    </row>
    <row r="4557" spans="13:14" ht="12.6" customHeight="1">
      <c r="M4557" s="55">
        <v>40983</v>
      </c>
      <c r="N4557" s="54">
        <v>3.5400000000000001E-2</v>
      </c>
    </row>
    <row r="4558" spans="13:14" ht="12.6" customHeight="1">
      <c r="M4558" s="55">
        <v>40984</v>
      </c>
      <c r="N4558" s="54">
        <v>3.5400000000000001E-2</v>
      </c>
    </row>
    <row r="4559" spans="13:14" ht="12.6" customHeight="1">
      <c r="M4559" s="55">
        <v>40987</v>
      </c>
      <c r="N4559" s="54">
        <v>3.5400000000000001E-2</v>
      </c>
    </row>
    <row r="4560" spans="13:14" ht="12.6" customHeight="1">
      <c r="M4560" s="55">
        <v>40988</v>
      </c>
      <c r="N4560" s="54">
        <v>3.5400000000000001E-2</v>
      </c>
    </row>
    <row r="4561" spans="13:14" ht="12.6" customHeight="1">
      <c r="M4561" s="55">
        <v>40989</v>
      </c>
      <c r="N4561" s="54">
        <v>3.5400000000000001E-2</v>
      </c>
    </row>
    <row r="4562" spans="13:14" ht="12.6" customHeight="1">
      <c r="M4562" s="55">
        <v>40990</v>
      </c>
      <c r="N4562" s="54">
        <v>3.5400000000000001E-2</v>
      </c>
    </row>
    <row r="4563" spans="13:14" ht="12.6" customHeight="1">
      <c r="M4563" s="55">
        <v>40991</v>
      </c>
      <c r="N4563" s="54">
        <v>3.5400000000000001E-2</v>
      </c>
    </row>
    <row r="4564" spans="13:14" ht="12.6" customHeight="1">
      <c r="M4564" s="55">
        <v>40994</v>
      </c>
      <c r="N4564" s="54">
        <v>3.5499999999999997E-2</v>
      </c>
    </row>
    <row r="4565" spans="13:14" ht="12.6" customHeight="1">
      <c r="M4565" s="55">
        <v>40995</v>
      </c>
      <c r="N4565" s="54">
        <v>3.5499999999999997E-2</v>
      </c>
    </row>
    <row r="4566" spans="13:14" ht="12.6" customHeight="1">
      <c r="M4566" s="55">
        <v>40996</v>
      </c>
      <c r="N4566" s="54">
        <v>3.5499999999999997E-2</v>
      </c>
    </row>
    <row r="4567" spans="13:14" ht="12.6" customHeight="1">
      <c r="M4567" s="55">
        <v>40997</v>
      </c>
      <c r="N4567" s="54">
        <v>3.5499999999999997E-2</v>
      </c>
    </row>
    <row r="4568" spans="13:14" ht="12.6" customHeight="1">
      <c r="M4568" s="55">
        <v>40998</v>
      </c>
      <c r="N4568" s="54">
        <v>3.5499999999999997E-2</v>
      </c>
    </row>
    <row r="4569" spans="13:14" ht="12.6" customHeight="1">
      <c r="M4569" s="55">
        <v>41001</v>
      </c>
      <c r="N4569" s="54">
        <v>3.5499999999999997E-2</v>
      </c>
    </row>
    <row r="4570" spans="13:14" ht="12.6" customHeight="1">
      <c r="M4570" s="55">
        <v>41002</v>
      </c>
      <c r="N4570" s="54">
        <v>3.5499999999999997E-2</v>
      </c>
    </row>
    <row r="4571" spans="13:14" ht="12.6" customHeight="1">
      <c r="M4571" s="55">
        <v>41003</v>
      </c>
      <c r="N4571" s="54">
        <v>3.5499999999999997E-2</v>
      </c>
    </row>
    <row r="4572" spans="13:14" ht="12.6" customHeight="1">
      <c r="M4572" s="55">
        <v>41004</v>
      </c>
      <c r="N4572" s="54">
        <v>3.5499999999999997E-2</v>
      </c>
    </row>
    <row r="4573" spans="13:14" ht="12.6" customHeight="1">
      <c r="M4573" s="55">
        <v>41005</v>
      </c>
      <c r="N4573" s="54">
        <v>3.5499999999999997E-2</v>
      </c>
    </row>
    <row r="4574" spans="13:14" ht="12.6" customHeight="1">
      <c r="M4574" s="55">
        <v>41008</v>
      </c>
      <c r="N4574" s="54">
        <v>3.5400000000000001E-2</v>
      </c>
    </row>
    <row r="4575" spans="13:14" ht="12.6" customHeight="1">
      <c r="M4575" s="55">
        <v>41009</v>
      </c>
      <c r="N4575" s="54">
        <v>3.5400000000000001E-2</v>
      </c>
    </row>
    <row r="4576" spans="13:14" ht="12.6" customHeight="1">
      <c r="M4576" s="55">
        <v>41011</v>
      </c>
      <c r="N4576" s="54">
        <v>3.5400000000000001E-2</v>
      </c>
    </row>
    <row r="4577" spans="13:14" ht="12.6" customHeight="1">
      <c r="M4577" s="55">
        <v>41012</v>
      </c>
      <c r="N4577" s="54">
        <v>3.5400000000000001E-2</v>
      </c>
    </row>
    <row r="4578" spans="13:14" ht="12.6" customHeight="1">
      <c r="M4578" s="55">
        <v>41015</v>
      </c>
      <c r="N4578" s="54">
        <v>3.5400000000000001E-2</v>
      </c>
    </row>
    <row r="4579" spans="13:14" ht="12.6" customHeight="1">
      <c r="M4579" s="55">
        <v>41016</v>
      </c>
      <c r="N4579" s="54">
        <v>3.5400000000000001E-2</v>
      </c>
    </row>
    <row r="4580" spans="13:14" ht="12.6" customHeight="1">
      <c r="M4580" s="55">
        <v>41017</v>
      </c>
      <c r="N4580" s="54">
        <v>3.5400000000000001E-2</v>
      </c>
    </row>
    <row r="4581" spans="13:14" ht="12.6" customHeight="1">
      <c r="M4581" s="55">
        <v>41018</v>
      </c>
      <c r="N4581" s="54">
        <v>3.5400000000000001E-2</v>
      </c>
    </row>
    <row r="4582" spans="13:14" ht="12.6" customHeight="1">
      <c r="M4582" s="55">
        <v>41019</v>
      </c>
      <c r="N4582" s="54">
        <v>3.5400000000000001E-2</v>
      </c>
    </row>
    <row r="4583" spans="13:14" ht="12.6" customHeight="1">
      <c r="M4583" s="55">
        <v>41022</v>
      </c>
      <c r="N4583" s="54">
        <v>3.5400000000000001E-2</v>
      </c>
    </row>
    <row r="4584" spans="13:14" ht="12.6" customHeight="1">
      <c r="M4584" s="55">
        <v>41023</v>
      </c>
      <c r="N4584" s="54">
        <v>3.5400000000000001E-2</v>
      </c>
    </row>
    <row r="4585" spans="13:14" ht="12.6" customHeight="1">
      <c r="M4585" s="55">
        <v>41024</v>
      </c>
      <c r="N4585" s="54">
        <v>3.5400000000000001E-2</v>
      </c>
    </row>
    <row r="4586" spans="13:14" ht="12.6" customHeight="1">
      <c r="M4586" s="55">
        <v>41025</v>
      </c>
      <c r="N4586" s="54">
        <v>3.5400000000000001E-2</v>
      </c>
    </row>
    <row r="4587" spans="13:14" ht="12.6" customHeight="1">
      <c r="M4587" s="55">
        <v>41026</v>
      </c>
      <c r="N4587" s="54">
        <v>3.5400000000000001E-2</v>
      </c>
    </row>
    <row r="4588" spans="13:14" ht="12.6" customHeight="1">
      <c r="M4588" s="55">
        <v>41029</v>
      </c>
      <c r="N4588" s="54">
        <v>3.5400000000000001E-2</v>
      </c>
    </row>
    <row r="4589" spans="13:14" ht="12.6" customHeight="1">
      <c r="M4589" s="55">
        <v>41031</v>
      </c>
      <c r="N4589" s="54">
        <v>3.5400000000000001E-2</v>
      </c>
    </row>
    <row r="4590" spans="13:14" ht="12.6" customHeight="1">
      <c r="M4590" s="55">
        <v>41032</v>
      </c>
      <c r="N4590" s="54">
        <v>3.5400000000000001E-2</v>
      </c>
    </row>
    <row r="4591" spans="13:14" ht="12.6" customHeight="1">
      <c r="M4591" s="55">
        <v>41033</v>
      </c>
      <c r="N4591" s="54">
        <v>3.5400000000000001E-2</v>
      </c>
    </row>
    <row r="4592" spans="13:14" ht="12.6" customHeight="1">
      <c r="M4592" s="55">
        <v>41036</v>
      </c>
      <c r="N4592" s="54">
        <v>3.5400000000000001E-2</v>
      </c>
    </row>
    <row r="4593" spans="13:14" ht="12.6" customHeight="1">
      <c r="M4593" s="55">
        <v>41037</v>
      </c>
      <c r="N4593" s="54">
        <v>3.5400000000000001E-2</v>
      </c>
    </row>
    <row r="4594" spans="13:14" ht="12.6" customHeight="1">
      <c r="M4594" s="55">
        <v>41038</v>
      </c>
      <c r="N4594" s="54">
        <v>3.5400000000000001E-2</v>
      </c>
    </row>
    <row r="4595" spans="13:14" ht="12.6" customHeight="1">
      <c r="M4595" s="55">
        <v>41039</v>
      </c>
      <c r="N4595" s="54">
        <v>3.5400000000000001E-2</v>
      </c>
    </row>
    <row r="4596" spans="13:14" ht="12.6" customHeight="1">
      <c r="M4596" s="55">
        <v>41040</v>
      </c>
      <c r="N4596" s="54">
        <v>3.5400000000000001E-2</v>
      </c>
    </row>
    <row r="4597" spans="13:14" ht="12.6" customHeight="1">
      <c r="M4597" s="55">
        <v>41043</v>
      </c>
      <c r="N4597" s="54">
        <v>3.5400000000000001E-2</v>
      </c>
    </row>
    <row r="4598" spans="13:14" ht="12.6" customHeight="1">
      <c r="M4598" s="55">
        <v>41044</v>
      </c>
      <c r="N4598" s="54">
        <v>3.5400000000000001E-2</v>
      </c>
    </row>
    <row r="4599" spans="13:14" ht="12.6" customHeight="1">
      <c r="M4599" s="55">
        <v>41045</v>
      </c>
      <c r="N4599" s="54">
        <v>3.5400000000000001E-2</v>
      </c>
    </row>
    <row r="4600" spans="13:14" ht="12.6" customHeight="1">
      <c r="M4600" s="55">
        <v>41046</v>
      </c>
      <c r="N4600" s="54">
        <v>3.5400000000000001E-2</v>
      </c>
    </row>
    <row r="4601" spans="13:14" ht="12.6" customHeight="1">
      <c r="M4601" s="55">
        <v>41047</v>
      </c>
      <c r="N4601" s="54">
        <v>3.5400000000000001E-2</v>
      </c>
    </row>
    <row r="4602" spans="13:14" ht="12.6" customHeight="1">
      <c r="M4602" s="55">
        <v>41050</v>
      </c>
      <c r="N4602" s="54">
        <v>3.5400000000000001E-2</v>
      </c>
    </row>
    <row r="4603" spans="13:14" ht="12.6" customHeight="1">
      <c r="M4603" s="55">
        <v>41051</v>
      </c>
      <c r="N4603" s="54">
        <v>3.5400000000000001E-2</v>
      </c>
    </row>
    <row r="4604" spans="13:14" ht="12.6" customHeight="1">
      <c r="M4604" s="55">
        <v>41052</v>
      </c>
      <c r="N4604" s="54">
        <v>3.5400000000000001E-2</v>
      </c>
    </row>
    <row r="4605" spans="13:14" ht="12.6" customHeight="1">
      <c r="M4605" s="55">
        <v>41053</v>
      </c>
      <c r="N4605" s="54">
        <v>3.5400000000000001E-2</v>
      </c>
    </row>
    <row r="4606" spans="13:14" ht="12.6" customHeight="1">
      <c r="M4606" s="55">
        <v>41054</v>
      </c>
      <c r="N4606" s="54">
        <v>3.5400000000000001E-2</v>
      </c>
    </row>
    <row r="4607" spans="13:14" ht="12.6" customHeight="1">
      <c r="M4607" s="55">
        <v>41058</v>
      </c>
      <c r="N4607" s="54">
        <v>3.5400000000000001E-2</v>
      </c>
    </row>
    <row r="4608" spans="13:14" ht="12.6" customHeight="1">
      <c r="M4608" s="55">
        <v>41059</v>
      </c>
      <c r="N4608" s="54">
        <v>3.5400000000000001E-2</v>
      </c>
    </row>
    <row r="4609" spans="13:14" ht="12.6" customHeight="1">
      <c r="M4609" s="55">
        <v>41060</v>
      </c>
      <c r="N4609" s="54">
        <v>3.5400000000000001E-2</v>
      </c>
    </row>
    <row r="4610" spans="13:14" ht="12.6" customHeight="1">
      <c r="M4610" s="55">
        <v>41061</v>
      </c>
      <c r="N4610" s="54">
        <v>3.5400000000000001E-2</v>
      </c>
    </row>
    <row r="4611" spans="13:14" ht="12.6" customHeight="1">
      <c r="M4611" s="55">
        <v>41064</v>
      </c>
      <c r="N4611" s="54">
        <v>3.5400000000000001E-2</v>
      </c>
    </row>
    <row r="4612" spans="13:14" ht="12.6" customHeight="1">
      <c r="M4612" s="55">
        <v>41065</v>
      </c>
      <c r="N4612" s="54">
        <v>3.5400000000000001E-2</v>
      </c>
    </row>
    <row r="4613" spans="13:14" ht="12.6" customHeight="1">
      <c r="M4613" s="55">
        <v>41067</v>
      </c>
      <c r="N4613" s="54">
        <v>3.5400000000000001E-2</v>
      </c>
    </row>
    <row r="4614" spans="13:14" ht="12.6" customHeight="1">
      <c r="M4614" s="55">
        <v>41068</v>
      </c>
      <c r="N4614" s="54">
        <v>3.5400000000000001E-2</v>
      </c>
    </row>
    <row r="4615" spans="13:14" ht="12.6" customHeight="1">
      <c r="M4615" s="55">
        <v>41071</v>
      </c>
      <c r="N4615" s="54">
        <v>3.5400000000000001E-2</v>
      </c>
    </row>
    <row r="4616" spans="13:14" ht="12.6" customHeight="1">
      <c r="M4616" s="55">
        <v>41072</v>
      </c>
      <c r="N4616" s="54">
        <v>3.5400000000000001E-2</v>
      </c>
    </row>
    <row r="4617" spans="13:14" ht="12.6" customHeight="1">
      <c r="M4617" s="55">
        <v>41073</v>
      </c>
      <c r="N4617" s="54">
        <v>3.5400000000000001E-2</v>
      </c>
    </row>
    <row r="4618" spans="13:14" ht="12.6" customHeight="1">
      <c r="M4618" s="55">
        <v>41074</v>
      </c>
      <c r="N4618" s="54">
        <v>3.5400000000000001E-2</v>
      </c>
    </row>
    <row r="4619" spans="13:14" ht="12.6" customHeight="1">
      <c r="M4619" s="55">
        <v>41075</v>
      </c>
      <c r="N4619" s="54">
        <v>3.5400000000000001E-2</v>
      </c>
    </row>
    <row r="4620" spans="13:14" ht="12.6" customHeight="1">
      <c r="M4620" s="55">
        <v>41078</v>
      </c>
      <c r="N4620" s="54">
        <v>3.5400000000000001E-2</v>
      </c>
    </row>
    <row r="4621" spans="13:14" ht="12.6" customHeight="1">
      <c r="M4621" s="55">
        <v>41079</v>
      </c>
      <c r="N4621" s="54">
        <v>3.5400000000000001E-2</v>
      </c>
    </row>
    <row r="4622" spans="13:14" ht="12.6" customHeight="1">
      <c r="M4622" s="55">
        <v>41080</v>
      </c>
      <c r="N4622" s="54">
        <v>3.5400000000000001E-2</v>
      </c>
    </row>
    <row r="4623" spans="13:14" ht="12.6" customHeight="1">
      <c r="M4623" s="55">
        <v>41081</v>
      </c>
      <c r="N4623" s="54">
        <v>3.5400000000000001E-2</v>
      </c>
    </row>
    <row r="4624" spans="13:14" ht="12.6" customHeight="1">
      <c r="M4624" s="55">
        <v>41082</v>
      </c>
      <c r="N4624" s="54">
        <v>3.5400000000000001E-2</v>
      </c>
    </row>
    <row r="4625" spans="13:14" ht="12.6" customHeight="1">
      <c r="M4625" s="55">
        <v>41085</v>
      </c>
      <c r="N4625" s="54">
        <v>3.5400000000000001E-2</v>
      </c>
    </row>
    <row r="4626" spans="13:14" ht="12.6" customHeight="1">
      <c r="M4626" s="55">
        <v>41086</v>
      </c>
      <c r="N4626" s="54">
        <v>3.5400000000000001E-2</v>
      </c>
    </row>
    <row r="4627" spans="13:14" ht="12.6" customHeight="1">
      <c r="M4627" s="55">
        <v>41087</v>
      </c>
      <c r="N4627" s="54">
        <v>3.5400000000000001E-2</v>
      </c>
    </row>
    <row r="4628" spans="13:14" ht="12.6" customHeight="1">
      <c r="M4628" s="55">
        <v>41088</v>
      </c>
      <c r="N4628" s="54">
        <v>3.5400000000000001E-2</v>
      </c>
    </row>
    <row r="4629" spans="13:14" ht="12.6" customHeight="1">
      <c r="M4629" s="55">
        <v>41089</v>
      </c>
      <c r="N4629" s="54">
        <v>3.5400000000000001E-2</v>
      </c>
    </row>
    <row r="4630" spans="13:14" ht="12.6" customHeight="1">
      <c r="M4630" s="55">
        <v>41092</v>
      </c>
      <c r="N4630" s="54">
        <v>3.5400000000000001E-2</v>
      </c>
    </row>
    <row r="4631" spans="13:14" ht="12.6" customHeight="1">
      <c r="M4631" s="55">
        <v>41093</v>
      </c>
      <c r="N4631" s="54">
        <v>3.5400000000000001E-2</v>
      </c>
    </row>
    <row r="4632" spans="13:14" ht="12.6" customHeight="1">
      <c r="M4632" s="55">
        <v>41094</v>
      </c>
      <c r="N4632" s="54">
        <v>3.5400000000000001E-2</v>
      </c>
    </row>
    <row r="4633" spans="13:14" ht="12.6" customHeight="1">
      <c r="M4633" s="55">
        <v>41095</v>
      </c>
      <c r="N4633" s="54">
        <v>3.5400000000000001E-2</v>
      </c>
    </row>
    <row r="4634" spans="13:14" ht="12.6" customHeight="1">
      <c r="M4634" s="55">
        <v>41096</v>
      </c>
      <c r="N4634" s="54">
        <v>3.5400000000000001E-2</v>
      </c>
    </row>
    <row r="4635" spans="13:14" ht="12.6" customHeight="1">
      <c r="M4635" s="55">
        <v>41099</v>
      </c>
      <c r="N4635" s="54">
        <v>3.5400000000000001E-2</v>
      </c>
    </row>
    <row r="4636" spans="13:14" ht="12.6" customHeight="1">
      <c r="M4636" s="55">
        <v>41100</v>
      </c>
      <c r="N4636" s="54">
        <v>3.5400000000000001E-2</v>
      </c>
    </row>
    <row r="4637" spans="13:14" ht="12.6" customHeight="1">
      <c r="M4637" s="55">
        <v>41101</v>
      </c>
      <c r="N4637" s="54">
        <v>3.5400000000000001E-2</v>
      </c>
    </row>
    <row r="4638" spans="13:14" ht="12.6" customHeight="1">
      <c r="M4638" s="55">
        <v>41102</v>
      </c>
      <c r="N4638" s="54">
        <v>3.27E-2</v>
      </c>
    </row>
    <row r="4639" spans="13:14" ht="12.6" customHeight="1">
      <c r="M4639" s="55">
        <v>41103</v>
      </c>
      <c r="N4639" s="54">
        <v>3.2500000000000001E-2</v>
      </c>
    </row>
    <row r="4640" spans="13:14" ht="12.6" customHeight="1">
      <c r="M4640" s="55">
        <v>41106</v>
      </c>
      <c r="N4640" s="54">
        <v>3.2500000000000001E-2</v>
      </c>
    </row>
    <row r="4641" spans="13:14" ht="12.6" customHeight="1">
      <c r="M4641" s="55">
        <v>41107</v>
      </c>
      <c r="N4641" s="54">
        <v>3.2399999999999998E-2</v>
      </c>
    </row>
    <row r="4642" spans="13:14" ht="12.6" customHeight="1">
      <c r="M4642" s="55">
        <v>41108</v>
      </c>
      <c r="N4642" s="54">
        <v>3.2300000000000002E-2</v>
      </c>
    </row>
    <row r="4643" spans="13:14" ht="12.6" customHeight="1">
      <c r="M4643" s="55">
        <v>41109</v>
      </c>
      <c r="N4643" s="54">
        <v>3.2199999999999999E-2</v>
      </c>
    </row>
    <row r="4644" spans="13:14" ht="12.6" customHeight="1">
      <c r="M4644" s="55">
        <v>41110</v>
      </c>
      <c r="N4644" s="54">
        <v>3.2099999999999997E-2</v>
      </c>
    </row>
    <row r="4645" spans="13:14" ht="12.6" customHeight="1">
      <c r="M4645" s="55">
        <v>41113</v>
      </c>
      <c r="N4645" s="54">
        <v>3.2000000000000001E-2</v>
      </c>
    </row>
    <row r="4646" spans="13:14" ht="12.6" customHeight="1">
      <c r="M4646" s="55">
        <v>41114</v>
      </c>
      <c r="N4646" s="54">
        <v>3.2000000000000001E-2</v>
      </c>
    </row>
    <row r="4647" spans="13:14" ht="12.6" customHeight="1">
      <c r="M4647" s="55">
        <v>41115</v>
      </c>
      <c r="N4647" s="54">
        <v>3.1899999999999998E-2</v>
      </c>
    </row>
    <row r="4648" spans="13:14" ht="12.6" customHeight="1">
      <c r="M4648" s="55">
        <v>41116</v>
      </c>
      <c r="N4648" s="54">
        <v>3.1899999999999998E-2</v>
      </c>
    </row>
    <row r="4649" spans="13:14" ht="12.6" customHeight="1">
      <c r="M4649" s="55">
        <v>41117</v>
      </c>
      <c r="N4649" s="54">
        <v>3.2000000000000001E-2</v>
      </c>
    </row>
    <row r="4650" spans="13:14" ht="12.6" customHeight="1">
      <c r="M4650" s="55">
        <v>41120</v>
      </c>
      <c r="N4650" s="54">
        <v>3.2000000000000001E-2</v>
      </c>
    </row>
    <row r="4651" spans="13:14" ht="12.6" customHeight="1">
      <c r="M4651" s="55">
        <v>41121</v>
      </c>
      <c r="N4651" s="54">
        <v>3.2000000000000001E-2</v>
      </c>
    </row>
    <row r="4652" spans="13:14" ht="12.6" customHeight="1">
      <c r="M4652" s="55">
        <v>41122</v>
      </c>
      <c r="N4652" s="54">
        <v>3.2000000000000001E-2</v>
      </c>
    </row>
    <row r="4653" spans="13:14" ht="12.6" customHeight="1">
      <c r="M4653" s="55">
        <v>41123</v>
      </c>
      <c r="N4653" s="54">
        <v>3.2000000000000001E-2</v>
      </c>
    </row>
    <row r="4654" spans="13:14" ht="12.6" customHeight="1">
      <c r="M4654" s="55">
        <v>41124</v>
      </c>
      <c r="N4654" s="54">
        <v>3.2000000000000001E-2</v>
      </c>
    </row>
    <row r="4655" spans="13:14" ht="12.6" customHeight="1">
      <c r="M4655" s="55">
        <v>41127</v>
      </c>
      <c r="N4655" s="54">
        <v>3.2000000000000001E-2</v>
      </c>
    </row>
    <row r="4656" spans="13:14" ht="12.6" customHeight="1">
      <c r="M4656" s="55">
        <v>41128</v>
      </c>
      <c r="N4656" s="54">
        <v>3.2000000000000001E-2</v>
      </c>
    </row>
    <row r="4657" spans="13:14" ht="12.6" customHeight="1">
      <c r="M4657" s="55">
        <v>41129</v>
      </c>
      <c r="N4657" s="54">
        <v>3.2000000000000001E-2</v>
      </c>
    </row>
    <row r="4658" spans="13:14" ht="12.6" customHeight="1">
      <c r="M4658" s="55">
        <v>41130</v>
      </c>
      <c r="N4658" s="54">
        <v>3.2000000000000001E-2</v>
      </c>
    </row>
    <row r="4659" spans="13:14" ht="12.6" customHeight="1">
      <c r="M4659" s="55">
        <v>41131</v>
      </c>
      <c r="N4659" s="54">
        <v>3.2000000000000001E-2</v>
      </c>
    </row>
    <row r="4660" spans="13:14" ht="12.6" customHeight="1">
      <c r="M4660" s="55">
        <v>41134</v>
      </c>
      <c r="N4660" s="54">
        <v>3.2000000000000001E-2</v>
      </c>
    </row>
    <row r="4661" spans="13:14" ht="12.6" customHeight="1">
      <c r="M4661" s="55">
        <v>41135</v>
      </c>
      <c r="N4661" s="54">
        <v>3.2000000000000001E-2</v>
      </c>
    </row>
    <row r="4662" spans="13:14" ht="12.6" customHeight="1">
      <c r="M4662" s="55">
        <v>41137</v>
      </c>
      <c r="N4662" s="54">
        <v>3.2099999999999997E-2</v>
      </c>
    </row>
    <row r="4663" spans="13:14" ht="12.6" customHeight="1">
      <c r="M4663" s="55">
        <v>41138</v>
      </c>
      <c r="N4663" s="54">
        <v>3.2099999999999997E-2</v>
      </c>
    </row>
    <row r="4664" spans="13:14" ht="12.6" customHeight="1">
      <c r="M4664" s="55">
        <v>41141</v>
      </c>
      <c r="N4664" s="54">
        <v>3.2099999999999997E-2</v>
      </c>
    </row>
    <row r="4665" spans="13:14" ht="12.6" customHeight="1">
      <c r="M4665" s="55">
        <v>41142</v>
      </c>
      <c r="N4665" s="54">
        <v>3.2000000000000001E-2</v>
      </c>
    </row>
    <row r="4666" spans="13:14" ht="12.6" customHeight="1">
      <c r="M4666" s="55">
        <v>41143</v>
      </c>
      <c r="N4666" s="54">
        <v>3.1899999999999998E-2</v>
      </c>
    </row>
    <row r="4667" spans="13:14" ht="12.6" customHeight="1">
      <c r="M4667" s="55">
        <v>41144</v>
      </c>
      <c r="N4667" s="54">
        <v>3.1899999999999998E-2</v>
      </c>
    </row>
    <row r="4668" spans="13:14" ht="12.6" customHeight="1">
      <c r="M4668" s="55">
        <v>41145</v>
      </c>
      <c r="N4668" s="54">
        <v>3.1899999999999998E-2</v>
      </c>
    </row>
    <row r="4669" spans="13:14" ht="12.6" customHeight="1">
      <c r="M4669" s="55">
        <v>41148</v>
      </c>
      <c r="N4669" s="54">
        <v>3.1899999999999998E-2</v>
      </c>
    </row>
    <row r="4670" spans="13:14" ht="12.6" customHeight="1">
      <c r="M4670" s="55">
        <v>41149</v>
      </c>
      <c r="N4670" s="54">
        <v>3.1800000000000002E-2</v>
      </c>
    </row>
    <row r="4671" spans="13:14" ht="12.6" customHeight="1">
      <c r="M4671" s="55">
        <v>41150</v>
      </c>
      <c r="N4671" s="54">
        <v>3.1800000000000002E-2</v>
      </c>
    </row>
    <row r="4672" spans="13:14" ht="12.6" customHeight="1">
      <c r="M4672" s="55">
        <v>41151</v>
      </c>
      <c r="N4672" s="54">
        <v>3.1699999999999999E-2</v>
      </c>
    </row>
    <row r="4673" spans="13:14" ht="12.6" customHeight="1">
      <c r="M4673" s="55">
        <v>41152</v>
      </c>
      <c r="N4673" s="54">
        <v>3.1600000000000003E-2</v>
      </c>
    </row>
    <row r="4674" spans="13:14" ht="12.6" customHeight="1">
      <c r="M4674" s="55">
        <v>41155</v>
      </c>
      <c r="N4674" s="54">
        <v>3.1600000000000003E-2</v>
      </c>
    </row>
    <row r="4675" spans="13:14" ht="12.6" customHeight="1">
      <c r="M4675" s="55">
        <v>41156</v>
      </c>
      <c r="N4675" s="54">
        <v>3.1600000000000003E-2</v>
      </c>
    </row>
    <row r="4676" spans="13:14" ht="12.6" customHeight="1">
      <c r="M4676" s="55">
        <v>41157</v>
      </c>
      <c r="N4676" s="54">
        <v>3.1600000000000003E-2</v>
      </c>
    </row>
    <row r="4677" spans="13:14" ht="12.6" customHeight="1">
      <c r="M4677" s="55">
        <v>41158</v>
      </c>
      <c r="N4677" s="54">
        <v>3.1600000000000003E-2</v>
      </c>
    </row>
    <row r="4678" spans="13:14" ht="12.6" customHeight="1">
      <c r="M4678" s="55">
        <v>41159</v>
      </c>
      <c r="N4678" s="54">
        <v>3.1600000000000003E-2</v>
      </c>
    </row>
    <row r="4679" spans="13:14" ht="12.6" customHeight="1">
      <c r="M4679" s="55">
        <v>41162</v>
      </c>
      <c r="N4679" s="54">
        <v>3.15E-2</v>
      </c>
    </row>
    <row r="4680" spans="13:14" ht="12.6" customHeight="1">
      <c r="M4680" s="55">
        <v>41163</v>
      </c>
      <c r="N4680" s="54">
        <v>3.15E-2</v>
      </c>
    </row>
    <row r="4681" spans="13:14" ht="12.6" customHeight="1">
      <c r="M4681" s="55">
        <v>41164</v>
      </c>
      <c r="N4681" s="54">
        <v>3.15E-2</v>
      </c>
    </row>
    <row r="4682" spans="13:14" ht="12.6" customHeight="1">
      <c r="M4682" s="55">
        <v>41165</v>
      </c>
      <c r="N4682" s="54">
        <v>3.15E-2</v>
      </c>
    </row>
    <row r="4683" spans="13:14" ht="12.6" customHeight="1">
      <c r="M4683" s="55">
        <v>41166</v>
      </c>
      <c r="N4683" s="54">
        <v>3.15E-2</v>
      </c>
    </row>
    <row r="4684" spans="13:14" ht="12.6" customHeight="1">
      <c r="M4684" s="55">
        <v>41169</v>
      </c>
      <c r="N4684" s="54">
        <v>3.15E-2</v>
      </c>
    </row>
    <row r="4685" spans="13:14" ht="12.6" customHeight="1">
      <c r="M4685" s="55">
        <v>41170</v>
      </c>
      <c r="N4685" s="54">
        <v>3.1399999999999997E-2</v>
      </c>
    </row>
    <row r="4686" spans="13:14" ht="12.6" customHeight="1">
      <c r="M4686" s="55">
        <v>41171</v>
      </c>
      <c r="N4686" s="54">
        <v>3.1300000000000001E-2</v>
      </c>
    </row>
    <row r="4687" spans="13:14" ht="12.6" customHeight="1">
      <c r="M4687" s="55">
        <v>41172</v>
      </c>
      <c r="N4687" s="54">
        <v>3.1199999999999999E-2</v>
      </c>
    </row>
    <row r="4688" spans="13:14" ht="12.6" customHeight="1">
      <c r="M4688" s="55">
        <v>41173</v>
      </c>
      <c r="N4688" s="54">
        <v>3.1199999999999999E-2</v>
      </c>
    </row>
    <row r="4689" spans="13:14" ht="12.6" customHeight="1">
      <c r="M4689" s="55">
        <v>41176</v>
      </c>
      <c r="N4689" s="54">
        <v>3.1199999999999999E-2</v>
      </c>
    </row>
    <row r="4690" spans="13:14" ht="12.6" customHeight="1">
      <c r="M4690" s="55">
        <v>41177</v>
      </c>
      <c r="N4690" s="54">
        <v>3.1099999999999999E-2</v>
      </c>
    </row>
    <row r="4691" spans="13:14" ht="12.6" customHeight="1">
      <c r="M4691" s="55">
        <v>41178</v>
      </c>
      <c r="N4691" s="54">
        <v>3.1E-2</v>
      </c>
    </row>
    <row r="4692" spans="13:14" ht="12.6" customHeight="1">
      <c r="M4692" s="55">
        <v>41179</v>
      </c>
      <c r="N4692" s="54">
        <v>3.1E-2</v>
      </c>
    </row>
    <row r="4693" spans="13:14" ht="12.6" customHeight="1">
      <c r="M4693" s="55">
        <v>41180</v>
      </c>
      <c r="N4693" s="54">
        <v>3.09E-2</v>
      </c>
    </row>
    <row r="4694" spans="13:14" ht="12.6" customHeight="1">
      <c r="M4694" s="55">
        <v>41184</v>
      </c>
      <c r="N4694" s="54">
        <v>3.09E-2</v>
      </c>
    </row>
    <row r="4695" spans="13:14" ht="12.6" customHeight="1">
      <c r="M4695" s="55">
        <v>41186</v>
      </c>
      <c r="N4695" s="54">
        <v>3.09E-2</v>
      </c>
    </row>
    <row r="4696" spans="13:14" ht="12.6" customHeight="1">
      <c r="M4696" s="55">
        <v>41187</v>
      </c>
      <c r="N4696" s="54">
        <v>3.09E-2</v>
      </c>
    </row>
    <row r="4697" spans="13:14" ht="12.6" customHeight="1">
      <c r="M4697" s="55">
        <v>41190</v>
      </c>
      <c r="N4697" s="54">
        <v>3.0800000000000001E-2</v>
      </c>
    </row>
    <row r="4698" spans="13:14" ht="12.6" customHeight="1">
      <c r="M4698" s="55">
        <v>41191</v>
      </c>
      <c r="N4698" s="54">
        <v>3.0800000000000001E-2</v>
      </c>
    </row>
    <row r="4699" spans="13:14" ht="12.6" customHeight="1">
      <c r="M4699" s="55">
        <v>41192</v>
      </c>
      <c r="N4699" s="54">
        <v>3.0800000000000001E-2</v>
      </c>
    </row>
    <row r="4700" spans="13:14" ht="12.6" customHeight="1">
      <c r="M4700" s="55">
        <v>41193</v>
      </c>
      <c r="N4700" s="54">
        <v>2.9000000000000001E-2</v>
      </c>
    </row>
    <row r="4701" spans="13:14" ht="12.6" customHeight="1">
      <c r="M4701" s="55">
        <v>41194</v>
      </c>
      <c r="N4701" s="54">
        <v>2.87E-2</v>
      </c>
    </row>
    <row r="4702" spans="13:14" ht="12.6" customHeight="1">
      <c r="M4702" s="55">
        <v>41197</v>
      </c>
      <c r="N4702" s="54">
        <v>2.87E-2</v>
      </c>
    </row>
    <row r="4703" spans="13:14" ht="12.6" customHeight="1">
      <c r="M4703" s="55">
        <v>41198</v>
      </c>
      <c r="N4703" s="54">
        <v>2.87E-2</v>
      </c>
    </row>
    <row r="4704" spans="13:14" ht="12.6" customHeight="1">
      <c r="M4704" s="55">
        <v>41199</v>
      </c>
      <c r="N4704" s="54">
        <v>2.87E-2</v>
      </c>
    </row>
    <row r="4705" spans="13:14" ht="12.6" customHeight="1">
      <c r="M4705" s="55">
        <v>41200</v>
      </c>
      <c r="N4705" s="54">
        <v>2.87E-2</v>
      </c>
    </row>
    <row r="4706" spans="13:14" ht="12.6" customHeight="1">
      <c r="M4706" s="55">
        <v>41201</v>
      </c>
      <c r="N4706" s="54">
        <v>2.87E-2</v>
      </c>
    </row>
    <row r="4707" spans="13:14" ht="12.6" customHeight="1">
      <c r="M4707" s="55">
        <v>41204</v>
      </c>
      <c r="N4707" s="54">
        <v>2.87E-2</v>
      </c>
    </row>
    <row r="4708" spans="13:14" ht="12.6" customHeight="1">
      <c r="M4708" s="55">
        <v>41205</v>
      </c>
      <c r="N4708" s="54">
        <v>2.86E-2</v>
      </c>
    </row>
    <row r="4709" spans="13:14" ht="12.6" customHeight="1">
      <c r="M4709" s="55">
        <v>41206</v>
      </c>
      <c r="N4709" s="54">
        <v>2.86E-2</v>
      </c>
    </row>
    <row r="4710" spans="13:14" ht="12.6" customHeight="1">
      <c r="M4710" s="55">
        <v>41207</v>
      </c>
      <c r="N4710" s="54">
        <v>2.8500000000000001E-2</v>
      </c>
    </row>
    <row r="4711" spans="13:14" ht="12.6" customHeight="1">
      <c r="M4711" s="55">
        <v>41208</v>
      </c>
      <c r="N4711" s="54">
        <v>2.8500000000000001E-2</v>
      </c>
    </row>
    <row r="4712" spans="13:14" ht="12.6" customHeight="1">
      <c r="M4712" s="55">
        <v>41211</v>
      </c>
      <c r="N4712" s="54">
        <v>2.8500000000000001E-2</v>
      </c>
    </row>
    <row r="4713" spans="13:14" ht="12.6" customHeight="1">
      <c r="M4713" s="55">
        <v>41212</v>
      </c>
      <c r="N4713" s="54">
        <v>2.8500000000000001E-2</v>
      </c>
    </row>
    <row r="4714" spans="13:14" ht="12.6" customHeight="1">
      <c r="M4714" s="55">
        <v>41213</v>
      </c>
      <c r="N4714" s="54">
        <v>2.8500000000000001E-2</v>
      </c>
    </row>
    <row r="4715" spans="13:14" ht="12.6" customHeight="1">
      <c r="M4715" s="55">
        <v>41214</v>
      </c>
      <c r="N4715" s="54">
        <v>2.8500000000000001E-2</v>
      </c>
    </row>
    <row r="4716" spans="13:14" ht="12.6" customHeight="1">
      <c r="M4716" s="55">
        <v>41215</v>
      </c>
      <c r="N4716" s="54">
        <v>2.8500000000000001E-2</v>
      </c>
    </row>
    <row r="4717" spans="13:14" ht="12.6" customHeight="1">
      <c r="M4717" s="55">
        <v>41218</v>
      </c>
      <c r="N4717" s="54">
        <v>2.8500000000000001E-2</v>
      </c>
    </row>
    <row r="4718" spans="13:14" ht="12.6" customHeight="1">
      <c r="M4718" s="55">
        <v>41219</v>
      </c>
      <c r="N4718" s="54">
        <v>2.8500000000000001E-2</v>
      </c>
    </row>
    <row r="4719" spans="13:14" ht="12.6" customHeight="1">
      <c r="M4719" s="55">
        <v>41220</v>
      </c>
      <c r="N4719" s="54">
        <v>2.8500000000000001E-2</v>
      </c>
    </row>
    <row r="4720" spans="13:14" ht="12.6" customHeight="1">
      <c r="M4720" s="55">
        <v>41221</v>
      </c>
      <c r="N4720" s="54">
        <v>2.8500000000000001E-2</v>
      </c>
    </row>
    <row r="4721" spans="13:14" ht="12.6" customHeight="1">
      <c r="M4721" s="55">
        <v>41222</v>
      </c>
      <c r="N4721" s="54">
        <v>2.8500000000000001E-2</v>
      </c>
    </row>
    <row r="4722" spans="13:14" ht="12.6" customHeight="1">
      <c r="M4722" s="55">
        <v>41225</v>
      </c>
      <c r="N4722" s="54">
        <v>2.8500000000000001E-2</v>
      </c>
    </row>
    <row r="4723" spans="13:14" ht="12.6" customHeight="1">
      <c r="M4723" s="55">
        <v>41226</v>
      </c>
      <c r="N4723" s="54">
        <v>2.8500000000000001E-2</v>
      </c>
    </row>
    <row r="4724" spans="13:14" ht="12.6" customHeight="1">
      <c r="M4724" s="55">
        <v>41227</v>
      </c>
      <c r="N4724" s="54">
        <v>2.8500000000000001E-2</v>
      </c>
    </row>
    <row r="4725" spans="13:14" ht="12.6" customHeight="1">
      <c r="M4725" s="55">
        <v>41228</v>
      </c>
      <c r="N4725" s="54">
        <v>2.8500000000000001E-2</v>
      </c>
    </row>
    <row r="4726" spans="13:14" ht="12.6" customHeight="1">
      <c r="M4726" s="55">
        <v>41229</v>
      </c>
      <c r="N4726" s="54">
        <v>2.8500000000000001E-2</v>
      </c>
    </row>
    <row r="4727" spans="13:14" ht="12.6" customHeight="1">
      <c r="M4727" s="55">
        <v>41232</v>
      </c>
      <c r="N4727" s="54">
        <v>2.8500000000000001E-2</v>
      </c>
    </row>
    <row r="4728" spans="13:14" ht="12.6" customHeight="1">
      <c r="M4728" s="55">
        <v>41233</v>
      </c>
      <c r="N4728" s="54">
        <v>2.8500000000000001E-2</v>
      </c>
    </row>
    <row r="4729" spans="13:14" ht="12.6" customHeight="1">
      <c r="M4729" s="55">
        <v>41234</v>
      </c>
      <c r="N4729" s="54">
        <v>2.8500000000000001E-2</v>
      </c>
    </row>
    <row r="4730" spans="13:14" ht="12.6" customHeight="1">
      <c r="M4730" s="55">
        <v>41235</v>
      </c>
      <c r="N4730" s="54">
        <v>2.8500000000000001E-2</v>
      </c>
    </row>
    <row r="4731" spans="13:14" ht="12.6" customHeight="1">
      <c r="M4731" s="55">
        <v>41236</v>
      </c>
      <c r="N4731" s="54">
        <v>2.8500000000000001E-2</v>
      </c>
    </row>
    <row r="4732" spans="13:14" ht="12.6" customHeight="1">
      <c r="M4732" s="55">
        <v>41239</v>
      </c>
      <c r="N4732" s="54">
        <v>2.8500000000000001E-2</v>
      </c>
    </row>
    <row r="4733" spans="13:14" ht="12.6" customHeight="1">
      <c r="M4733" s="55">
        <v>41240</v>
      </c>
      <c r="N4733" s="54">
        <v>2.8500000000000001E-2</v>
      </c>
    </row>
    <row r="4734" spans="13:14" ht="12.6" customHeight="1">
      <c r="M4734" s="55">
        <v>41241</v>
      </c>
      <c r="N4734" s="54">
        <v>2.8500000000000001E-2</v>
      </c>
    </row>
    <row r="4735" spans="13:14" ht="12.6" customHeight="1">
      <c r="M4735" s="55">
        <v>41242</v>
      </c>
      <c r="N4735" s="54">
        <v>2.8500000000000001E-2</v>
      </c>
    </row>
    <row r="4736" spans="13:14" ht="12.6" customHeight="1">
      <c r="M4736" s="55">
        <v>41243</v>
      </c>
      <c r="N4736" s="54">
        <v>2.8500000000000001E-2</v>
      </c>
    </row>
    <row r="4737" spans="13:14" ht="12.6" customHeight="1">
      <c r="M4737" s="55">
        <v>41246</v>
      </c>
      <c r="N4737" s="54">
        <v>2.8500000000000001E-2</v>
      </c>
    </row>
    <row r="4738" spans="13:14" ht="12.6" customHeight="1">
      <c r="M4738" s="55">
        <v>41247</v>
      </c>
      <c r="N4738" s="54">
        <v>2.8500000000000001E-2</v>
      </c>
    </row>
    <row r="4739" spans="13:14" ht="12.6" customHeight="1">
      <c r="M4739" s="55">
        <v>41248</v>
      </c>
      <c r="N4739" s="54">
        <v>2.8500000000000001E-2</v>
      </c>
    </row>
    <row r="4740" spans="13:14" ht="12.6" customHeight="1">
      <c r="M4740" s="55">
        <v>41249</v>
      </c>
      <c r="N4740" s="54">
        <v>2.8500000000000001E-2</v>
      </c>
    </row>
    <row r="4741" spans="13:14" ht="12.6" customHeight="1">
      <c r="M4741" s="55">
        <v>41250</v>
      </c>
      <c r="N4741" s="54">
        <v>2.87E-2</v>
      </c>
    </row>
    <row r="4742" spans="13:14" ht="12.6" customHeight="1">
      <c r="M4742" s="55">
        <v>41253</v>
      </c>
      <c r="N4742" s="54">
        <v>2.8799999999999999E-2</v>
      </c>
    </row>
    <row r="4743" spans="13:14" ht="12.6" customHeight="1">
      <c r="M4743" s="55">
        <v>41254</v>
      </c>
      <c r="N4743" s="54">
        <v>2.8799999999999999E-2</v>
      </c>
    </row>
    <row r="4744" spans="13:14" ht="12.6" customHeight="1">
      <c r="M4744" s="55">
        <v>41255</v>
      </c>
      <c r="N4744" s="54">
        <v>2.8899999999999999E-2</v>
      </c>
    </row>
    <row r="4745" spans="13:14" ht="12.6" customHeight="1">
      <c r="M4745" s="55">
        <v>41256</v>
      </c>
      <c r="N4745" s="54">
        <v>2.8899999999999999E-2</v>
      </c>
    </row>
    <row r="4746" spans="13:14" ht="12.6" customHeight="1">
      <c r="M4746" s="55">
        <v>41257</v>
      </c>
      <c r="N4746" s="54">
        <v>2.8899999999999999E-2</v>
      </c>
    </row>
    <row r="4747" spans="13:14" ht="12.6" customHeight="1">
      <c r="M4747" s="55">
        <v>41260</v>
      </c>
      <c r="N4747" s="54">
        <v>2.8899999999999999E-2</v>
      </c>
    </row>
    <row r="4748" spans="13:14" ht="12.6" customHeight="1">
      <c r="M4748" s="55">
        <v>41261</v>
      </c>
      <c r="N4748" s="54">
        <v>2.8899999999999999E-2</v>
      </c>
    </row>
    <row r="4749" spans="13:14" ht="12.6" customHeight="1">
      <c r="M4749" s="55">
        <v>41263</v>
      </c>
      <c r="N4749" s="54">
        <v>2.8899999999999999E-2</v>
      </c>
    </row>
    <row r="4750" spans="13:14" ht="12.6" customHeight="1">
      <c r="M4750" s="55">
        <v>41264</v>
      </c>
      <c r="N4750" s="54">
        <v>2.8899999999999999E-2</v>
      </c>
    </row>
    <row r="4751" spans="13:14" ht="12.6" customHeight="1">
      <c r="M4751" s="55">
        <v>41267</v>
      </c>
      <c r="N4751" s="54">
        <v>2.8899999999999999E-2</v>
      </c>
    </row>
    <row r="4752" spans="13:14" ht="12.6" customHeight="1">
      <c r="M4752" s="55">
        <v>41269</v>
      </c>
      <c r="N4752" s="54">
        <v>2.8899999999999999E-2</v>
      </c>
    </row>
    <row r="4753" spans="13:14" ht="12.6" customHeight="1">
      <c r="M4753" s="55">
        <v>41270</v>
      </c>
      <c r="N4753" s="54">
        <v>2.8899999999999999E-2</v>
      </c>
    </row>
    <row r="4754" spans="13:14" ht="12.6" customHeight="1">
      <c r="M4754" s="55">
        <v>41271</v>
      </c>
      <c r="N4754" s="54">
        <v>2.8899999999999999E-2</v>
      </c>
    </row>
    <row r="4755" spans="13:14" ht="12.6" customHeight="1">
      <c r="M4755" s="55">
        <v>41274</v>
      </c>
      <c r="N4755" s="54">
        <v>2.8899999999999999E-2</v>
      </c>
    </row>
    <row r="4756" spans="13:14" ht="12.6" customHeight="1">
      <c r="M4756" s="55">
        <v>41276</v>
      </c>
      <c r="N4756" s="54">
        <v>2.8899999999999999E-2</v>
      </c>
    </row>
    <row r="4757" spans="13:14" ht="12.6" customHeight="1">
      <c r="M4757" s="55">
        <v>41277</v>
      </c>
      <c r="N4757" s="54">
        <v>2.8799999999999999E-2</v>
      </c>
    </row>
    <row r="4758" spans="13:14" ht="12.6" customHeight="1">
      <c r="M4758" s="55">
        <v>41278</v>
      </c>
      <c r="N4758" s="54">
        <v>2.8799999999999999E-2</v>
      </c>
    </row>
    <row r="4759" spans="13:14" ht="12.6" customHeight="1">
      <c r="M4759" s="55">
        <v>41281</v>
      </c>
      <c r="N4759" s="54">
        <v>2.87E-2</v>
      </c>
    </row>
    <row r="4760" spans="13:14" ht="12.6" customHeight="1">
      <c r="M4760" s="55">
        <v>41282</v>
      </c>
      <c r="N4760" s="54">
        <v>2.87E-2</v>
      </c>
    </row>
    <row r="4761" spans="13:14" ht="12.6" customHeight="1">
      <c r="M4761" s="55">
        <v>41283</v>
      </c>
      <c r="N4761" s="54">
        <v>2.87E-2</v>
      </c>
    </row>
    <row r="4762" spans="13:14" ht="12.6" customHeight="1">
      <c r="M4762" s="55">
        <v>41284</v>
      </c>
      <c r="N4762" s="54">
        <v>2.87E-2</v>
      </c>
    </row>
    <row r="4763" spans="13:14" ht="12.6" customHeight="1">
      <c r="M4763" s="55">
        <v>41285</v>
      </c>
      <c r="N4763" s="54">
        <v>2.8500000000000001E-2</v>
      </c>
    </row>
    <row r="4764" spans="13:14" ht="12.6" customHeight="1">
      <c r="M4764" s="55">
        <v>41288</v>
      </c>
      <c r="N4764" s="54">
        <v>2.8500000000000001E-2</v>
      </c>
    </row>
    <row r="4765" spans="13:14" ht="12.6" customHeight="1">
      <c r="M4765" s="55">
        <v>41289</v>
      </c>
      <c r="N4765" s="54">
        <v>2.8500000000000001E-2</v>
      </c>
    </row>
    <row r="4766" spans="13:14" ht="12.6" customHeight="1">
      <c r="M4766" s="55">
        <v>41290</v>
      </c>
      <c r="N4766" s="54">
        <v>2.8500000000000001E-2</v>
      </c>
    </row>
    <row r="4767" spans="13:14" ht="12.6" customHeight="1">
      <c r="M4767" s="55">
        <v>41291</v>
      </c>
      <c r="N4767" s="54">
        <v>2.8500000000000001E-2</v>
      </c>
    </row>
    <row r="4768" spans="13:14" ht="12.6" customHeight="1">
      <c r="M4768" s="55">
        <v>41292</v>
      </c>
      <c r="N4768" s="54">
        <v>2.8500000000000001E-2</v>
      </c>
    </row>
    <row r="4769" spans="13:14" ht="12.6" customHeight="1">
      <c r="M4769" s="55">
        <v>41295</v>
      </c>
      <c r="N4769" s="54">
        <v>2.8500000000000001E-2</v>
      </c>
    </row>
    <row r="4770" spans="13:14" ht="12.6" customHeight="1">
      <c r="M4770" s="55">
        <v>41296</v>
      </c>
      <c r="N4770" s="54">
        <v>2.8500000000000001E-2</v>
      </c>
    </row>
    <row r="4771" spans="13:14" ht="12.6" customHeight="1">
      <c r="M4771" s="55">
        <v>41297</v>
      </c>
      <c r="N4771" s="54">
        <v>2.8500000000000001E-2</v>
      </c>
    </row>
    <row r="4772" spans="13:14" ht="12.6" customHeight="1">
      <c r="M4772" s="55">
        <v>41298</v>
      </c>
      <c r="N4772" s="54">
        <v>2.8400000000000002E-2</v>
      </c>
    </row>
    <row r="4773" spans="13:14" ht="12.6" customHeight="1">
      <c r="M4773" s="55">
        <v>41299</v>
      </c>
      <c r="N4773" s="54">
        <v>2.8400000000000002E-2</v>
      </c>
    </row>
    <row r="4774" spans="13:14" ht="12.6" customHeight="1">
      <c r="M4774" s="55">
        <v>41302</v>
      </c>
      <c r="N4774" s="54">
        <v>2.8400000000000002E-2</v>
      </c>
    </row>
    <row r="4775" spans="13:14" ht="12.6" customHeight="1">
      <c r="M4775" s="55">
        <v>41303</v>
      </c>
      <c r="N4775" s="54">
        <v>2.8400000000000002E-2</v>
      </c>
    </row>
    <row r="4776" spans="13:14" ht="12.6" customHeight="1">
      <c r="M4776" s="55">
        <v>41304</v>
      </c>
      <c r="N4776" s="54">
        <v>2.8400000000000002E-2</v>
      </c>
    </row>
    <row r="4777" spans="13:14" ht="12.6" customHeight="1">
      <c r="M4777" s="55">
        <v>41305</v>
      </c>
      <c r="N4777" s="54">
        <v>2.8400000000000002E-2</v>
      </c>
    </row>
    <row r="4778" spans="13:14" ht="12.6" customHeight="1">
      <c r="M4778" s="55">
        <v>41306</v>
      </c>
      <c r="N4778" s="54">
        <v>2.8400000000000002E-2</v>
      </c>
    </row>
    <row r="4779" spans="13:14" ht="12.6" customHeight="1">
      <c r="M4779" s="55">
        <v>41309</v>
      </c>
      <c r="N4779" s="54">
        <v>2.8400000000000002E-2</v>
      </c>
    </row>
    <row r="4780" spans="13:14" ht="12.6" customHeight="1">
      <c r="M4780" s="55">
        <v>41310</v>
      </c>
      <c r="N4780" s="54">
        <v>2.8400000000000002E-2</v>
      </c>
    </row>
    <row r="4781" spans="13:14" ht="12.6" customHeight="1">
      <c r="M4781" s="55">
        <v>41311</v>
      </c>
      <c r="N4781" s="54">
        <v>2.8400000000000002E-2</v>
      </c>
    </row>
    <row r="4782" spans="13:14" ht="12.6" customHeight="1">
      <c r="M4782" s="55">
        <v>41312</v>
      </c>
      <c r="N4782" s="54">
        <v>2.8400000000000002E-2</v>
      </c>
    </row>
    <row r="4783" spans="13:14" ht="12.6" customHeight="1">
      <c r="M4783" s="55">
        <v>41313</v>
      </c>
      <c r="N4783" s="54">
        <v>2.8400000000000002E-2</v>
      </c>
    </row>
    <row r="4784" spans="13:14" ht="12.6" customHeight="1">
      <c r="M4784" s="55">
        <v>41317</v>
      </c>
      <c r="N4784" s="54">
        <v>2.8400000000000002E-2</v>
      </c>
    </row>
    <row r="4785" spans="13:14" ht="12.6" customHeight="1">
      <c r="M4785" s="55">
        <v>41318</v>
      </c>
      <c r="N4785" s="54">
        <v>2.8400000000000002E-2</v>
      </c>
    </row>
    <row r="4786" spans="13:14" ht="12.6" customHeight="1">
      <c r="M4786" s="55">
        <v>41319</v>
      </c>
      <c r="N4786" s="54">
        <v>2.8299999999999999E-2</v>
      </c>
    </row>
    <row r="4787" spans="13:14" ht="12.6" customHeight="1">
      <c r="M4787" s="55">
        <v>41320</v>
      </c>
      <c r="N4787" s="54">
        <v>2.8299999999999999E-2</v>
      </c>
    </row>
    <row r="4788" spans="13:14" ht="12.6" customHeight="1">
      <c r="M4788" s="55">
        <v>41323</v>
      </c>
      <c r="N4788" s="54">
        <v>2.8299999999999999E-2</v>
      </c>
    </row>
    <row r="4789" spans="13:14" ht="12.6" customHeight="1">
      <c r="M4789" s="55">
        <v>41324</v>
      </c>
      <c r="N4789" s="54">
        <v>2.8299999999999999E-2</v>
      </c>
    </row>
    <row r="4790" spans="13:14" ht="12.6" customHeight="1">
      <c r="M4790" s="55">
        <v>41325</v>
      </c>
      <c r="N4790" s="54">
        <v>2.8299999999999999E-2</v>
      </c>
    </row>
    <row r="4791" spans="13:14" ht="12.6" customHeight="1">
      <c r="M4791" s="55">
        <v>41326</v>
      </c>
      <c r="N4791" s="54">
        <v>2.8299999999999999E-2</v>
      </c>
    </row>
    <row r="4792" spans="13:14" ht="12.6" customHeight="1">
      <c r="M4792" s="55">
        <v>41327</v>
      </c>
      <c r="N4792" s="54">
        <v>2.8299999999999999E-2</v>
      </c>
    </row>
    <row r="4793" spans="13:14" ht="12.6" customHeight="1">
      <c r="M4793" s="55">
        <v>41330</v>
      </c>
      <c r="N4793" s="54">
        <v>2.8299999999999999E-2</v>
      </c>
    </row>
    <row r="4794" spans="13:14" ht="12.6" customHeight="1">
      <c r="M4794" s="55">
        <v>41331</v>
      </c>
      <c r="N4794" s="54">
        <v>2.8199999999999999E-2</v>
      </c>
    </row>
    <row r="4795" spans="13:14" ht="12.6" customHeight="1">
      <c r="M4795" s="55">
        <v>41332</v>
      </c>
      <c r="N4795" s="54">
        <v>2.8199999999999999E-2</v>
      </c>
    </row>
    <row r="4796" spans="13:14" ht="12.6" customHeight="1">
      <c r="M4796" s="55">
        <v>41333</v>
      </c>
      <c r="N4796" s="54">
        <v>2.8199999999999999E-2</v>
      </c>
    </row>
    <row r="4797" spans="13:14" ht="12.6" customHeight="1">
      <c r="M4797" s="55">
        <v>41337</v>
      </c>
      <c r="N4797" s="54">
        <v>2.8199999999999999E-2</v>
      </c>
    </row>
    <row r="4798" spans="13:14" ht="12.6" customHeight="1">
      <c r="M4798" s="55">
        <v>41338</v>
      </c>
      <c r="N4798" s="54">
        <v>2.8199999999999999E-2</v>
      </c>
    </row>
    <row r="4799" spans="13:14" ht="12.6" customHeight="1">
      <c r="M4799" s="55">
        <v>41339</v>
      </c>
      <c r="N4799" s="54">
        <v>2.8199999999999999E-2</v>
      </c>
    </row>
    <row r="4800" spans="13:14" ht="12.6" customHeight="1">
      <c r="M4800" s="55">
        <v>41340</v>
      </c>
      <c r="N4800" s="54">
        <v>2.8199999999999999E-2</v>
      </c>
    </row>
    <row r="4801" spans="13:14" ht="12.6" customHeight="1">
      <c r="M4801" s="55">
        <v>41341</v>
      </c>
      <c r="N4801" s="54">
        <v>2.8199999999999999E-2</v>
      </c>
    </row>
    <row r="4802" spans="13:14" ht="12.6" customHeight="1">
      <c r="M4802" s="55">
        <v>41344</v>
      </c>
      <c r="N4802" s="54">
        <v>2.8199999999999999E-2</v>
      </c>
    </row>
    <row r="4803" spans="13:14" ht="12.6" customHeight="1">
      <c r="M4803" s="55">
        <v>41345</v>
      </c>
      <c r="N4803" s="54">
        <v>2.81E-2</v>
      </c>
    </row>
    <row r="4804" spans="13:14" ht="12.6" customHeight="1">
      <c r="M4804" s="55">
        <v>41346</v>
      </c>
      <c r="N4804" s="54">
        <v>2.81E-2</v>
      </c>
    </row>
    <row r="4805" spans="13:14" ht="12.6" customHeight="1">
      <c r="M4805" s="55">
        <v>41347</v>
      </c>
      <c r="N4805" s="54">
        <v>2.81E-2</v>
      </c>
    </row>
    <row r="4806" spans="13:14" ht="12.6" customHeight="1">
      <c r="M4806" s="55">
        <v>41348</v>
      </c>
      <c r="N4806" s="54">
        <v>2.81E-2</v>
      </c>
    </row>
    <row r="4807" spans="13:14" ht="12.6" customHeight="1">
      <c r="M4807" s="55">
        <v>41351</v>
      </c>
      <c r="N4807" s="54">
        <v>2.81E-2</v>
      </c>
    </row>
    <row r="4808" spans="13:14" ht="12.6" customHeight="1">
      <c r="M4808" s="55">
        <v>41352</v>
      </c>
      <c r="N4808" s="54">
        <v>2.81E-2</v>
      </c>
    </row>
    <row r="4809" spans="13:14" ht="12.6" customHeight="1">
      <c r="M4809" s="55">
        <v>41353</v>
      </c>
      <c r="N4809" s="54">
        <v>2.81E-2</v>
      </c>
    </row>
    <row r="4810" spans="13:14" ht="12.6" customHeight="1">
      <c r="M4810" s="55">
        <v>41354</v>
      </c>
      <c r="N4810" s="54">
        <v>2.81E-2</v>
      </c>
    </row>
    <row r="4811" spans="13:14" ht="12.6" customHeight="1">
      <c r="M4811" s="55">
        <v>41355</v>
      </c>
      <c r="N4811" s="54">
        <v>2.81E-2</v>
      </c>
    </row>
    <row r="4812" spans="13:14" ht="12.6" customHeight="1">
      <c r="M4812" s="55">
        <v>41358</v>
      </c>
      <c r="N4812" s="54">
        <v>2.81E-2</v>
      </c>
    </row>
    <row r="4813" spans="13:14" ht="12.6" customHeight="1">
      <c r="M4813" s="55">
        <v>41359</v>
      </c>
      <c r="N4813" s="54">
        <v>2.81E-2</v>
      </c>
    </row>
    <row r="4814" spans="13:14" ht="12.6" customHeight="1">
      <c r="M4814" s="55">
        <v>41360</v>
      </c>
      <c r="N4814" s="54">
        <v>2.81E-2</v>
      </c>
    </row>
    <row r="4815" spans="13:14" ht="12.6" customHeight="1">
      <c r="M4815" s="55">
        <v>41361</v>
      </c>
      <c r="N4815" s="54">
        <v>2.81E-2</v>
      </c>
    </row>
    <row r="4816" spans="13:14" ht="12.6" customHeight="1">
      <c r="M4816" s="55">
        <v>41362</v>
      </c>
      <c r="N4816" s="54">
        <v>2.81E-2</v>
      </c>
    </row>
    <row r="4817" spans="13:14" ht="12.6" customHeight="1">
      <c r="M4817" s="55">
        <v>41365</v>
      </c>
      <c r="N4817" s="54">
        <v>2.81E-2</v>
      </c>
    </row>
    <row r="4818" spans="13:14" ht="12.6" customHeight="1">
      <c r="M4818" s="55">
        <v>41366</v>
      </c>
      <c r="N4818" s="54">
        <v>2.81E-2</v>
      </c>
    </row>
    <row r="4819" spans="13:14" ht="12.6" customHeight="1">
      <c r="M4819" s="55">
        <v>41367</v>
      </c>
      <c r="N4819" s="54">
        <v>2.8000000000000001E-2</v>
      </c>
    </row>
    <row r="4820" spans="13:14" ht="12.6" customHeight="1">
      <c r="M4820" s="55">
        <v>41368</v>
      </c>
      <c r="N4820" s="54">
        <v>2.8000000000000001E-2</v>
      </c>
    </row>
    <row r="4821" spans="13:14" ht="12.6" customHeight="1">
      <c r="M4821" s="55">
        <v>41369</v>
      </c>
      <c r="N4821" s="54">
        <v>2.8000000000000001E-2</v>
      </c>
    </row>
    <row r="4822" spans="13:14" ht="12.6" customHeight="1">
      <c r="M4822" s="55">
        <v>41372</v>
      </c>
      <c r="N4822" s="54">
        <v>2.8000000000000001E-2</v>
      </c>
    </row>
    <row r="4823" spans="13:14" ht="12.6" customHeight="1">
      <c r="M4823" s="55">
        <v>41373</v>
      </c>
      <c r="N4823" s="54">
        <v>2.8000000000000001E-2</v>
      </c>
    </row>
    <row r="4824" spans="13:14" ht="12.6" customHeight="1">
      <c r="M4824" s="55">
        <v>41374</v>
      </c>
      <c r="N4824" s="54">
        <v>2.8000000000000001E-2</v>
      </c>
    </row>
    <row r="4825" spans="13:14" ht="12.6" customHeight="1">
      <c r="M4825" s="55">
        <v>41375</v>
      </c>
      <c r="N4825" s="54">
        <v>2.7900000000000001E-2</v>
      </c>
    </row>
    <row r="4826" spans="13:14" ht="12.6" customHeight="1">
      <c r="M4826" s="55">
        <v>41376</v>
      </c>
      <c r="N4826" s="54">
        <v>2.7900000000000001E-2</v>
      </c>
    </row>
    <row r="4827" spans="13:14" ht="12.6" customHeight="1">
      <c r="M4827" s="55">
        <v>41379</v>
      </c>
      <c r="N4827" s="54">
        <v>2.7900000000000001E-2</v>
      </c>
    </row>
    <row r="4828" spans="13:14" ht="12.6" customHeight="1">
      <c r="M4828" s="55">
        <v>41380</v>
      </c>
      <c r="N4828" s="54">
        <v>2.7900000000000001E-2</v>
      </c>
    </row>
    <row r="4829" spans="13:14" ht="12.6" customHeight="1">
      <c r="M4829" s="55">
        <v>41381</v>
      </c>
      <c r="N4829" s="54">
        <v>2.7900000000000001E-2</v>
      </c>
    </row>
    <row r="4830" spans="13:14" ht="12.6" customHeight="1">
      <c r="M4830" s="55">
        <v>41382</v>
      </c>
      <c r="N4830" s="54">
        <v>2.7900000000000001E-2</v>
      </c>
    </row>
    <row r="4831" spans="13:14" ht="12.6" customHeight="1">
      <c r="M4831" s="55">
        <v>41383</v>
      </c>
      <c r="N4831" s="54">
        <v>2.7900000000000001E-2</v>
      </c>
    </row>
    <row r="4832" spans="13:14" ht="12.6" customHeight="1">
      <c r="M4832" s="55">
        <v>41386</v>
      </c>
      <c r="N4832" s="54">
        <v>2.7900000000000001E-2</v>
      </c>
    </row>
    <row r="4833" spans="13:14" ht="12.6" customHeight="1">
      <c r="M4833" s="55">
        <v>41387</v>
      </c>
      <c r="N4833" s="54">
        <v>2.7900000000000001E-2</v>
      </c>
    </row>
    <row r="4834" spans="13:14" ht="12.6" customHeight="1">
      <c r="M4834" s="55">
        <v>41388</v>
      </c>
      <c r="N4834" s="54">
        <v>2.7900000000000001E-2</v>
      </c>
    </row>
    <row r="4835" spans="13:14" ht="12.6" customHeight="1">
      <c r="M4835" s="55">
        <v>41389</v>
      </c>
      <c r="N4835" s="54">
        <v>2.7799999999999998E-2</v>
      </c>
    </row>
    <row r="4836" spans="13:14" ht="12.6" customHeight="1">
      <c r="M4836" s="55">
        <v>41390</v>
      </c>
      <c r="N4836" s="54">
        <v>2.7900000000000001E-2</v>
      </c>
    </row>
    <row r="4837" spans="13:14" ht="12.6" customHeight="1">
      <c r="M4837" s="55">
        <v>41393</v>
      </c>
      <c r="N4837" s="54">
        <v>2.8000000000000001E-2</v>
      </c>
    </row>
    <row r="4838" spans="13:14" ht="12.6" customHeight="1">
      <c r="M4838" s="55">
        <v>41394</v>
      </c>
      <c r="N4838" s="54">
        <v>2.81E-2</v>
      </c>
    </row>
    <row r="4839" spans="13:14" ht="12.6" customHeight="1">
      <c r="M4839" s="55">
        <v>41396</v>
      </c>
      <c r="N4839" s="54">
        <v>2.81E-2</v>
      </c>
    </row>
    <row r="4840" spans="13:14" ht="12.6" customHeight="1">
      <c r="M4840" s="55">
        <v>41397</v>
      </c>
      <c r="N4840" s="54">
        <v>2.81E-2</v>
      </c>
    </row>
    <row r="4841" spans="13:14" ht="12.6" customHeight="1">
      <c r="M4841" s="55">
        <v>41400</v>
      </c>
      <c r="N4841" s="54">
        <v>2.81E-2</v>
      </c>
    </row>
    <row r="4842" spans="13:14" ht="12.6" customHeight="1">
      <c r="M4842" s="55">
        <v>41401</v>
      </c>
      <c r="N4842" s="54">
        <v>2.81E-2</v>
      </c>
    </row>
    <row r="4843" spans="13:14" ht="12.6" customHeight="1">
      <c r="M4843" s="55">
        <v>41402</v>
      </c>
      <c r="N4843" s="54">
        <v>2.81E-2</v>
      </c>
    </row>
    <row r="4844" spans="13:14" ht="12.6" customHeight="1">
      <c r="M4844" s="55">
        <v>41403</v>
      </c>
      <c r="N4844" s="54">
        <v>2.69E-2</v>
      </c>
    </row>
    <row r="4845" spans="13:14" ht="12.6" customHeight="1">
      <c r="M4845" s="55">
        <v>41404</v>
      </c>
      <c r="N4845" s="54">
        <v>2.69E-2</v>
      </c>
    </row>
    <row r="4846" spans="13:14" ht="12.6" customHeight="1">
      <c r="M4846" s="55">
        <v>41407</v>
      </c>
      <c r="N4846" s="54">
        <v>2.69E-2</v>
      </c>
    </row>
    <row r="4847" spans="13:14" ht="12.6" customHeight="1">
      <c r="M4847" s="55">
        <v>41408</v>
      </c>
      <c r="N4847" s="54">
        <v>2.69E-2</v>
      </c>
    </row>
    <row r="4848" spans="13:14" ht="12.6" customHeight="1">
      <c r="M4848" s="55">
        <v>41409</v>
      </c>
      <c r="N4848" s="54">
        <v>2.69E-2</v>
      </c>
    </row>
    <row r="4849" spans="13:14" ht="12.6" customHeight="1">
      <c r="M4849" s="55">
        <v>41410</v>
      </c>
      <c r="N4849" s="54">
        <v>2.69E-2</v>
      </c>
    </row>
    <row r="4850" spans="13:14" ht="12.6" customHeight="1">
      <c r="M4850" s="55">
        <v>41414</v>
      </c>
      <c r="N4850" s="54">
        <v>2.69E-2</v>
      </c>
    </row>
    <row r="4851" spans="13:14" ht="12.6" customHeight="1">
      <c r="M4851" s="55">
        <v>41415</v>
      </c>
      <c r="N4851" s="54">
        <v>2.69E-2</v>
      </c>
    </row>
    <row r="4852" spans="13:14" ht="12.6" customHeight="1">
      <c r="M4852" s="55">
        <v>41416</v>
      </c>
      <c r="N4852" s="54">
        <v>2.69E-2</v>
      </c>
    </row>
    <row r="4853" spans="13:14" ht="12.6" customHeight="1">
      <c r="M4853" s="55">
        <v>41417</v>
      </c>
      <c r="N4853" s="54">
        <v>2.69E-2</v>
      </c>
    </row>
    <row r="4854" spans="13:14" ht="12.6" customHeight="1">
      <c r="M4854" s="55">
        <v>41418</v>
      </c>
      <c r="N4854" s="54">
        <v>2.69E-2</v>
      </c>
    </row>
    <row r="4855" spans="13:14" ht="12.6" customHeight="1">
      <c r="M4855" s="55">
        <v>41421</v>
      </c>
      <c r="N4855" s="54">
        <v>2.69E-2</v>
      </c>
    </row>
    <row r="4856" spans="13:14" ht="12.6" customHeight="1">
      <c r="M4856" s="55">
        <v>41422</v>
      </c>
      <c r="N4856" s="54">
        <v>2.69E-2</v>
      </c>
    </row>
    <row r="4857" spans="13:14" ht="12.6" customHeight="1">
      <c r="M4857" s="55">
        <v>41423</v>
      </c>
      <c r="N4857" s="54">
        <v>2.69E-2</v>
      </c>
    </row>
    <row r="4858" spans="13:14" ht="12.6" customHeight="1">
      <c r="M4858" s="55">
        <v>41424</v>
      </c>
      <c r="N4858" s="54">
        <v>2.69E-2</v>
      </c>
    </row>
    <row r="4859" spans="13:14" ht="12.6" customHeight="1">
      <c r="M4859" s="55">
        <v>41425</v>
      </c>
      <c r="N4859" s="54">
        <v>2.69E-2</v>
      </c>
    </row>
    <row r="4860" spans="13:14" ht="12.6" customHeight="1">
      <c r="M4860" s="55">
        <v>41428</v>
      </c>
      <c r="N4860" s="54">
        <v>2.69E-2</v>
      </c>
    </row>
    <row r="4861" spans="13:14" ht="12.6" customHeight="1">
      <c r="M4861" s="55">
        <v>41429</v>
      </c>
      <c r="N4861" s="54">
        <v>2.69E-2</v>
      </c>
    </row>
    <row r="4862" spans="13:14" ht="12.6" customHeight="1">
      <c r="M4862" s="55">
        <v>41430</v>
      </c>
      <c r="N4862" s="54">
        <v>2.69E-2</v>
      </c>
    </row>
    <row r="4863" spans="13:14" ht="12.6" customHeight="1">
      <c r="M4863" s="55">
        <v>41432</v>
      </c>
      <c r="N4863" s="54">
        <v>2.69E-2</v>
      </c>
    </row>
    <row r="4864" spans="13:14" ht="12.6" customHeight="1">
      <c r="M4864" s="55">
        <v>41435</v>
      </c>
      <c r="N4864" s="54">
        <v>2.69E-2</v>
      </c>
    </row>
    <row r="4865" spans="13:14" ht="12.6" customHeight="1">
      <c r="M4865" s="55">
        <v>41436</v>
      </c>
      <c r="N4865" s="54">
        <v>2.69E-2</v>
      </c>
    </row>
    <row r="4866" spans="13:14" ht="12.6" customHeight="1">
      <c r="M4866" s="55">
        <v>41437</v>
      </c>
      <c r="N4866" s="54">
        <v>2.69E-2</v>
      </c>
    </row>
    <row r="4867" spans="13:14" ht="12.6" customHeight="1">
      <c r="M4867" s="55">
        <v>41438</v>
      </c>
      <c r="N4867" s="54">
        <v>2.69E-2</v>
      </c>
    </row>
    <row r="4868" spans="13:14" ht="12.6" customHeight="1">
      <c r="M4868" s="55">
        <v>41439</v>
      </c>
      <c r="N4868" s="54">
        <v>2.69E-2</v>
      </c>
    </row>
    <row r="4869" spans="13:14" ht="12.6" customHeight="1">
      <c r="M4869" s="55">
        <v>41442</v>
      </c>
      <c r="N4869" s="54">
        <v>2.69E-2</v>
      </c>
    </row>
    <row r="4870" spans="13:14" ht="12.6" customHeight="1">
      <c r="M4870" s="55">
        <v>41443</v>
      </c>
      <c r="N4870" s="54">
        <v>2.69E-2</v>
      </c>
    </row>
    <row r="4871" spans="13:14" ht="12.6" customHeight="1">
      <c r="M4871" s="55">
        <v>41444</v>
      </c>
      <c r="N4871" s="54">
        <v>2.69E-2</v>
      </c>
    </row>
    <row r="4872" spans="13:14" ht="12.6" customHeight="1">
      <c r="M4872" s="55">
        <v>41445</v>
      </c>
      <c r="N4872" s="54">
        <v>2.69E-2</v>
      </c>
    </row>
    <row r="4873" spans="13:14" ht="12.6" customHeight="1">
      <c r="M4873" s="55">
        <v>41446</v>
      </c>
      <c r="N4873" s="54">
        <v>2.7E-2</v>
      </c>
    </row>
    <row r="4874" spans="13:14" ht="12.6" customHeight="1">
      <c r="M4874" s="55">
        <v>41449</v>
      </c>
      <c r="N4874" s="54">
        <v>2.69E-2</v>
      </c>
    </row>
    <row r="4875" spans="13:14" ht="12.6" customHeight="1">
      <c r="M4875" s="55">
        <v>41450</v>
      </c>
      <c r="N4875" s="54">
        <v>2.69E-2</v>
      </c>
    </row>
    <row r="4876" spans="13:14" ht="12.6" customHeight="1">
      <c r="M4876" s="55">
        <v>41451</v>
      </c>
      <c r="N4876" s="54">
        <v>2.69E-2</v>
      </c>
    </row>
    <row r="4877" spans="13:14" ht="12.6" customHeight="1">
      <c r="M4877" s="55">
        <v>41452</v>
      </c>
      <c r="N4877" s="54">
        <v>2.69E-2</v>
      </c>
    </row>
    <row r="4878" spans="13:14" ht="12.6" customHeight="1">
      <c r="M4878" s="55">
        <v>41453</v>
      </c>
      <c r="N4878" s="54">
        <v>2.69E-2</v>
      </c>
    </row>
    <row r="4879" spans="13:14" ht="12.6" customHeight="1">
      <c r="M4879" s="55">
        <v>41456</v>
      </c>
      <c r="N4879" s="54">
        <v>2.69E-2</v>
      </c>
    </row>
    <row r="4880" spans="13:14" ht="12.6" customHeight="1">
      <c r="M4880" s="55">
        <v>41457</v>
      </c>
      <c r="N4880" s="54">
        <v>2.69E-2</v>
      </c>
    </row>
    <row r="4881" spans="13:14" ht="12.6" customHeight="1">
      <c r="M4881" s="55">
        <v>41458</v>
      </c>
      <c r="N4881" s="54">
        <v>2.69E-2</v>
      </c>
    </row>
    <row r="4882" spans="13:14" ht="12.6" customHeight="1">
      <c r="M4882" s="55">
        <v>41459</v>
      </c>
      <c r="N4882" s="54">
        <v>2.69E-2</v>
      </c>
    </row>
    <row r="4883" spans="13:14" ht="12.6" customHeight="1">
      <c r="M4883" s="55">
        <v>41460</v>
      </c>
      <c r="N4883" s="54">
        <v>2.69E-2</v>
      </c>
    </row>
    <row r="4884" spans="13:14" ht="12.6" customHeight="1">
      <c r="M4884" s="55">
        <v>41463</v>
      </c>
      <c r="N4884" s="54">
        <v>2.69E-2</v>
      </c>
    </row>
    <row r="4885" spans="13:14" ht="12.6" customHeight="1">
      <c r="M4885" s="55">
        <v>41464</v>
      </c>
      <c r="N4885" s="54">
        <v>2.69E-2</v>
      </c>
    </row>
    <row r="4886" spans="13:14" ht="12.6" customHeight="1">
      <c r="M4886" s="55">
        <v>41465</v>
      </c>
      <c r="N4886" s="54">
        <v>2.69E-2</v>
      </c>
    </row>
    <row r="4887" spans="13:14" ht="12.6" customHeight="1">
      <c r="M4887" s="55">
        <v>41466</v>
      </c>
      <c r="N4887" s="54">
        <v>2.69E-2</v>
      </c>
    </row>
    <row r="4888" spans="13:14" ht="12.6" customHeight="1">
      <c r="M4888" s="55">
        <v>41467</v>
      </c>
      <c r="N4888" s="54">
        <v>2.69E-2</v>
      </c>
    </row>
    <row r="4889" spans="13:14" ht="12.6" customHeight="1">
      <c r="M4889" s="55">
        <v>41470</v>
      </c>
      <c r="N4889" s="54">
        <v>2.69E-2</v>
      </c>
    </row>
    <row r="4890" spans="13:14" ht="12.6" customHeight="1">
      <c r="M4890" s="55">
        <v>41471</v>
      </c>
      <c r="N4890" s="54">
        <v>2.69E-2</v>
      </c>
    </row>
    <row r="4891" spans="13:14" ht="12.6" customHeight="1">
      <c r="M4891" s="55">
        <v>41472</v>
      </c>
      <c r="N4891" s="54">
        <v>2.69E-2</v>
      </c>
    </row>
    <row r="4892" spans="13:14" ht="12.6" customHeight="1">
      <c r="M4892" s="55">
        <v>41473</v>
      </c>
      <c r="N4892" s="54">
        <v>2.69E-2</v>
      </c>
    </row>
    <row r="4893" spans="13:14" ht="12.6" customHeight="1">
      <c r="M4893" s="55">
        <v>41474</v>
      </c>
      <c r="N4893" s="54">
        <v>2.6700000000000002E-2</v>
      </c>
    </row>
    <row r="4894" spans="13:14" ht="12.6" customHeight="1">
      <c r="M4894" s="55">
        <v>41477</v>
      </c>
      <c r="N4894" s="54">
        <v>2.6700000000000002E-2</v>
      </c>
    </row>
    <row r="4895" spans="13:14" ht="12.6" customHeight="1">
      <c r="M4895" s="55">
        <v>41478</v>
      </c>
      <c r="N4895" s="54">
        <v>2.6700000000000002E-2</v>
      </c>
    </row>
    <row r="4896" spans="13:14" ht="12.6" customHeight="1">
      <c r="M4896" s="55">
        <v>41479</v>
      </c>
      <c r="N4896" s="54">
        <v>2.6700000000000002E-2</v>
      </c>
    </row>
    <row r="4897" spans="13:14" ht="12.6" customHeight="1">
      <c r="M4897" s="55">
        <v>41480</v>
      </c>
      <c r="N4897" s="54">
        <v>2.6599999999999999E-2</v>
      </c>
    </row>
    <row r="4898" spans="13:14" ht="12.6" customHeight="1">
      <c r="M4898" s="55">
        <v>41481</v>
      </c>
      <c r="N4898" s="54">
        <v>2.6700000000000002E-2</v>
      </c>
    </row>
    <row r="4899" spans="13:14" ht="12.6" customHeight="1">
      <c r="M4899" s="55">
        <v>41484</v>
      </c>
      <c r="N4899" s="54">
        <v>2.6599999999999999E-2</v>
      </c>
    </row>
    <row r="4900" spans="13:14" ht="12.6" customHeight="1">
      <c r="M4900" s="55">
        <v>41485</v>
      </c>
      <c r="N4900" s="54">
        <v>2.6599999999999999E-2</v>
      </c>
    </row>
    <row r="4901" spans="13:14" ht="12.6" customHeight="1">
      <c r="M4901" s="55">
        <v>41486</v>
      </c>
      <c r="N4901" s="54">
        <v>2.6599999999999999E-2</v>
      </c>
    </row>
    <row r="4902" spans="13:14" ht="12.6" customHeight="1">
      <c r="M4902" s="55">
        <v>41487</v>
      </c>
      <c r="N4902" s="54">
        <v>2.6599999999999999E-2</v>
      </c>
    </row>
    <row r="4903" spans="13:14" ht="12.6" customHeight="1">
      <c r="M4903" s="55">
        <v>41488</v>
      </c>
      <c r="N4903" s="54">
        <v>2.6599999999999999E-2</v>
      </c>
    </row>
    <row r="4904" spans="13:14" ht="12.6" customHeight="1">
      <c r="M4904" s="55">
        <v>41491</v>
      </c>
      <c r="N4904" s="54">
        <v>2.6599999999999999E-2</v>
      </c>
    </row>
    <row r="4905" spans="13:14" ht="12.6" customHeight="1">
      <c r="M4905" s="55">
        <v>41492</v>
      </c>
      <c r="N4905" s="54">
        <v>2.6599999999999999E-2</v>
      </c>
    </row>
    <row r="4906" spans="13:14" ht="12.6" customHeight="1">
      <c r="M4906" s="55">
        <v>41493</v>
      </c>
      <c r="N4906" s="54">
        <v>2.6599999999999999E-2</v>
      </c>
    </row>
    <row r="4907" spans="13:14" ht="12.6" customHeight="1">
      <c r="M4907" s="55">
        <v>41494</v>
      </c>
      <c r="N4907" s="54">
        <v>2.6599999999999999E-2</v>
      </c>
    </row>
    <row r="4908" spans="13:14" ht="12.6" customHeight="1">
      <c r="M4908" s="55">
        <v>41495</v>
      </c>
      <c r="N4908" s="54">
        <v>2.6599999999999999E-2</v>
      </c>
    </row>
    <row r="4909" spans="13:14" ht="12.6" customHeight="1">
      <c r="M4909" s="55">
        <v>41498</v>
      </c>
      <c r="N4909" s="54">
        <v>2.6599999999999999E-2</v>
      </c>
    </row>
    <row r="4910" spans="13:14" ht="12.6" customHeight="1">
      <c r="M4910" s="55">
        <v>41499</v>
      </c>
      <c r="N4910" s="54">
        <v>2.6599999999999999E-2</v>
      </c>
    </row>
    <row r="4911" spans="13:14" ht="12.6" customHeight="1">
      <c r="M4911" s="55">
        <v>41500</v>
      </c>
      <c r="N4911" s="54">
        <v>2.6599999999999999E-2</v>
      </c>
    </row>
    <row r="4912" spans="13:14" ht="12.6" customHeight="1">
      <c r="M4912" s="55">
        <v>41502</v>
      </c>
      <c r="N4912" s="54">
        <v>2.6599999999999999E-2</v>
      </c>
    </row>
    <row r="4913" spans="13:14" ht="12.6" customHeight="1">
      <c r="M4913" s="55">
        <v>41505</v>
      </c>
      <c r="N4913" s="54">
        <v>2.6599999999999999E-2</v>
      </c>
    </row>
    <row r="4914" spans="13:14" ht="12.6" customHeight="1">
      <c r="M4914" s="55">
        <v>41506</v>
      </c>
      <c r="N4914" s="54">
        <v>2.6599999999999999E-2</v>
      </c>
    </row>
    <row r="4915" spans="13:14" ht="12.6" customHeight="1">
      <c r="M4915" s="55">
        <v>41507</v>
      </c>
      <c r="N4915" s="54">
        <v>2.6599999999999999E-2</v>
      </c>
    </row>
    <row r="4916" spans="13:14" ht="12.6" customHeight="1">
      <c r="M4916" s="55">
        <v>41508</v>
      </c>
      <c r="N4916" s="54">
        <v>2.6599999999999999E-2</v>
      </c>
    </row>
    <row r="4917" spans="13:14" ht="12.6" customHeight="1">
      <c r="M4917" s="55">
        <v>41509</v>
      </c>
      <c r="N4917" s="54">
        <v>2.6599999999999999E-2</v>
      </c>
    </row>
    <row r="4918" spans="13:14" ht="12.6" customHeight="1">
      <c r="M4918" s="55">
        <v>41512</v>
      </c>
      <c r="N4918" s="54">
        <v>2.6599999999999999E-2</v>
      </c>
    </row>
    <row r="4919" spans="13:14" ht="12.6" customHeight="1">
      <c r="M4919" s="55">
        <v>41513</v>
      </c>
      <c r="N4919" s="54">
        <v>2.6599999999999999E-2</v>
      </c>
    </row>
    <row r="4920" spans="13:14" ht="12.6" customHeight="1">
      <c r="M4920" s="55">
        <v>41514</v>
      </c>
      <c r="N4920" s="54">
        <v>2.6599999999999999E-2</v>
      </c>
    </row>
    <row r="4921" spans="13:14" ht="12.6" customHeight="1">
      <c r="M4921" s="55">
        <v>41515</v>
      </c>
      <c r="N4921" s="54">
        <v>2.6599999999999999E-2</v>
      </c>
    </row>
    <row r="4922" spans="13:14" ht="12.6" customHeight="1">
      <c r="M4922" s="55">
        <v>41516</v>
      </c>
      <c r="N4922" s="54">
        <v>2.6599999999999999E-2</v>
      </c>
    </row>
    <row r="4923" spans="13:14" ht="12.6" customHeight="1">
      <c r="M4923" s="55">
        <v>41519</v>
      </c>
      <c r="N4923" s="54">
        <v>2.6599999999999999E-2</v>
      </c>
    </row>
    <row r="4924" spans="13:14" ht="12.6" customHeight="1">
      <c r="M4924" s="55">
        <v>41520</v>
      </c>
      <c r="N4924" s="54">
        <v>2.6599999999999999E-2</v>
      </c>
    </row>
    <row r="4925" spans="13:14" ht="12.6" customHeight="1">
      <c r="M4925" s="55">
        <v>41521</v>
      </c>
      <c r="N4925" s="54">
        <v>2.6599999999999999E-2</v>
      </c>
    </row>
    <row r="4926" spans="13:14" ht="12.6" customHeight="1">
      <c r="M4926" s="55">
        <v>41522</v>
      </c>
      <c r="N4926" s="54">
        <v>2.6599999999999999E-2</v>
      </c>
    </row>
    <row r="4927" spans="13:14" ht="12.6" customHeight="1">
      <c r="M4927" s="55">
        <v>41523</v>
      </c>
      <c r="N4927" s="54">
        <v>2.6599999999999999E-2</v>
      </c>
    </row>
    <row r="4928" spans="13:14" ht="12.6" customHeight="1">
      <c r="M4928" s="55">
        <v>41526</v>
      </c>
      <c r="N4928" s="54">
        <v>2.6599999999999999E-2</v>
      </c>
    </row>
    <row r="4929" spans="13:14" ht="12.6" customHeight="1">
      <c r="M4929" s="55">
        <v>41527</v>
      </c>
      <c r="N4929" s="54">
        <v>2.6599999999999999E-2</v>
      </c>
    </row>
    <row r="4930" spans="13:14" ht="12.6" customHeight="1">
      <c r="M4930" s="55">
        <v>41528</v>
      </c>
      <c r="N4930" s="54">
        <v>2.6599999999999999E-2</v>
      </c>
    </row>
    <row r="4931" spans="13:14" ht="12.6" customHeight="1">
      <c r="M4931" s="55">
        <v>41529</v>
      </c>
      <c r="N4931" s="54">
        <v>2.6599999999999999E-2</v>
      </c>
    </row>
    <row r="4932" spans="13:14" ht="12.6" customHeight="1">
      <c r="M4932" s="55">
        <v>41530</v>
      </c>
      <c r="N4932" s="54">
        <v>2.6599999999999999E-2</v>
      </c>
    </row>
    <row r="4933" spans="13:14" ht="12.6" customHeight="1">
      <c r="M4933" s="55">
        <v>41533</v>
      </c>
      <c r="N4933" s="54">
        <v>2.6599999999999999E-2</v>
      </c>
    </row>
    <row r="4934" spans="13:14" ht="12.6" customHeight="1">
      <c r="M4934" s="55">
        <v>41534</v>
      </c>
      <c r="N4934" s="54">
        <v>2.6599999999999999E-2</v>
      </c>
    </row>
    <row r="4935" spans="13:14" ht="12.6" customHeight="1">
      <c r="M4935" s="55">
        <v>41540</v>
      </c>
      <c r="N4935" s="54">
        <v>2.6599999999999999E-2</v>
      </c>
    </row>
    <row r="4936" spans="13:14" ht="12.6" customHeight="1">
      <c r="M4936" s="55">
        <v>41541</v>
      </c>
      <c r="N4936" s="54">
        <v>2.6599999999999999E-2</v>
      </c>
    </row>
    <row r="4937" spans="13:14" ht="12.6" customHeight="1">
      <c r="M4937" s="55">
        <v>41542</v>
      </c>
      <c r="N4937" s="54">
        <v>2.6599999999999999E-2</v>
      </c>
    </row>
    <row r="4938" spans="13:14" ht="12.6" customHeight="1">
      <c r="M4938" s="55">
        <v>41543</v>
      </c>
      <c r="N4938" s="54">
        <v>2.6599999999999999E-2</v>
      </c>
    </row>
    <row r="4939" spans="13:14" ht="12.6" customHeight="1">
      <c r="M4939" s="55">
        <v>41544</v>
      </c>
      <c r="N4939" s="54">
        <v>2.6599999999999999E-2</v>
      </c>
    </row>
    <row r="4940" spans="13:14" ht="12.6" customHeight="1">
      <c r="M4940" s="55">
        <v>41547</v>
      </c>
      <c r="N4940" s="54">
        <v>2.6599999999999999E-2</v>
      </c>
    </row>
    <row r="4941" spans="13:14" ht="12.6" customHeight="1">
      <c r="M4941" s="55">
        <v>41548</v>
      </c>
      <c r="N4941" s="54">
        <v>2.6599999999999999E-2</v>
      </c>
    </row>
    <row r="4942" spans="13:14" ht="12.6" customHeight="1">
      <c r="M4942" s="55">
        <v>41549</v>
      </c>
      <c r="N4942" s="54">
        <v>2.6599999999999999E-2</v>
      </c>
    </row>
    <row r="4943" spans="13:14" ht="12.6" customHeight="1">
      <c r="M4943" s="55">
        <v>41551</v>
      </c>
      <c r="N4943" s="54">
        <v>2.6599999999999999E-2</v>
      </c>
    </row>
    <row r="4944" spans="13:14" ht="12.6" customHeight="1">
      <c r="M4944" s="55">
        <v>41554</v>
      </c>
      <c r="N4944" s="54">
        <v>2.6599999999999999E-2</v>
      </c>
    </row>
    <row r="4945" spans="13:14" ht="12.6" customHeight="1">
      <c r="M4945" s="55">
        <v>41555</v>
      </c>
      <c r="N4945" s="54">
        <v>2.6599999999999999E-2</v>
      </c>
    </row>
    <row r="4946" spans="13:14" ht="12.6" customHeight="1">
      <c r="M4946" s="55">
        <v>41557</v>
      </c>
      <c r="N4946" s="54">
        <v>2.6599999999999999E-2</v>
      </c>
    </row>
    <row r="4947" spans="13:14" ht="12.6" customHeight="1">
      <c r="M4947" s="55">
        <v>41558</v>
      </c>
      <c r="N4947" s="54">
        <v>2.6599999999999999E-2</v>
      </c>
    </row>
    <row r="4948" spans="13:14" ht="12.6" customHeight="1">
      <c r="M4948" s="55">
        <v>41561</v>
      </c>
      <c r="N4948" s="54">
        <v>2.6599999999999999E-2</v>
      </c>
    </row>
    <row r="4949" spans="13:14" ht="12.6" customHeight="1">
      <c r="M4949" s="55">
        <v>41562</v>
      </c>
      <c r="N4949" s="54">
        <v>2.6599999999999999E-2</v>
      </c>
    </row>
    <row r="4950" spans="13:14" ht="12.6" customHeight="1">
      <c r="M4950" s="55">
        <v>41563</v>
      </c>
      <c r="N4950" s="54">
        <v>2.6599999999999999E-2</v>
      </c>
    </row>
    <row r="4951" spans="13:14" ht="12.6" customHeight="1">
      <c r="M4951" s="55">
        <v>41564</v>
      </c>
      <c r="N4951" s="54">
        <v>2.6599999999999999E-2</v>
      </c>
    </row>
    <row r="4952" spans="13:14" ht="12.6" customHeight="1">
      <c r="M4952" s="55">
        <v>41565</v>
      </c>
      <c r="N4952" s="54">
        <v>2.6599999999999999E-2</v>
      </c>
    </row>
    <row r="4953" spans="13:14" ht="12.6" customHeight="1">
      <c r="M4953" s="55">
        <v>41568</v>
      </c>
      <c r="N4953" s="54">
        <v>2.6599999999999999E-2</v>
      </c>
    </row>
    <row r="4954" spans="13:14" ht="12.6" customHeight="1">
      <c r="M4954" s="55">
        <v>41569</v>
      </c>
      <c r="N4954" s="54">
        <v>2.6599999999999999E-2</v>
      </c>
    </row>
    <row r="4955" spans="13:14" ht="12.6" customHeight="1">
      <c r="M4955" s="55">
        <v>41570</v>
      </c>
      <c r="N4955" s="54">
        <v>2.6599999999999999E-2</v>
      </c>
    </row>
    <row r="4956" spans="13:14" ht="12.6" customHeight="1">
      <c r="M4956" s="55">
        <v>41571</v>
      </c>
      <c r="N4956" s="54">
        <v>2.6599999999999999E-2</v>
      </c>
    </row>
    <row r="4957" spans="13:14" ht="12.6" customHeight="1">
      <c r="M4957" s="55">
        <v>41572</v>
      </c>
      <c r="N4957" s="54">
        <v>2.6599999999999999E-2</v>
      </c>
    </row>
    <row r="4958" spans="13:14" ht="12.6" customHeight="1">
      <c r="M4958" s="55">
        <v>41575</v>
      </c>
      <c r="N4958" s="54">
        <v>2.6599999999999999E-2</v>
      </c>
    </row>
    <row r="4959" spans="13:14" ht="12.6" customHeight="1">
      <c r="M4959" s="55">
        <v>41576</v>
      </c>
      <c r="N4959" s="54">
        <v>2.6499999999999999E-2</v>
      </c>
    </row>
    <row r="4960" spans="13:14" ht="12.6" customHeight="1">
      <c r="M4960" s="55">
        <v>41577</v>
      </c>
      <c r="N4960" s="54">
        <v>2.6499999999999999E-2</v>
      </c>
    </row>
    <row r="4961" spans="13:14" ht="12.6" customHeight="1">
      <c r="M4961" s="55">
        <v>41578</v>
      </c>
      <c r="N4961" s="54">
        <v>2.6499999999999999E-2</v>
      </c>
    </row>
    <row r="4962" spans="13:14" ht="12.6" customHeight="1">
      <c r="M4962" s="55">
        <v>41579</v>
      </c>
      <c r="N4962" s="54">
        <v>2.6499999999999999E-2</v>
      </c>
    </row>
    <row r="4963" spans="13:14" ht="12.6" customHeight="1">
      <c r="M4963" s="55">
        <v>41582</v>
      </c>
      <c r="N4963" s="54">
        <v>2.6499999999999999E-2</v>
      </c>
    </row>
    <row r="4964" spans="13:14" ht="12.6" customHeight="1">
      <c r="M4964" s="55">
        <v>41583</v>
      </c>
      <c r="N4964" s="54">
        <v>2.6499999999999999E-2</v>
      </c>
    </row>
    <row r="4965" spans="13:14" ht="12.6" customHeight="1">
      <c r="M4965" s="55">
        <v>41584</v>
      </c>
      <c r="N4965" s="54">
        <v>2.6499999999999999E-2</v>
      </c>
    </row>
    <row r="4966" spans="13:14" ht="12.6" customHeight="1">
      <c r="M4966" s="55">
        <v>41585</v>
      </c>
      <c r="N4966" s="54">
        <v>2.6499999999999999E-2</v>
      </c>
    </row>
    <row r="4967" spans="13:14" ht="12.6" customHeight="1">
      <c r="M4967" s="55">
        <v>41586</v>
      </c>
      <c r="N4967" s="54">
        <v>2.6499999999999999E-2</v>
      </c>
    </row>
    <row r="4968" spans="13:14" ht="12.6" customHeight="1">
      <c r="M4968" s="55">
        <v>41589</v>
      </c>
      <c r="N4968" s="54">
        <v>2.6499999999999999E-2</v>
      </c>
    </row>
    <row r="4969" spans="13:14" ht="12.6" customHeight="1">
      <c r="M4969" s="55">
        <v>41590</v>
      </c>
      <c r="N4969" s="54">
        <v>2.6499999999999999E-2</v>
      </c>
    </row>
    <row r="4970" spans="13:14" ht="12.6" customHeight="1">
      <c r="M4970" s="55">
        <v>41591</v>
      </c>
      <c r="N4970" s="54">
        <v>2.6499999999999999E-2</v>
      </c>
    </row>
    <row r="4971" spans="13:14" ht="12.6" customHeight="1">
      <c r="M4971" s="55">
        <v>41592</v>
      </c>
      <c r="N4971" s="54">
        <v>2.6499999999999999E-2</v>
      </c>
    </row>
    <row r="4972" spans="13:14" ht="12.6" customHeight="1">
      <c r="M4972" s="55">
        <v>41593</v>
      </c>
      <c r="N4972" s="54">
        <v>2.6499999999999999E-2</v>
      </c>
    </row>
    <row r="4973" spans="13:14" ht="12.6" customHeight="1">
      <c r="M4973" s="55">
        <v>41596</v>
      </c>
      <c r="N4973" s="54">
        <v>2.6499999999999999E-2</v>
      </c>
    </row>
    <row r="4974" spans="13:14" ht="12.6" customHeight="1">
      <c r="M4974" s="55">
        <v>41597</v>
      </c>
      <c r="N4974" s="54">
        <v>2.6499999999999999E-2</v>
      </c>
    </row>
    <row r="4975" spans="13:14" ht="12.6" customHeight="1">
      <c r="M4975" s="55">
        <v>41598</v>
      </c>
      <c r="N4975" s="54">
        <v>2.6499999999999999E-2</v>
      </c>
    </row>
    <row r="4976" spans="13:14" ht="12.6" customHeight="1">
      <c r="M4976" s="55">
        <v>41599</v>
      </c>
      <c r="N4976" s="54">
        <v>2.6499999999999999E-2</v>
      </c>
    </row>
    <row r="4977" spans="13:14" ht="12.6" customHeight="1">
      <c r="M4977" s="55">
        <v>41600</v>
      </c>
      <c r="N4977" s="54">
        <v>2.6499999999999999E-2</v>
      </c>
    </row>
    <row r="4978" spans="13:14" ht="12.6" customHeight="1">
      <c r="M4978" s="55">
        <v>41603</v>
      </c>
      <c r="N4978" s="54">
        <v>2.6499999999999999E-2</v>
      </c>
    </row>
    <row r="4979" spans="13:14" ht="12.6" customHeight="1">
      <c r="M4979" s="55">
        <v>41604</v>
      </c>
      <c r="N4979" s="54">
        <v>2.6499999999999999E-2</v>
      </c>
    </row>
    <row r="4980" spans="13:14" ht="12.6" customHeight="1">
      <c r="M4980" s="55">
        <v>41605</v>
      </c>
      <c r="N4980" s="54">
        <v>2.6499999999999999E-2</v>
      </c>
    </row>
    <row r="4981" spans="13:14" ht="12.6" customHeight="1">
      <c r="M4981" s="55">
        <v>41606</v>
      </c>
      <c r="N4981" s="54">
        <v>2.6499999999999999E-2</v>
      </c>
    </row>
    <row r="4982" spans="13:14" ht="12.6" customHeight="1">
      <c r="M4982" s="55">
        <v>41607</v>
      </c>
      <c r="N4982" s="54">
        <v>2.6499999999999999E-2</v>
      </c>
    </row>
    <row r="4983" spans="13:14" ht="12.6" customHeight="1">
      <c r="M4983" s="55">
        <v>41610</v>
      </c>
      <c r="N4983" s="54">
        <v>2.6499999999999999E-2</v>
      </c>
    </row>
    <row r="4984" spans="13:14" ht="12.6" customHeight="1">
      <c r="M4984" s="55">
        <v>41611</v>
      </c>
      <c r="N4984" s="54">
        <v>2.6499999999999999E-2</v>
      </c>
    </row>
    <row r="4985" spans="13:14" ht="12.6" customHeight="1">
      <c r="M4985" s="55">
        <v>41612</v>
      </c>
      <c r="N4985" s="54">
        <v>2.6499999999999999E-2</v>
      </c>
    </row>
    <row r="4986" spans="13:14" ht="12.6" customHeight="1">
      <c r="M4986" s="55">
        <v>41613</v>
      </c>
      <c r="N4986" s="54">
        <v>2.6499999999999999E-2</v>
      </c>
    </row>
    <row r="4987" spans="13:14" ht="12.6" customHeight="1">
      <c r="M4987" s="55">
        <v>41614</v>
      </c>
      <c r="N4987" s="54">
        <v>2.6499999999999999E-2</v>
      </c>
    </row>
    <row r="4988" spans="13:14" ht="12.6" customHeight="1">
      <c r="M4988" s="55">
        <v>41617</v>
      </c>
      <c r="N4988" s="54">
        <v>2.6499999999999999E-2</v>
      </c>
    </row>
    <row r="4989" spans="13:14" ht="12.6" customHeight="1">
      <c r="M4989" s="55">
        <v>41618</v>
      </c>
      <c r="N4989" s="54">
        <v>2.6499999999999999E-2</v>
      </c>
    </row>
    <row r="4990" spans="13:14" ht="12.6" customHeight="1">
      <c r="M4990" s="55">
        <v>41619</v>
      </c>
      <c r="N4990" s="54">
        <v>2.6499999999999999E-2</v>
      </c>
    </row>
    <row r="4991" spans="13:14" ht="12.6" customHeight="1">
      <c r="M4991" s="55">
        <v>41620</v>
      </c>
      <c r="N4991" s="54">
        <v>2.6499999999999999E-2</v>
      </c>
    </row>
    <row r="4992" spans="13:14" ht="12.6" customHeight="1">
      <c r="M4992" s="55">
        <v>41621</v>
      </c>
      <c r="N4992" s="54">
        <v>2.6499999999999999E-2</v>
      </c>
    </row>
    <row r="4993" spans="13:14" ht="12.6" customHeight="1">
      <c r="M4993" s="55">
        <v>41624</v>
      </c>
      <c r="N4993" s="54">
        <v>2.6499999999999999E-2</v>
      </c>
    </row>
    <row r="4994" spans="13:14" ht="12.6" customHeight="1">
      <c r="M4994" s="55">
        <v>41625</v>
      </c>
      <c r="N4994" s="54">
        <v>2.6499999999999999E-2</v>
      </c>
    </row>
    <row r="4995" spans="13:14" ht="12.6" customHeight="1">
      <c r="M4995" s="55">
        <v>41626</v>
      </c>
      <c r="N4995" s="54">
        <v>2.6499999999999999E-2</v>
      </c>
    </row>
    <row r="4996" spans="13:14" ht="12.6" customHeight="1">
      <c r="M4996" s="55">
        <v>41627</v>
      </c>
      <c r="N4996" s="54">
        <v>2.6499999999999999E-2</v>
      </c>
    </row>
    <row r="4997" spans="13:14" ht="12.6" customHeight="1">
      <c r="M4997" s="55">
        <v>41628</v>
      </c>
      <c r="N4997" s="54">
        <v>2.6499999999999999E-2</v>
      </c>
    </row>
    <row r="4998" spans="13:14" ht="12.6" customHeight="1">
      <c r="M4998" s="55">
        <v>41631</v>
      </c>
      <c r="N4998" s="54">
        <v>2.6499999999999999E-2</v>
      </c>
    </row>
    <row r="4999" spans="13:14" ht="12.6" customHeight="1">
      <c r="M4999" s="55">
        <v>41632</v>
      </c>
      <c r="N4999" s="54">
        <v>2.6499999999999999E-2</v>
      </c>
    </row>
    <row r="5000" spans="13:14" ht="12.6" customHeight="1">
      <c r="M5000" s="55">
        <v>41634</v>
      </c>
      <c r="N5000" s="54">
        <v>2.6499999999999999E-2</v>
      </c>
    </row>
    <row r="5001" spans="13:14" ht="12.6" customHeight="1">
      <c r="M5001" s="55">
        <v>41635</v>
      </c>
      <c r="N5001" s="54">
        <v>2.6499999999999999E-2</v>
      </c>
    </row>
    <row r="5002" spans="13:14" ht="12.6" customHeight="1">
      <c r="M5002" s="55">
        <v>41638</v>
      </c>
      <c r="N5002" s="54">
        <v>2.6599999999999999E-2</v>
      </c>
    </row>
    <row r="5003" spans="13:14" ht="12.6" customHeight="1">
      <c r="M5003" s="55">
        <v>41639</v>
      </c>
      <c r="N5003" s="54">
        <v>2.6599999999999999E-2</v>
      </c>
    </row>
    <row r="5004" spans="13:14" ht="12.6" customHeight="1">
      <c r="M5004" s="55">
        <v>41641</v>
      </c>
      <c r="N5004" s="54">
        <v>2.6599999999999999E-2</v>
      </c>
    </row>
    <row r="5005" spans="13:14" ht="12.6" customHeight="1">
      <c r="M5005" s="55">
        <v>41642</v>
      </c>
      <c r="N5005" s="54">
        <v>2.6599999999999999E-2</v>
      </c>
    </row>
    <row r="5006" spans="13:14" ht="12.6" customHeight="1">
      <c r="M5006" s="55">
        <v>41645</v>
      </c>
      <c r="N5006" s="54">
        <v>2.6599999999999999E-2</v>
      </c>
    </row>
    <row r="5007" spans="13:14" ht="12.6" customHeight="1">
      <c r="M5007" s="55">
        <v>41646</v>
      </c>
      <c r="N5007" s="54">
        <v>2.6599999999999999E-2</v>
      </c>
    </row>
    <row r="5008" spans="13:14" ht="12.6" customHeight="1">
      <c r="M5008" s="55">
        <v>41647</v>
      </c>
      <c r="N5008" s="54">
        <v>2.6599999999999999E-2</v>
      </c>
    </row>
    <row r="5009" spans="13:14" ht="12.6" customHeight="1">
      <c r="M5009" s="55">
        <v>41648</v>
      </c>
      <c r="N5009" s="54">
        <v>2.6499999999999999E-2</v>
      </c>
    </row>
    <row r="5010" spans="13:14" ht="12.6" customHeight="1">
      <c r="M5010" s="55">
        <v>41649</v>
      </c>
      <c r="N5010" s="54">
        <v>2.6499999999999999E-2</v>
      </c>
    </row>
    <row r="5011" spans="13:14" ht="12.6" customHeight="1">
      <c r="M5011" s="55">
        <v>41652</v>
      </c>
      <c r="N5011" s="54">
        <v>2.6499999999999999E-2</v>
      </c>
    </row>
    <row r="5012" spans="13:14" ht="12.6" customHeight="1">
      <c r="M5012" s="55">
        <v>41653</v>
      </c>
      <c r="N5012" s="54">
        <v>2.6499999999999999E-2</v>
      </c>
    </row>
    <row r="5013" spans="13:14" ht="12.6" customHeight="1">
      <c r="M5013" s="55">
        <v>41654</v>
      </c>
      <c r="N5013" s="54">
        <v>2.6499999999999999E-2</v>
      </c>
    </row>
    <row r="5014" spans="13:14" ht="12.6" customHeight="1">
      <c r="M5014" s="55">
        <v>41655</v>
      </c>
      <c r="N5014" s="54">
        <v>2.6499999999999999E-2</v>
      </c>
    </row>
    <row r="5015" spans="13:14" ht="12.6" customHeight="1">
      <c r="M5015" s="55">
        <v>41656</v>
      </c>
      <c r="N5015" s="54">
        <v>2.6499999999999999E-2</v>
      </c>
    </row>
    <row r="5016" spans="13:14" ht="12.6" customHeight="1">
      <c r="M5016" s="55">
        <v>41659</v>
      </c>
      <c r="N5016" s="54">
        <v>2.6499999999999999E-2</v>
      </c>
    </row>
    <row r="5017" spans="13:14" ht="12.6" customHeight="1">
      <c r="M5017" s="55">
        <v>41660</v>
      </c>
      <c r="N5017" s="54">
        <v>2.6499999999999999E-2</v>
      </c>
    </row>
    <row r="5018" spans="13:14" ht="12.6" customHeight="1">
      <c r="M5018" s="55">
        <v>41661</v>
      </c>
      <c r="N5018" s="54">
        <v>2.6499999999999999E-2</v>
      </c>
    </row>
    <row r="5019" spans="13:14" ht="12.6" customHeight="1">
      <c r="M5019" s="55">
        <v>41662</v>
      </c>
      <c r="N5019" s="54">
        <v>2.6499999999999999E-2</v>
      </c>
    </row>
    <row r="5020" spans="13:14" ht="12.6" customHeight="1">
      <c r="M5020" s="55">
        <v>41663</v>
      </c>
      <c r="N5020" s="54">
        <v>2.6499999999999999E-2</v>
      </c>
    </row>
    <row r="5021" spans="13:14" ht="12.6" customHeight="1">
      <c r="M5021" s="55">
        <v>41666</v>
      </c>
      <c r="N5021" s="54">
        <v>2.6499999999999999E-2</v>
      </c>
    </row>
    <row r="5022" spans="13:14" ht="12.6" customHeight="1">
      <c r="M5022" s="55">
        <v>41667</v>
      </c>
      <c r="N5022" s="54">
        <v>2.6499999999999999E-2</v>
      </c>
    </row>
    <row r="5023" spans="13:14" ht="12.6" customHeight="1">
      <c r="M5023" s="55">
        <v>41668</v>
      </c>
      <c r="N5023" s="54">
        <v>2.6499999999999999E-2</v>
      </c>
    </row>
    <row r="5024" spans="13:14" ht="12.6" customHeight="1">
      <c r="M5024" s="55">
        <v>41673</v>
      </c>
      <c r="N5024" s="54">
        <v>2.6499999999999999E-2</v>
      </c>
    </row>
    <row r="5025" spans="13:14" ht="12.6" customHeight="1">
      <c r="M5025" s="55">
        <v>41674</v>
      </c>
      <c r="N5025" s="54">
        <v>2.6499999999999999E-2</v>
      </c>
    </row>
    <row r="5026" spans="13:14" ht="12.6" customHeight="1">
      <c r="M5026" s="55">
        <v>41675</v>
      </c>
      <c r="N5026" s="54">
        <v>2.6499999999999999E-2</v>
      </c>
    </row>
    <row r="5027" spans="13:14" ht="12.6" customHeight="1">
      <c r="M5027" s="55">
        <v>41676</v>
      </c>
      <c r="N5027" s="54">
        <v>2.6499999999999999E-2</v>
      </c>
    </row>
    <row r="5028" spans="13:14" ht="12.6" customHeight="1">
      <c r="M5028" s="55">
        <v>41677</v>
      </c>
      <c r="N5028" s="54">
        <v>2.6499999999999999E-2</v>
      </c>
    </row>
    <row r="5029" spans="13:14" ht="12.6" customHeight="1">
      <c r="M5029" s="55">
        <v>41680</v>
      </c>
      <c r="N5029" s="54">
        <v>2.6499999999999999E-2</v>
      </c>
    </row>
    <row r="5030" spans="13:14" ht="12.6" customHeight="1">
      <c r="M5030" s="55">
        <v>41681</v>
      </c>
      <c r="N5030" s="54">
        <v>2.6499999999999999E-2</v>
      </c>
    </row>
    <row r="5031" spans="13:14" ht="12.6" customHeight="1">
      <c r="M5031" s="55">
        <v>41682</v>
      </c>
      <c r="N5031" s="54">
        <v>2.6499999999999999E-2</v>
      </c>
    </row>
    <row r="5032" spans="13:14" ht="12.6" customHeight="1">
      <c r="M5032" s="55">
        <v>41683</v>
      </c>
      <c r="N5032" s="54">
        <v>2.6499999999999999E-2</v>
      </c>
    </row>
    <row r="5033" spans="13:14" ht="12.6" customHeight="1">
      <c r="M5033" s="55">
        <v>41684</v>
      </c>
      <c r="N5033" s="54">
        <v>2.6499999999999999E-2</v>
      </c>
    </row>
    <row r="5034" spans="13:14" ht="12.6" customHeight="1">
      <c r="M5034" s="55">
        <v>41687</v>
      </c>
      <c r="N5034" s="54">
        <v>2.6499999999999999E-2</v>
      </c>
    </row>
    <row r="5035" spans="13:14" ht="12.6" customHeight="1">
      <c r="M5035" s="55">
        <v>41688</v>
      </c>
      <c r="N5035" s="54">
        <v>2.6499999999999999E-2</v>
      </c>
    </row>
    <row r="5036" spans="13:14" ht="12.6" customHeight="1">
      <c r="M5036" s="55">
        <v>41689</v>
      </c>
      <c r="N5036" s="54">
        <v>2.6499999999999999E-2</v>
      </c>
    </row>
    <row r="5037" spans="13:14" ht="12.6" customHeight="1">
      <c r="M5037" s="55">
        <v>41690</v>
      </c>
      <c r="N5037" s="54">
        <v>2.6499999999999999E-2</v>
      </c>
    </row>
    <row r="5038" spans="13:14" ht="12.6" customHeight="1">
      <c r="M5038" s="55">
        <v>41691</v>
      </c>
      <c r="N5038" s="54">
        <v>2.6499999999999999E-2</v>
      </c>
    </row>
    <row r="5039" spans="13:14" ht="12.6" customHeight="1">
      <c r="M5039" s="55">
        <v>41694</v>
      </c>
      <c r="N5039" s="54">
        <v>2.6499999999999999E-2</v>
      </c>
    </row>
    <row r="5040" spans="13:14" ht="12.6" customHeight="1">
      <c r="M5040" s="55">
        <v>41695</v>
      </c>
      <c r="N5040" s="54">
        <v>2.6499999999999999E-2</v>
      </c>
    </row>
    <row r="5041" spans="13:14" ht="12.6" customHeight="1">
      <c r="M5041" s="55">
        <v>41696</v>
      </c>
      <c r="N5041" s="54">
        <v>2.6499999999999999E-2</v>
      </c>
    </row>
    <row r="5042" spans="13:14" ht="12.6" customHeight="1">
      <c r="M5042" s="55">
        <v>41697</v>
      </c>
      <c r="N5042" s="54">
        <v>2.6499999999999999E-2</v>
      </c>
    </row>
    <row r="5043" spans="13:14" ht="12.6" customHeight="1">
      <c r="M5043" s="55">
        <v>41698</v>
      </c>
      <c r="N5043" s="54">
        <v>2.6499999999999999E-2</v>
      </c>
    </row>
    <row r="5044" spans="13:14" ht="12.6" customHeight="1">
      <c r="M5044" s="55">
        <v>41701</v>
      </c>
      <c r="N5044" s="54">
        <v>2.6499999999999999E-2</v>
      </c>
    </row>
    <row r="5045" spans="13:14" ht="12.6" customHeight="1">
      <c r="M5045" s="55">
        <v>41702</v>
      </c>
      <c r="N5045" s="54">
        <v>2.6499999999999999E-2</v>
      </c>
    </row>
    <row r="5046" spans="13:14" ht="12.6" customHeight="1">
      <c r="M5046" s="55">
        <v>41703</v>
      </c>
      <c r="N5046" s="54">
        <v>2.6499999999999999E-2</v>
      </c>
    </row>
    <row r="5047" spans="13:14" ht="12.6" customHeight="1">
      <c r="M5047" s="55">
        <v>41704</v>
      </c>
      <c r="N5047" s="54">
        <v>2.6499999999999999E-2</v>
      </c>
    </row>
    <row r="5048" spans="13:14" ht="12.6" customHeight="1">
      <c r="M5048" s="55">
        <v>41705</v>
      </c>
      <c r="N5048" s="54">
        <v>2.6499999999999999E-2</v>
      </c>
    </row>
    <row r="5049" spans="13:14" ht="12.6" customHeight="1">
      <c r="M5049" s="55">
        <v>41708</v>
      </c>
      <c r="N5049" s="54">
        <v>2.6499999999999999E-2</v>
      </c>
    </row>
    <row r="5050" spans="13:14" ht="12.6" customHeight="1">
      <c r="M5050" s="55">
        <v>41709</v>
      </c>
      <c r="N5050" s="54">
        <v>2.6499999999999999E-2</v>
      </c>
    </row>
    <row r="5051" spans="13:14" ht="12.6" customHeight="1">
      <c r="M5051" s="55">
        <v>41710</v>
      </c>
      <c r="N5051" s="54">
        <v>2.6499999999999999E-2</v>
      </c>
    </row>
    <row r="5052" spans="13:14" ht="12.6" customHeight="1">
      <c r="M5052" s="55">
        <v>41711</v>
      </c>
      <c r="N5052" s="54">
        <v>2.6499999999999999E-2</v>
      </c>
    </row>
    <row r="5053" spans="13:14" ht="12.6" customHeight="1">
      <c r="M5053" s="55">
        <v>41712</v>
      </c>
      <c r="N5053" s="54">
        <v>2.6499999999999999E-2</v>
      </c>
    </row>
    <row r="5054" spans="13:14" ht="12.6" customHeight="1">
      <c r="M5054" s="55">
        <v>41715</v>
      </c>
      <c r="N5054" s="54">
        <v>2.6499999999999999E-2</v>
      </c>
    </row>
    <row r="5055" spans="13:14" ht="12.6" customHeight="1">
      <c r="M5055" s="55">
        <v>41716</v>
      </c>
      <c r="N5055" s="54">
        <v>2.6499999999999999E-2</v>
      </c>
    </row>
    <row r="5056" spans="13:14" ht="12.6" customHeight="1">
      <c r="M5056" s="55">
        <v>41717</v>
      </c>
      <c r="N5056" s="54">
        <v>2.6499999999999999E-2</v>
      </c>
    </row>
    <row r="5057" spans="13:14" ht="12.6" customHeight="1">
      <c r="M5057" s="55">
        <v>41718</v>
      </c>
      <c r="N5057" s="54">
        <v>2.6499999999999999E-2</v>
      </c>
    </row>
    <row r="5058" spans="13:14" ht="12.6" customHeight="1">
      <c r="M5058" s="55">
        <v>41719</v>
      </c>
      <c r="N5058" s="54">
        <v>2.6499999999999999E-2</v>
      </c>
    </row>
    <row r="5059" spans="13:14" ht="12.6" customHeight="1">
      <c r="M5059" s="55">
        <v>41722</v>
      </c>
      <c r="N5059" s="54">
        <v>2.6499999999999999E-2</v>
      </c>
    </row>
    <row r="5060" spans="13:14" ht="12.6" customHeight="1">
      <c r="M5060" s="55">
        <v>41723</v>
      </c>
      <c r="N5060" s="54">
        <v>2.6499999999999999E-2</v>
      </c>
    </row>
    <row r="5061" spans="13:14" ht="12.6" customHeight="1">
      <c r="M5061" s="55">
        <v>41724</v>
      </c>
      <c r="N5061" s="54">
        <v>2.6499999999999999E-2</v>
      </c>
    </row>
    <row r="5062" spans="13:14" ht="12.6" customHeight="1">
      <c r="M5062" s="55">
        <v>41725</v>
      </c>
      <c r="N5062" s="54">
        <v>2.6499999999999999E-2</v>
      </c>
    </row>
    <row r="5063" spans="13:14" ht="12.6" customHeight="1">
      <c r="M5063" s="55">
        <v>41726</v>
      </c>
      <c r="N5063" s="54">
        <v>2.6499999999999999E-2</v>
      </c>
    </row>
    <row r="5064" spans="13:14" ht="12.6" customHeight="1">
      <c r="M5064" s="55">
        <v>41729</v>
      </c>
      <c r="N5064" s="54">
        <v>2.6499999999999999E-2</v>
      </c>
    </row>
    <row r="5065" spans="13:14" ht="12.6" customHeight="1">
      <c r="M5065" s="55">
        <v>41730</v>
      </c>
      <c r="N5065" s="54">
        <v>2.6499999999999999E-2</v>
      </c>
    </row>
    <row r="5066" spans="13:14" ht="12.6" customHeight="1">
      <c r="M5066" s="55">
        <v>41731</v>
      </c>
      <c r="N5066" s="54">
        <v>2.6499999999999999E-2</v>
      </c>
    </row>
    <row r="5067" spans="13:14" ht="12.6" customHeight="1">
      <c r="M5067" s="55">
        <v>41732</v>
      </c>
      <c r="N5067" s="54">
        <v>2.6499999999999999E-2</v>
      </c>
    </row>
    <row r="5068" spans="13:14" ht="12.6" customHeight="1">
      <c r="M5068" s="55">
        <v>41733</v>
      </c>
      <c r="N5068" s="54">
        <v>2.6499999999999999E-2</v>
      </c>
    </row>
    <row r="5069" spans="13:14" ht="12.6" customHeight="1">
      <c r="M5069" s="55">
        <v>41736</v>
      </c>
      <c r="N5069" s="54">
        <v>2.6499999999999999E-2</v>
      </c>
    </row>
    <row r="5070" spans="13:14" ht="12.6" customHeight="1">
      <c r="M5070" s="55">
        <v>41737</v>
      </c>
      <c r="N5070" s="54">
        <v>2.6499999999999999E-2</v>
      </c>
    </row>
    <row r="5071" spans="13:14" ht="12.6" customHeight="1">
      <c r="M5071" s="55">
        <v>41738</v>
      </c>
      <c r="N5071" s="54">
        <v>2.6499999999999999E-2</v>
      </c>
    </row>
    <row r="5072" spans="13:14" ht="12.6" customHeight="1">
      <c r="M5072" s="55">
        <v>41739</v>
      </c>
      <c r="N5072" s="54">
        <v>2.6499999999999999E-2</v>
      </c>
    </row>
    <row r="5073" spans="13:14" ht="12.6" customHeight="1">
      <c r="M5073" s="55">
        <v>41740</v>
      </c>
      <c r="N5073" s="54">
        <v>2.6499999999999999E-2</v>
      </c>
    </row>
    <row r="5074" spans="13:14" ht="12.6" customHeight="1">
      <c r="M5074" s="55">
        <v>41743</v>
      </c>
      <c r="N5074" s="54">
        <v>2.6499999999999999E-2</v>
      </c>
    </row>
    <row r="5075" spans="13:14" ht="12.6" customHeight="1">
      <c r="M5075" s="55">
        <v>41744</v>
      </c>
      <c r="N5075" s="54">
        <v>2.6499999999999999E-2</v>
      </c>
    </row>
    <row r="5076" spans="13:14" ht="12.6" customHeight="1">
      <c r="M5076" s="55">
        <v>41745</v>
      </c>
      <c r="N5076" s="54">
        <v>2.6499999999999999E-2</v>
      </c>
    </row>
    <row r="5077" spans="13:14" ht="12.6" customHeight="1">
      <c r="M5077" s="55">
        <v>41746</v>
      </c>
      <c r="N5077" s="54">
        <v>2.6499999999999999E-2</v>
      </c>
    </row>
    <row r="5078" spans="13:14" ht="12.6" customHeight="1">
      <c r="M5078" s="55">
        <v>41747</v>
      </c>
      <c r="N5078" s="54">
        <v>2.6499999999999999E-2</v>
      </c>
    </row>
    <row r="5079" spans="13:14" ht="12.6" customHeight="1">
      <c r="M5079" s="55">
        <v>41750</v>
      </c>
      <c r="N5079" s="54">
        <v>2.6499999999999999E-2</v>
      </c>
    </row>
    <row r="5080" spans="13:14" ht="12.6" customHeight="1">
      <c r="M5080" s="55">
        <v>41751</v>
      </c>
      <c r="N5080" s="54">
        <v>2.6499999999999999E-2</v>
      </c>
    </row>
    <row r="5081" spans="13:14" ht="12.6" customHeight="1">
      <c r="M5081" s="55">
        <v>41752</v>
      </c>
      <c r="N5081" s="54">
        <v>2.6499999999999999E-2</v>
      </c>
    </row>
    <row r="5082" spans="13:14" ht="12.6" customHeight="1">
      <c r="M5082" s="55">
        <v>41753</v>
      </c>
      <c r="N5082" s="54">
        <v>2.6499999999999999E-2</v>
      </c>
    </row>
    <row r="5083" spans="13:14" ht="12.6" customHeight="1">
      <c r="M5083" s="55">
        <v>41754</v>
      </c>
      <c r="N5083" s="54">
        <v>2.6499999999999999E-2</v>
      </c>
    </row>
    <row r="5084" spans="13:14" ht="12.6" customHeight="1">
      <c r="M5084" s="55">
        <v>41757</v>
      </c>
      <c r="N5084" s="54">
        <v>2.6499999999999999E-2</v>
      </c>
    </row>
    <row r="5085" spans="13:14" ht="12.6" customHeight="1">
      <c r="M5085" s="55">
        <v>41758</v>
      </c>
      <c r="N5085" s="54">
        <v>2.6499999999999999E-2</v>
      </c>
    </row>
    <row r="5086" spans="13:14" ht="12.6" customHeight="1">
      <c r="M5086" s="55">
        <v>41759</v>
      </c>
      <c r="N5086" s="54">
        <v>2.6499999999999999E-2</v>
      </c>
    </row>
    <row r="5087" spans="13:14" ht="12.6" customHeight="1">
      <c r="M5087" s="55">
        <v>41761</v>
      </c>
      <c r="N5087" s="54">
        <v>2.6499999999999999E-2</v>
      </c>
    </row>
    <row r="5088" spans="13:14" ht="12.6" customHeight="1">
      <c r="M5088" s="55">
        <v>41766</v>
      </c>
      <c r="N5088" s="54">
        <v>2.6499999999999999E-2</v>
      </c>
    </row>
    <row r="5089" spans="13:14" ht="12.6" customHeight="1">
      <c r="M5089" s="55">
        <v>41767</v>
      </c>
      <c r="N5089" s="54">
        <v>2.6499999999999999E-2</v>
      </c>
    </row>
    <row r="5090" spans="13:14" ht="12.6" customHeight="1">
      <c r="M5090" s="55">
        <v>41768</v>
      </c>
      <c r="N5090" s="54">
        <v>2.6499999999999999E-2</v>
      </c>
    </row>
    <row r="5091" spans="13:14" ht="12.6" customHeight="1">
      <c r="M5091" s="55">
        <v>41771</v>
      </c>
      <c r="N5091" s="54">
        <v>2.6499999999999999E-2</v>
      </c>
    </row>
    <row r="5092" spans="13:14" ht="12.6" customHeight="1">
      <c r="M5092" s="55">
        <v>41772</v>
      </c>
      <c r="N5092" s="54">
        <v>2.6499999999999999E-2</v>
      </c>
    </row>
    <row r="5093" spans="13:14" ht="12.6" customHeight="1">
      <c r="M5093" s="55">
        <v>41773</v>
      </c>
      <c r="N5093" s="54">
        <v>2.6499999999999999E-2</v>
      </c>
    </row>
    <row r="5094" spans="13:14" ht="12.6" customHeight="1">
      <c r="M5094" s="55">
        <v>41774</v>
      </c>
      <c r="N5094" s="54">
        <v>2.6499999999999999E-2</v>
      </c>
    </row>
    <row r="5095" spans="13:14" ht="12.6" customHeight="1">
      <c r="M5095" s="55">
        <v>41775</v>
      </c>
      <c r="N5095" s="54">
        <v>2.6499999999999999E-2</v>
      </c>
    </row>
    <row r="5096" spans="13:14" ht="12.6" customHeight="1">
      <c r="M5096" s="55">
        <v>41778</v>
      </c>
      <c r="N5096" s="54">
        <v>2.6499999999999999E-2</v>
      </c>
    </row>
    <row r="5097" spans="13:14" ht="12.6" customHeight="1">
      <c r="M5097" s="55">
        <v>41779</v>
      </c>
      <c r="N5097" s="54">
        <v>2.6499999999999999E-2</v>
      </c>
    </row>
    <row r="5098" spans="13:14" ht="12.6" customHeight="1">
      <c r="M5098" s="55">
        <v>41780</v>
      </c>
      <c r="N5098" s="54">
        <v>2.6499999999999999E-2</v>
      </c>
    </row>
    <row r="5099" spans="13:14" ht="12.6" customHeight="1">
      <c r="M5099" s="55">
        <v>41781</v>
      </c>
      <c r="N5099" s="54">
        <v>2.6499999999999999E-2</v>
      </c>
    </row>
    <row r="5100" spans="13:14" ht="12.6" customHeight="1">
      <c r="M5100" s="55">
        <v>41782</v>
      </c>
      <c r="N5100" s="54">
        <v>2.6499999999999999E-2</v>
      </c>
    </row>
    <row r="5101" spans="13:14" ht="12.6" customHeight="1">
      <c r="M5101" s="55">
        <v>41785</v>
      </c>
      <c r="N5101" s="54">
        <v>2.6499999999999999E-2</v>
      </c>
    </row>
    <row r="5102" spans="13:14" ht="12.6" customHeight="1">
      <c r="M5102" s="55">
        <v>41786</v>
      </c>
      <c r="N5102" s="54">
        <v>2.6499999999999999E-2</v>
      </c>
    </row>
    <row r="5103" spans="13:14" ht="12.6" customHeight="1">
      <c r="M5103" s="55">
        <v>41787</v>
      </c>
      <c r="N5103" s="54">
        <v>2.6499999999999999E-2</v>
      </c>
    </row>
    <row r="5104" spans="13:14" ht="12.6" customHeight="1">
      <c r="M5104" s="55">
        <v>41788</v>
      </c>
      <c r="N5104" s="54">
        <v>2.6499999999999999E-2</v>
      </c>
    </row>
    <row r="5105" spans="13:14" ht="12.6" customHeight="1">
      <c r="M5105" s="55">
        <v>41789</v>
      </c>
      <c r="N5105" s="54">
        <v>2.6499999999999999E-2</v>
      </c>
    </row>
    <row r="5106" spans="13:14" ht="12.6" customHeight="1">
      <c r="M5106" s="55">
        <v>41792</v>
      </c>
      <c r="N5106" s="54">
        <v>2.6499999999999999E-2</v>
      </c>
    </row>
    <row r="5107" spans="13:14" ht="12.6" customHeight="1">
      <c r="M5107" s="55">
        <v>41793</v>
      </c>
      <c r="N5107" s="54">
        <v>2.6499999999999999E-2</v>
      </c>
    </row>
    <row r="5108" spans="13:14" ht="12.6" customHeight="1">
      <c r="M5108" s="55">
        <v>41795</v>
      </c>
      <c r="N5108" s="54">
        <v>2.6499999999999999E-2</v>
      </c>
    </row>
    <row r="5109" spans="13:14" ht="12.6" customHeight="1">
      <c r="M5109" s="55">
        <v>41799</v>
      </c>
      <c r="N5109" s="54">
        <v>2.6499999999999999E-2</v>
      </c>
    </row>
    <row r="5110" spans="13:14" ht="12.6" customHeight="1">
      <c r="M5110" s="55">
        <v>41800</v>
      </c>
      <c r="N5110" s="54">
        <v>2.6499999999999999E-2</v>
      </c>
    </row>
    <row r="5111" spans="13:14" ht="12.6" customHeight="1">
      <c r="M5111" s="55">
        <v>41801</v>
      </c>
      <c r="N5111" s="54">
        <v>2.6499999999999999E-2</v>
      </c>
    </row>
    <row r="5112" spans="13:14" ht="12.6" customHeight="1">
      <c r="M5112" s="55">
        <v>41802</v>
      </c>
      <c r="N5112" s="54">
        <v>2.6499999999999999E-2</v>
      </c>
    </row>
    <row r="5113" spans="13:14" ht="12.6" customHeight="1">
      <c r="M5113" s="55">
        <v>41803</v>
      </c>
      <c r="N5113" s="54">
        <v>2.6499999999999999E-2</v>
      </c>
    </row>
    <row r="5114" spans="13:14" ht="12.6" customHeight="1">
      <c r="M5114" s="55">
        <v>41806</v>
      </c>
      <c r="N5114" s="54">
        <v>2.6499999999999999E-2</v>
      </c>
    </row>
    <row r="5115" spans="13:14" ht="12.6" customHeight="1">
      <c r="M5115" s="55">
        <v>41807</v>
      </c>
      <c r="N5115" s="54">
        <v>2.6499999999999999E-2</v>
      </c>
    </row>
    <row r="5116" spans="13:14" ht="12.6" customHeight="1">
      <c r="M5116" s="55">
        <v>41808</v>
      </c>
      <c r="N5116" s="54">
        <v>2.6499999999999999E-2</v>
      </c>
    </row>
    <row r="5117" spans="13:14" ht="12.6" customHeight="1">
      <c r="M5117" s="55">
        <v>41809</v>
      </c>
      <c r="N5117" s="54">
        <v>2.6499999999999999E-2</v>
      </c>
    </row>
    <row r="5118" spans="13:14" ht="12.6" customHeight="1">
      <c r="M5118" s="55">
        <v>41810</v>
      </c>
      <c r="N5118" s="54">
        <v>2.6499999999999999E-2</v>
      </c>
    </row>
    <row r="5119" spans="13:14" ht="12.6" customHeight="1">
      <c r="M5119" s="55">
        <v>41813</v>
      </c>
      <c r="N5119" s="54">
        <v>2.6499999999999999E-2</v>
      </c>
    </row>
    <row r="5120" spans="13:14" ht="12.6" customHeight="1">
      <c r="M5120" s="55">
        <v>41814</v>
      </c>
      <c r="N5120" s="54">
        <v>2.6499999999999999E-2</v>
      </c>
    </row>
    <row r="5121" spans="13:14" ht="12.6" customHeight="1">
      <c r="M5121" s="55">
        <v>41815</v>
      </c>
      <c r="N5121" s="54">
        <v>2.6499999999999999E-2</v>
      </c>
    </row>
    <row r="5122" spans="13:14" ht="12.6" customHeight="1">
      <c r="M5122" s="55">
        <v>41816</v>
      </c>
      <c r="N5122" s="54">
        <v>2.6499999999999999E-2</v>
      </c>
    </row>
    <row r="5123" spans="13:14" ht="12.6" customHeight="1">
      <c r="M5123" s="55">
        <v>41817</v>
      </c>
      <c r="N5123" s="54">
        <v>2.6499999999999999E-2</v>
      </c>
    </row>
    <row r="5124" spans="13:14" ht="12.6" customHeight="1">
      <c r="M5124" s="55">
        <v>41820</v>
      </c>
      <c r="N5124" s="54">
        <v>2.6499999999999999E-2</v>
      </c>
    </row>
    <row r="5125" spans="13:14" ht="12.6" customHeight="1">
      <c r="M5125" s="55">
        <v>41821</v>
      </c>
      <c r="N5125" s="54">
        <v>2.6499999999999999E-2</v>
      </c>
    </row>
    <row r="5126" spans="13:14" ht="12.6" customHeight="1">
      <c r="M5126" s="55">
        <v>41822</v>
      </c>
      <c r="N5126" s="54">
        <v>2.6499999999999999E-2</v>
      </c>
    </row>
    <row r="5127" spans="13:14" ht="12.6" customHeight="1">
      <c r="M5127" s="55">
        <v>41823</v>
      </c>
      <c r="N5127" s="54">
        <v>2.6499999999999999E-2</v>
      </c>
    </row>
    <row r="5128" spans="13:14" ht="12.6" customHeight="1">
      <c r="M5128" s="55">
        <v>41824</v>
      </c>
      <c r="N5128" s="54">
        <v>2.6499999999999999E-2</v>
      </c>
    </row>
    <row r="5129" spans="13:14" ht="12.6" customHeight="1">
      <c r="M5129" s="55">
        <v>41827</v>
      </c>
      <c r="N5129" s="54">
        <v>2.6499999999999999E-2</v>
      </c>
    </row>
    <row r="5130" spans="13:14" ht="12.6" customHeight="1">
      <c r="M5130" s="55">
        <v>41828</v>
      </c>
      <c r="N5130" s="54">
        <v>2.6499999999999999E-2</v>
      </c>
    </row>
    <row r="5131" spans="13:14" ht="12.6" customHeight="1">
      <c r="M5131" s="55">
        <v>41829</v>
      </c>
      <c r="N5131" s="54">
        <v>2.6499999999999999E-2</v>
      </c>
    </row>
    <row r="5132" spans="13:14" ht="12.6" customHeight="1">
      <c r="M5132" s="55">
        <v>41830</v>
      </c>
      <c r="N5132" s="54">
        <v>2.6499999999999999E-2</v>
      </c>
    </row>
    <row r="5133" spans="13:14" ht="12.6" customHeight="1">
      <c r="M5133" s="55">
        <v>41831</v>
      </c>
      <c r="N5133" s="54">
        <v>2.6499999999999999E-2</v>
      </c>
    </row>
    <row r="5134" spans="13:14" ht="12.6" customHeight="1">
      <c r="M5134" s="55">
        <v>41834</v>
      </c>
      <c r="N5134" s="54">
        <v>2.6499999999999999E-2</v>
      </c>
    </row>
    <row r="5135" spans="13:14" ht="12.6" customHeight="1">
      <c r="M5135" s="55">
        <v>41835</v>
      </c>
      <c r="N5135" s="54">
        <v>2.6499999999999999E-2</v>
      </c>
    </row>
    <row r="5136" spans="13:14" ht="12.6" customHeight="1">
      <c r="M5136" s="55">
        <v>41836</v>
      </c>
      <c r="N5136" s="54">
        <v>2.6499999999999999E-2</v>
      </c>
    </row>
    <row r="5137" spans="13:14" ht="12.6" customHeight="1">
      <c r="M5137" s="55">
        <v>41837</v>
      </c>
      <c r="N5137" s="54">
        <v>2.6499999999999999E-2</v>
      </c>
    </row>
    <row r="5138" spans="13:14" ht="12.6" customHeight="1">
      <c r="M5138" s="55">
        <v>41838</v>
      </c>
      <c r="N5138" s="54">
        <v>2.6499999999999999E-2</v>
      </c>
    </row>
    <row r="5139" spans="13:14" ht="12.6" customHeight="1">
      <c r="M5139" s="55">
        <v>41841</v>
      </c>
      <c r="N5139" s="54">
        <v>2.6499999999999999E-2</v>
      </c>
    </row>
    <row r="5140" spans="13:14" ht="12.6" customHeight="1">
      <c r="M5140" s="55">
        <v>41842</v>
      </c>
      <c r="N5140" s="54">
        <v>2.6499999999999999E-2</v>
      </c>
    </row>
    <row r="5141" spans="13:14" ht="12.6" customHeight="1">
      <c r="M5141" s="55">
        <v>41843</v>
      </c>
      <c r="N5141" s="54">
        <v>2.6499999999999999E-2</v>
      </c>
    </row>
    <row r="5142" spans="13:14" ht="12.6" customHeight="1">
      <c r="M5142" s="55">
        <v>41844</v>
      </c>
      <c r="N5142" s="54">
        <v>2.6499999999999999E-2</v>
      </c>
    </row>
    <row r="5143" spans="13:14" ht="12.6" customHeight="1">
      <c r="M5143" s="55">
        <v>41845</v>
      </c>
      <c r="N5143" s="54">
        <v>2.6499999999999999E-2</v>
      </c>
    </row>
    <row r="5144" spans="13:14" ht="12.6" customHeight="1">
      <c r="M5144" s="55">
        <v>41848</v>
      </c>
      <c r="N5144" s="54">
        <v>2.6499999999999999E-2</v>
      </c>
    </row>
    <row r="5145" spans="13:14" ht="12.6" customHeight="1">
      <c r="M5145" s="55">
        <v>41849</v>
      </c>
      <c r="N5145" s="54">
        <v>2.6499999999999999E-2</v>
      </c>
    </row>
    <row r="5146" spans="13:14" ht="12.6" customHeight="1">
      <c r="M5146" s="55">
        <v>41850</v>
      </c>
      <c r="N5146" s="54">
        <v>2.6499999999999999E-2</v>
      </c>
    </row>
    <row r="5147" spans="13:14" ht="12.6" customHeight="1">
      <c r="M5147" s="55">
        <v>41851</v>
      </c>
      <c r="N5147" s="54">
        <v>2.6499999999999999E-2</v>
      </c>
    </row>
    <row r="5148" spans="13:14" ht="12.6" customHeight="1">
      <c r="M5148" s="55">
        <v>41852</v>
      </c>
      <c r="N5148" s="54">
        <v>2.6499999999999999E-2</v>
      </c>
    </row>
    <row r="5149" spans="13:14" ht="12.6" customHeight="1">
      <c r="M5149" s="55">
        <v>41855</v>
      </c>
      <c r="N5149" s="54">
        <v>2.6499999999999999E-2</v>
      </c>
    </row>
    <row r="5150" spans="13:14" ht="12.6" customHeight="1">
      <c r="M5150" s="55">
        <v>41856</v>
      </c>
      <c r="N5150" s="54">
        <v>2.6499999999999999E-2</v>
      </c>
    </row>
    <row r="5151" spans="13:14" ht="12.6" customHeight="1">
      <c r="M5151" s="55">
        <v>41857</v>
      </c>
      <c r="N5151" s="54">
        <v>2.6499999999999999E-2</v>
      </c>
    </row>
    <row r="5152" spans="13:14" ht="12.6" customHeight="1">
      <c r="M5152" s="55">
        <v>41858</v>
      </c>
      <c r="N5152" s="54">
        <v>2.6499999999999999E-2</v>
      </c>
    </row>
    <row r="5153" spans="13:14" ht="12.6" customHeight="1">
      <c r="M5153" s="55">
        <v>41859</v>
      </c>
      <c r="N5153" s="54">
        <v>2.6499999999999999E-2</v>
      </c>
    </row>
    <row r="5154" spans="13:14" ht="12.6" customHeight="1">
      <c r="M5154" s="55">
        <v>41862</v>
      </c>
      <c r="N5154" s="54">
        <v>2.63E-2</v>
      </c>
    </row>
    <row r="5155" spans="13:14" ht="12.6" customHeight="1">
      <c r="M5155" s="55">
        <v>41863</v>
      </c>
      <c r="N5155" s="54">
        <v>2.6200000000000001E-2</v>
      </c>
    </row>
    <row r="5156" spans="13:14" ht="12.6" customHeight="1">
      <c r="M5156" s="55">
        <v>41864</v>
      </c>
      <c r="N5156" s="54">
        <v>2.6100000000000002E-2</v>
      </c>
    </row>
    <row r="5157" spans="13:14" ht="12.6" customHeight="1">
      <c r="M5157" s="55">
        <v>41865</v>
      </c>
      <c r="N5157" s="54">
        <v>2.46E-2</v>
      </c>
    </row>
    <row r="5158" spans="13:14" ht="12.6" customHeight="1">
      <c r="M5158" s="55">
        <v>41869</v>
      </c>
      <c r="N5158" s="54">
        <v>2.4299999999999999E-2</v>
      </c>
    </row>
    <row r="5159" spans="13:14" ht="12.6" customHeight="1">
      <c r="M5159" s="55">
        <v>41870</v>
      </c>
      <c r="N5159" s="54">
        <v>2.4199999999999999E-2</v>
      </c>
    </row>
    <row r="5160" spans="13:14" ht="12.6" customHeight="1">
      <c r="M5160" s="55">
        <v>41871</v>
      </c>
      <c r="N5160" s="54">
        <v>2.4199999999999999E-2</v>
      </c>
    </row>
    <row r="5161" spans="13:14" ht="12.6" customHeight="1">
      <c r="M5161" s="55">
        <v>41872</v>
      </c>
      <c r="N5161" s="54">
        <v>2.4199999999999999E-2</v>
      </c>
    </row>
    <row r="5162" spans="13:14" ht="12.6" customHeight="1">
      <c r="M5162" s="55">
        <v>41873</v>
      </c>
      <c r="N5162" s="54">
        <v>2.41E-2</v>
      </c>
    </row>
    <row r="5163" spans="13:14" ht="12.6" customHeight="1">
      <c r="M5163" s="55">
        <v>41876</v>
      </c>
      <c r="N5163" s="54">
        <v>2.41E-2</v>
      </c>
    </row>
    <row r="5164" spans="13:14" ht="12.6" customHeight="1">
      <c r="M5164" s="55">
        <v>41877</v>
      </c>
      <c r="N5164" s="54">
        <v>2.4E-2</v>
      </c>
    </row>
    <row r="5165" spans="13:14" ht="12.6" customHeight="1">
      <c r="M5165" s="55">
        <v>41878</v>
      </c>
      <c r="N5165" s="54">
        <v>2.4E-2</v>
      </c>
    </row>
    <row r="5166" spans="13:14" ht="12.6" customHeight="1">
      <c r="M5166" s="55">
        <v>41879</v>
      </c>
      <c r="N5166" s="54">
        <v>2.4E-2</v>
      </c>
    </row>
    <row r="5167" spans="13:14" ht="12.6" customHeight="1">
      <c r="M5167" s="55">
        <v>41880</v>
      </c>
      <c r="N5167" s="54">
        <v>2.4E-2</v>
      </c>
    </row>
    <row r="5168" spans="13:14" ht="12.6" customHeight="1">
      <c r="M5168" s="55">
        <v>41883</v>
      </c>
      <c r="N5168" s="54">
        <v>2.4E-2</v>
      </c>
    </row>
    <row r="5169" spans="13:14" ht="12.6" customHeight="1">
      <c r="M5169" s="55">
        <v>41884</v>
      </c>
      <c r="N5169" s="54">
        <v>2.3599999999999999E-2</v>
      </c>
    </row>
    <row r="5170" spans="13:14" ht="12.6" customHeight="1">
      <c r="M5170" s="55">
        <v>41885</v>
      </c>
      <c r="N5170" s="54">
        <v>2.3599999999999999E-2</v>
      </c>
    </row>
    <row r="5171" spans="13:14" ht="12.6" customHeight="1">
      <c r="M5171" s="55">
        <v>41886</v>
      </c>
      <c r="N5171" s="54">
        <v>2.35E-2</v>
      </c>
    </row>
    <row r="5172" spans="13:14" ht="12.6" customHeight="1">
      <c r="M5172" s="55">
        <v>41887</v>
      </c>
      <c r="N5172" s="54">
        <v>2.35E-2</v>
      </c>
    </row>
    <row r="5173" spans="13:14" ht="12.6" customHeight="1">
      <c r="M5173" s="55">
        <v>41893</v>
      </c>
      <c r="N5173" s="54">
        <v>2.35E-2</v>
      </c>
    </row>
    <row r="5174" spans="13:14" ht="12.6" customHeight="1">
      <c r="M5174" s="55">
        <v>41894</v>
      </c>
      <c r="N5174" s="54">
        <v>2.35E-2</v>
      </c>
    </row>
    <row r="5175" spans="13:14" ht="12.6" customHeight="1">
      <c r="M5175" s="55">
        <v>41897</v>
      </c>
      <c r="N5175" s="54">
        <v>2.35E-2</v>
      </c>
    </row>
    <row r="5176" spans="13:14" ht="12.6" customHeight="1">
      <c r="M5176" s="55">
        <v>41898</v>
      </c>
      <c r="N5176" s="54">
        <v>2.35E-2</v>
      </c>
    </row>
    <row r="5177" spans="13:14" ht="12.6" customHeight="1">
      <c r="M5177" s="55">
        <v>41899</v>
      </c>
      <c r="N5177" s="54">
        <v>2.35E-2</v>
      </c>
    </row>
    <row r="5178" spans="13:14" ht="12.6" customHeight="1">
      <c r="M5178" s="55">
        <v>41900</v>
      </c>
      <c r="N5178" s="54">
        <v>2.35E-2</v>
      </c>
    </row>
    <row r="5179" spans="13:14" ht="12.6" customHeight="1">
      <c r="M5179" s="55">
        <v>41901</v>
      </c>
      <c r="N5179" s="54">
        <v>2.35E-2</v>
      </c>
    </row>
    <row r="5180" spans="13:14" ht="12.6" customHeight="1">
      <c r="M5180" s="55">
        <v>41904</v>
      </c>
      <c r="N5180" s="54">
        <v>2.35E-2</v>
      </c>
    </row>
    <row r="5181" spans="13:14" ht="12.6" customHeight="1">
      <c r="M5181" s="55">
        <v>41905</v>
      </c>
      <c r="N5181" s="54">
        <v>2.35E-2</v>
      </c>
    </row>
    <row r="5182" spans="13:14" ht="12.6" customHeight="1">
      <c r="M5182" s="55">
        <v>41906</v>
      </c>
      <c r="N5182" s="54">
        <v>2.35E-2</v>
      </c>
    </row>
    <row r="5183" spans="13:14" ht="12.6" customHeight="1">
      <c r="M5183" s="55">
        <v>41907</v>
      </c>
      <c r="N5183" s="54">
        <v>2.35E-2</v>
      </c>
    </row>
    <row r="5184" spans="13:14" ht="12.6" customHeight="1">
      <c r="M5184" s="55">
        <v>41908</v>
      </c>
      <c r="N5184" s="54">
        <v>2.35E-2</v>
      </c>
    </row>
    <row r="5185" spans="13:14" ht="12.6" customHeight="1">
      <c r="M5185" s="55">
        <v>41911</v>
      </c>
      <c r="N5185" s="54">
        <v>2.35E-2</v>
      </c>
    </row>
    <row r="5186" spans="13:14" ht="12.6" customHeight="1">
      <c r="M5186" s="55">
        <v>41912</v>
      </c>
      <c r="N5186" s="54">
        <v>2.35E-2</v>
      </c>
    </row>
    <row r="5187" spans="13:14" ht="12.6" customHeight="1">
      <c r="M5187" s="55">
        <v>41913</v>
      </c>
      <c r="N5187" s="54">
        <v>2.35E-2</v>
      </c>
    </row>
    <row r="5188" spans="13:14" ht="12.6" customHeight="1">
      <c r="M5188" s="55">
        <v>41914</v>
      </c>
      <c r="N5188" s="54">
        <v>2.35E-2</v>
      </c>
    </row>
    <row r="5189" spans="13:14" ht="12.6" customHeight="1">
      <c r="M5189" s="55">
        <v>41918</v>
      </c>
      <c r="N5189" s="54">
        <v>2.35E-2</v>
      </c>
    </row>
    <row r="5190" spans="13:14" ht="12.6" customHeight="1">
      <c r="M5190" s="55">
        <v>41919</v>
      </c>
      <c r="N5190" s="54">
        <v>2.3099999999999999E-2</v>
      </c>
    </row>
    <row r="5191" spans="13:14" ht="12.6" customHeight="1">
      <c r="M5191" s="55">
        <v>41920</v>
      </c>
      <c r="N5191" s="54">
        <v>2.3E-2</v>
      </c>
    </row>
    <row r="5192" spans="13:14" ht="12.6" customHeight="1">
      <c r="M5192" s="55">
        <v>41922</v>
      </c>
      <c r="N5192" s="54">
        <v>2.29E-2</v>
      </c>
    </row>
    <row r="5193" spans="13:14" ht="12.6" customHeight="1">
      <c r="M5193" s="55">
        <v>41925</v>
      </c>
      <c r="N5193" s="54">
        <v>2.2800000000000001E-2</v>
      </c>
    </row>
    <row r="5194" spans="13:14" ht="12.6" customHeight="1">
      <c r="M5194" s="55">
        <v>41926</v>
      </c>
      <c r="N5194" s="54">
        <v>2.2800000000000001E-2</v>
      </c>
    </row>
    <row r="5195" spans="13:14" ht="12.6" customHeight="1">
      <c r="M5195" s="55">
        <v>41927</v>
      </c>
      <c r="N5195" s="54">
        <v>2.18E-2</v>
      </c>
    </row>
    <row r="5196" spans="13:14" ht="12.6" customHeight="1">
      <c r="M5196" s="55">
        <v>41928</v>
      </c>
      <c r="N5196" s="54">
        <v>2.1700000000000001E-2</v>
      </c>
    </row>
    <row r="5197" spans="13:14" ht="12.6" customHeight="1">
      <c r="M5197" s="55">
        <v>41929</v>
      </c>
      <c r="N5197" s="54">
        <v>2.1700000000000001E-2</v>
      </c>
    </row>
    <row r="5198" spans="13:14" ht="12.6" customHeight="1">
      <c r="M5198" s="55">
        <v>41932</v>
      </c>
      <c r="N5198" s="54">
        <v>2.1600000000000001E-2</v>
      </c>
    </row>
    <row r="5199" spans="13:14" ht="12.6" customHeight="1">
      <c r="M5199" s="55">
        <v>41933</v>
      </c>
      <c r="N5199" s="54">
        <v>2.1499999999999998E-2</v>
      </c>
    </row>
    <row r="5200" spans="13:14" ht="12.6" customHeight="1">
      <c r="M5200" s="55">
        <v>41934</v>
      </c>
      <c r="N5200" s="54">
        <v>2.1499999999999998E-2</v>
      </c>
    </row>
    <row r="5201" spans="13:14" ht="12.6" customHeight="1">
      <c r="M5201" s="55">
        <v>41935</v>
      </c>
      <c r="N5201" s="54">
        <v>2.1399999999999999E-2</v>
      </c>
    </row>
    <row r="5202" spans="13:14" ht="12.6" customHeight="1">
      <c r="M5202" s="55">
        <v>41936</v>
      </c>
      <c r="N5202" s="54">
        <v>2.1399999999999999E-2</v>
      </c>
    </row>
    <row r="5203" spans="13:14" ht="12.6" customHeight="1">
      <c r="M5203" s="55">
        <v>41939</v>
      </c>
      <c r="N5203" s="54">
        <v>2.1399999999999999E-2</v>
      </c>
    </row>
    <row r="5204" spans="13:14" ht="12.6" customHeight="1">
      <c r="M5204" s="55">
        <v>41940</v>
      </c>
      <c r="N5204" s="54">
        <v>2.1399999999999999E-2</v>
      </c>
    </row>
    <row r="5205" spans="13:14" ht="12.6" customHeight="1">
      <c r="M5205" s="55">
        <v>41941</v>
      </c>
      <c r="N5205" s="54">
        <v>2.1399999999999999E-2</v>
      </c>
    </row>
    <row r="5206" spans="13:14" ht="12.6" customHeight="1">
      <c r="M5206" s="55">
        <v>41942</v>
      </c>
      <c r="N5206" s="54">
        <v>2.1399999999999999E-2</v>
      </c>
    </row>
    <row r="5207" spans="13:14" ht="12.6" customHeight="1">
      <c r="M5207" s="55">
        <v>41943</v>
      </c>
      <c r="N5207" s="54">
        <v>2.1399999999999999E-2</v>
      </c>
    </row>
    <row r="5208" spans="13:14" ht="12.6" customHeight="1">
      <c r="M5208" s="55">
        <v>41946</v>
      </c>
      <c r="N5208" s="54">
        <v>2.1399999999999999E-2</v>
      </c>
    </row>
    <row r="5209" spans="13:14" ht="12.6" customHeight="1">
      <c r="M5209" s="55">
        <v>41947</v>
      </c>
      <c r="N5209" s="54">
        <v>2.1399999999999999E-2</v>
      </c>
    </row>
    <row r="5210" spans="13:14" ht="12.6" customHeight="1">
      <c r="M5210" s="55">
        <v>41948</v>
      </c>
      <c r="N5210" s="54">
        <v>2.1399999999999999E-2</v>
      </c>
    </row>
    <row r="5211" spans="13:14" ht="12.6" customHeight="1">
      <c r="M5211" s="55">
        <v>41949</v>
      </c>
      <c r="N5211" s="54">
        <v>2.1399999999999999E-2</v>
      </c>
    </row>
    <row r="5212" spans="13:14" ht="12.6" customHeight="1">
      <c r="M5212" s="55">
        <v>41950</v>
      </c>
      <c r="N5212" s="54">
        <v>2.1399999999999999E-2</v>
      </c>
    </row>
    <row r="5213" spans="13:14" ht="12.6" customHeight="1">
      <c r="M5213" s="55">
        <v>41953</v>
      </c>
      <c r="N5213" s="54">
        <v>2.1399999999999999E-2</v>
      </c>
    </row>
    <row r="5214" spans="13:14" ht="12.6" customHeight="1">
      <c r="M5214" s="55">
        <v>41954</v>
      </c>
      <c r="N5214" s="54">
        <v>2.1399999999999999E-2</v>
      </c>
    </row>
    <row r="5215" spans="13:14" ht="12.6" customHeight="1">
      <c r="M5215" s="55">
        <v>41955</v>
      </c>
      <c r="N5215" s="54">
        <v>2.1399999999999999E-2</v>
      </c>
    </row>
    <row r="5216" spans="13:14" ht="12.6" customHeight="1">
      <c r="M5216" s="55">
        <v>41956</v>
      </c>
      <c r="N5216" s="54">
        <v>2.1399999999999999E-2</v>
      </c>
    </row>
    <row r="5217" spans="13:14" ht="12.6" customHeight="1">
      <c r="M5217" s="55">
        <v>41957</v>
      </c>
      <c r="N5217" s="54">
        <v>2.1399999999999999E-2</v>
      </c>
    </row>
    <row r="5218" spans="13:14" ht="12.6" customHeight="1">
      <c r="M5218" s="55">
        <v>41960</v>
      </c>
      <c r="N5218" s="54">
        <v>2.1399999999999999E-2</v>
      </c>
    </row>
    <row r="5219" spans="13:14" ht="12.6" customHeight="1">
      <c r="M5219" s="55">
        <v>41961</v>
      </c>
      <c r="N5219" s="54">
        <v>2.1399999999999999E-2</v>
      </c>
    </row>
    <row r="5220" spans="13:14" ht="12.6" customHeight="1">
      <c r="M5220" s="55">
        <v>41962</v>
      </c>
      <c r="N5220" s="54">
        <v>2.1399999999999999E-2</v>
      </c>
    </row>
    <row r="5221" spans="13:14" ht="12.6" customHeight="1">
      <c r="M5221" s="55">
        <v>41963</v>
      </c>
      <c r="N5221" s="54">
        <v>2.1399999999999999E-2</v>
      </c>
    </row>
    <row r="5222" spans="13:14" ht="12.6" customHeight="1">
      <c r="M5222" s="55">
        <v>41964</v>
      </c>
      <c r="N5222" s="54">
        <v>2.1399999999999999E-2</v>
      </c>
    </row>
    <row r="5223" spans="13:14" ht="12.6" customHeight="1">
      <c r="M5223" s="55">
        <v>41967</v>
      </c>
      <c r="N5223" s="54">
        <v>2.1399999999999999E-2</v>
      </c>
    </row>
    <row r="5224" spans="13:14" ht="12.6" customHeight="1">
      <c r="M5224" s="55">
        <v>41968</v>
      </c>
      <c r="N5224" s="54">
        <v>2.1299999999999999E-2</v>
      </c>
    </row>
    <row r="5225" spans="13:14" ht="12.6" customHeight="1">
      <c r="M5225" s="55">
        <v>41969</v>
      </c>
      <c r="N5225" s="54">
        <v>2.1299999999999999E-2</v>
      </c>
    </row>
    <row r="5226" spans="13:14" ht="12.6" customHeight="1">
      <c r="M5226" s="55">
        <v>41970</v>
      </c>
      <c r="N5226" s="54">
        <v>2.1299999999999999E-2</v>
      </c>
    </row>
    <row r="5227" spans="13:14" ht="12.6" customHeight="1">
      <c r="M5227" s="55">
        <v>41971</v>
      </c>
      <c r="N5227" s="54">
        <v>2.1299999999999999E-2</v>
      </c>
    </row>
    <row r="5228" spans="13:14" ht="12.6" customHeight="1">
      <c r="M5228" s="55">
        <v>41974</v>
      </c>
      <c r="N5228" s="54">
        <v>2.1299999999999999E-2</v>
      </c>
    </row>
    <row r="5229" spans="13:14" ht="12.6" customHeight="1">
      <c r="M5229" s="55">
        <v>41975</v>
      </c>
      <c r="N5229" s="54">
        <v>2.1299999999999999E-2</v>
      </c>
    </row>
    <row r="5230" spans="13:14" ht="12.6" customHeight="1">
      <c r="M5230" s="55">
        <v>41976</v>
      </c>
      <c r="N5230" s="54">
        <v>2.1299999999999999E-2</v>
      </c>
    </row>
    <row r="5231" spans="13:14" ht="12.6" customHeight="1">
      <c r="M5231" s="55">
        <v>41977</v>
      </c>
      <c r="N5231" s="54">
        <v>2.1299999999999999E-2</v>
      </c>
    </row>
    <row r="5232" spans="13:14" ht="12.6" customHeight="1">
      <c r="M5232" s="55">
        <v>41978</v>
      </c>
      <c r="N5232" s="54">
        <v>2.1299999999999999E-2</v>
      </c>
    </row>
    <row r="5233" spans="13:14" ht="12.6" customHeight="1">
      <c r="M5233" s="55">
        <v>41981</v>
      </c>
      <c r="N5233" s="54">
        <v>2.1299999999999999E-2</v>
      </c>
    </row>
    <row r="5234" spans="13:14" ht="12.6" customHeight="1">
      <c r="M5234" s="55">
        <v>41982</v>
      </c>
      <c r="N5234" s="54">
        <v>2.1299999999999999E-2</v>
      </c>
    </row>
    <row r="5235" spans="13:14" ht="12.6" customHeight="1">
      <c r="M5235" s="55">
        <v>41983</v>
      </c>
      <c r="N5235" s="54">
        <v>2.1299999999999999E-2</v>
      </c>
    </row>
    <row r="5236" spans="13:14" ht="12.6" customHeight="1">
      <c r="M5236" s="55">
        <v>41984</v>
      </c>
      <c r="N5236" s="54">
        <v>2.1299999999999999E-2</v>
      </c>
    </row>
    <row r="5237" spans="13:14" ht="12.6" customHeight="1">
      <c r="M5237" s="55">
        <v>41985</v>
      </c>
      <c r="N5237" s="54">
        <v>2.1299999999999999E-2</v>
      </c>
    </row>
    <row r="5238" spans="13:14" ht="12.6" customHeight="1">
      <c r="M5238" s="55">
        <v>41988</v>
      </c>
      <c r="N5238" s="54">
        <v>2.1299999999999999E-2</v>
      </c>
    </row>
    <row r="5239" spans="13:14" ht="12.6" customHeight="1">
      <c r="M5239" s="55">
        <v>41989</v>
      </c>
      <c r="N5239" s="54">
        <v>2.1299999999999999E-2</v>
      </c>
    </row>
    <row r="5240" spans="13:14" ht="12.6" customHeight="1">
      <c r="M5240" s="55">
        <v>41990</v>
      </c>
      <c r="N5240" s="54">
        <v>2.1299999999999999E-2</v>
      </c>
    </row>
    <row r="5241" spans="13:14" ht="12.6" customHeight="1">
      <c r="M5241" s="55">
        <v>41991</v>
      </c>
      <c r="N5241" s="54">
        <v>2.1299999999999999E-2</v>
      </c>
    </row>
    <row r="5242" spans="13:14" ht="12.6" customHeight="1">
      <c r="M5242" s="55">
        <v>41992</v>
      </c>
      <c r="N5242" s="54">
        <v>2.1299999999999999E-2</v>
      </c>
    </row>
    <row r="5243" spans="13:14" ht="12.6" customHeight="1">
      <c r="M5243" s="55">
        <v>41995</v>
      </c>
      <c r="N5243" s="54">
        <v>2.1299999999999999E-2</v>
      </c>
    </row>
    <row r="5244" spans="13:14" ht="12.6" customHeight="1">
      <c r="M5244" s="55">
        <v>41996</v>
      </c>
      <c r="N5244" s="54">
        <v>2.1299999999999999E-2</v>
      </c>
    </row>
    <row r="5245" spans="13:14" ht="12.6" customHeight="1">
      <c r="M5245" s="55">
        <v>41997</v>
      </c>
      <c r="N5245" s="54">
        <v>2.1299999999999999E-2</v>
      </c>
    </row>
    <row r="5246" spans="13:14" ht="12.6" customHeight="1">
      <c r="M5246" s="55">
        <v>41999</v>
      </c>
      <c r="N5246" s="54">
        <v>2.1299999999999999E-2</v>
      </c>
    </row>
    <row r="5247" spans="13:14" ht="12.6" customHeight="1">
      <c r="M5247" s="55">
        <v>42002</v>
      </c>
      <c r="N5247" s="54">
        <v>2.1299999999999999E-2</v>
      </c>
    </row>
    <row r="5248" spans="13:14" ht="12.6" customHeight="1">
      <c r="M5248" s="55">
        <v>42003</v>
      </c>
      <c r="N5248" s="54">
        <v>2.1299999999999999E-2</v>
      </c>
    </row>
    <row r="5249" spans="13:14" ht="12.6" customHeight="1">
      <c r="M5249" s="55">
        <v>42004</v>
      </c>
      <c r="N5249" s="54">
        <v>2.1299999999999999E-2</v>
      </c>
    </row>
    <row r="5250" spans="13:14" ht="12.6" customHeight="1">
      <c r="M5250" s="55">
        <v>42006</v>
      </c>
      <c r="N5250" s="54">
        <v>2.1299999999999999E-2</v>
      </c>
    </row>
    <row r="5251" spans="13:14" ht="12.6" customHeight="1">
      <c r="M5251" s="55">
        <v>42009</v>
      </c>
      <c r="N5251" s="54">
        <v>2.1299999999999999E-2</v>
      </c>
    </row>
    <row r="5252" spans="13:14" ht="12.6" customHeight="1">
      <c r="M5252" s="55">
        <v>42010</v>
      </c>
      <c r="N5252" s="54">
        <v>2.1299999999999999E-2</v>
      </c>
    </row>
    <row r="5253" spans="13:14" ht="12.6" customHeight="1">
      <c r="M5253" s="55">
        <v>42011</v>
      </c>
      <c r="N5253" s="54">
        <v>2.1299999999999999E-2</v>
      </c>
    </row>
    <row r="5254" spans="13:14" ht="12.6" customHeight="1">
      <c r="M5254" s="55">
        <v>42012</v>
      </c>
      <c r="N5254" s="54">
        <v>2.1299999999999999E-2</v>
      </c>
    </row>
    <row r="5255" spans="13:14" ht="12.6" customHeight="1">
      <c r="M5255" s="55">
        <v>42013</v>
      </c>
      <c r="N5255" s="54">
        <v>2.1299999999999999E-2</v>
      </c>
    </row>
    <row r="5256" spans="13:14" ht="12.6" customHeight="1">
      <c r="M5256" s="55">
        <v>42016</v>
      </c>
      <c r="N5256" s="54">
        <v>2.1299999999999999E-2</v>
      </c>
    </row>
    <row r="5257" spans="13:14" ht="12.6" customHeight="1">
      <c r="M5257" s="55">
        <v>42017</v>
      </c>
      <c r="N5257" s="54">
        <v>2.1299999999999999E-2</v>
      </c>
    </row>
    <row r="5258" spans="13:14" ht="12.6" customHeight="1">
      <c r="M5258" s="55">
        <v>42018</v>
      </c>
      <c r="N5258" s="54">
        <v>2.1299999999999999E-2</v>
      </c>
    </row>
    <row r="5259" spans="13:14" ht="12.6" customHeight="1">
      <c r="M5259" s="55">
        <v>42019</v>
      </c>
      <c r="N5259" s="54">
        <v>2.1299999999999999E-2</v>
      </c>
    </row>
    <row r="5260" spans="13:14" ht="12.6" customHeight="1">
      <c r="M5260" s="55">
        <v>42020</v>
      </c>
      <c r="N5260" s="54">
        <v>2.1299999999999999E-2</v>
      </c>
    </row>
    <row r="5261" spans="13:14" ht="12.6" customHeight="1">
      <c r="M5261" s="55">
        <v>42023</v>
      </c>
      <c r="N5261" s="54">
        <v>2.1299999999999999E-2</v>
      </c>
    </row>
    <row r="5262" spans="13:14" ht="12.6" customHeight="1">
      <c r="M5262" s="55">
        <v>42024</v>
      </c>
      <c r="N5262" s="54">
        <v>2.1299999999999999E-2</v>
      </c>
    </row>
    <row r="5263" spans="13:14" ht="12.6" customHeight="1">
      <c r="M5263" s="55">
        <v>42025</v>
      </c>
      <c r="N5263" s="54">
        <v>2.1299999999999999E-2</v>
      </c>
    </row>
    <row r="5264" spans="13:14" ht="12.6" customHeight="1">
      <c r="M5264" s="55">
        <v>42026</v>
      </c>
      <c r="N5264" s="54">
        <v>2.1299999999999999E-2</v>
      </c>
    </row>
    <row r="5265" spans="13:14" ht="12.6" customHeight="1">
      <c r="M5265" s="55">
        <v>42027</v>
      </c>
      <c r="N5265" s="54">
        <v>2.1299999999999999E-2</v>
      </c>
    </row>
    <row r="5266" spans="13:14" ht="12.6" customHeight="1">
      <c r="M5266" s="55">
        <v>42030</v>
      </c>
      <c r="N5266" s="54">
        <v>2.1299999999999999E-2</v>
      </c>
    </row>
    <row r="5267" spans="13:14" ht="12.6" customHeight="1">
      <c r="M5267" s="55">
        <v>42031</v>
      </c>
      <c r="N5267" s="54">
        <v>2.1299999999999999E-2</v>
      </c>
    </row>
    <row r="5268" spans="13:14" ht="12.6" customHeight="1">
      <c r="M5268" s="55">
        <v>42032</v>
      </c>
      <c r="N5268" s="54">
        <v>2.12E-2</v>
      </c>
    </row>
    <row r="5269" spans="13:14" ht="12.6" customHeight="1">
      <c r="M5269" s="55">
        <v>42033</v>
      </c>
      <c r="N5269" s="54">
        <v>2.12E-2</v>
      </c>
    </row>
    <row r="5270" spans="13:14" ht="12.6" customHeight="1">
      <c r="M5270" s="55">
        <v>42034</v>
      </c>
      <c r="N5270" s="54">
        <v>2.12E-2</v>
      </c>
    </row>
    <row r="5271" spans="13:14" ht="12.6" customHeight="1">
      <c r="M5271" s="55">
        <v>42037</v>
      </c>
      <c r="N5271" s="54">
        <v>2.12E-2</v>
      </c>
    </row>
    <row r="5272" spans="13:14" ht="12.6" customHeight="1">
      <c r="M5272" s="55">
        <v>42038</v>
      </c>
      <c r="N5272" s="54">
        <v>2.12E-2</v>
      </c>
    </row>
    <row r="5273" spans="13:14" ht="12.6" customHeight="1">
      <c r="M5273" s="55">
        <v>42039</v>
      </c>
      <c r="N5273" s="54">
        <v>2.12E-2</v>
      </c>
    </row>
    <row r="5274" spans="13:14" ht="12.6" customHeight="1">
      <c r="M5274" s="55">
        <v>42040</v>
      </c>
      <c r="N5274" s="54">
        <v>2.12E-2</v>
      </c>
    </row>
    <row r="5275" spans="13:14" ht="12.6" customHeight="1">
      <c r="M5275" s="55">
        <v>42041</v>
      </c>
      <c r="N5275" s="54">
        <v>2.12E-2</v>
      </c>
    </row>
    <row r="5276" spans="13:14" ht="12.6" customHeight="1">
      <c r="M5276" s="55">
        <v>42044</v>
      </c>
      <c r="N5276" s="54">
        <v>2.12E-2</v>
      </c>
    </row>
    <row r="5277" spans="13:14" ht="12.6" customHeight="1">
      <c r="M5277" s="55">
        <v>42045</v>
      </c>
      <c r="N5277" s="54">
        <v>2.12E-2</v>
      </c>
    </row>
    <row r="5278" spans="13:14" ht="12.6" customHeight="1">
      <c r="M5278" s="55">
        <v>42046</v>
      </c>
      <c r="N5278" s="54">
        <v>2.12E-2</v>
      </c>
    </row>
    <row r="5279" spans="13:14" ht="12.6" customHeight="1">
      <c r="M5279" s="55">
        <v>42047</v>
      </c>
      <c r="N5279" s="54">
        <v>2.12E-2</v>
      </c>
    </row>
    <row r="5280" spans="13:14" ht="12.6" customHeight="1">
      <c r="M5280" s="55">
        <v>42048</v>
      </c>
      <c r="N5280" s="54">
        <v>2.12E-2</v>
      </c>
    </row>
    <row r="5281" spans="13:14" ht="12.6" customHeight="1">
      <c r="M5281" s="55">
        <v>42051</v>
      </c>
      <c r="N5281" s="54">
        <v>2.12E-2</v>
      </c>
    </row>
    <row r="5282" spans="13:14" ht="12.6" customHeight="1">
      <c r="M5282" s="55">
        <v>42052</v>
      </c>
      <c r="N5282" s="54">
        <v>2.12E-2</v>
      </c>
    </row>
    <row r="5283" spans="13:14" ht="12.6" customHeight="1">
      <c r="M5283" s="55">
        <v>42058</v>
      </c>
      <c r="N5283" s="54">
        <v>2.12E-2</v>
      </c>
    </row>
    <row r="5284" spans="13:14" ht="12.6" customHeight="1">
      <c r="M5284" s="55">
        <v>42059</v>
      </c>
      <c r="N5284" s="54">
        <v>2.1000000000000001E-2</v>
      </c>
    </row>
    <row r="5285" spans="13:14" ht="12.6" customHeight="1">
      <c r="M5285" s="55">
        <v>42060</v>
      </c>
      <c r="N5285" s="54">
        <v>2.1000000000000001E-2</v>
      </c>
    </row>
    <row r="5286" spans="13:14" ht="12.6" customHeight="1">
      <c r="M5286" s="55">
        <v>42061</v>
      </c>
      <c r="N5286" s="54">
        <v>2.1000000000000001E-2</v>
      </c>
    </row>
    <row r="5287" spans="13:14" ht="12.6" customHeight="1">
      <c r="M5287" s="55">
        <v>42062</v>
      </c>
      <c r="N5287" s="54">
        <v>2.1000000000000001E-2</v>
      </c>
    </row>
    <row r="5288" spans="13:14" ht="12.6" customHeight="1">
      <c r="M5288" s="55">
        <v>42065</v>
      </c>
      <c r="N5288" s="54">
        <v>2.1000000000000001E-2</v>
      </c>
    </row>
    <row r="5289" spans="13:14" ht="12.6" customHeight="1">
      <c r="M5289" s="55">
        <v>42066</v>
      </c>
      <c r="N5289" s="54">
        <v>2.1000000000000001E-2</v>
      </c>
    </row>
    <row r="5290" spans="13:14" ht="12.6" customHeight="1">
      <c r="M5290" s="55">
        <v>42067</v>
      </c>
      <c r="N5290" s="54">
        <v>2.1000000000000001E-2</v>
      </c>
    </row>
    <row r="5291" spans="13:14" ht="12.6" customHeight="1">
      <c r="M5291" s="55">
        <v>42068</v>
      </c>
      <c r="N5291" s="54">
        <v>2.1000000000000001E-2</v>
      </c>
    </row>
    <row r="5292" spans="13:14" ht="12.6" customHeight="1">
      <c r="M5292" s="55">
        <v>42069</v>
      </c>
      <c r="N5292" s="54">
        <v>2.1000000000000001E-2</v>
      </c>
    </row>
    <row r="5293" spans="13:14" ht="12.6" customHeight="1">
      <c r="M5293" s="55">
        <v>42072</v>
      </c>
      <c r="N5293" s="54">
        <v>2.1000000000000001E-2</v>
      </c>
    </row>
    <row r="5294" spans="13:14" ht="12.6" customHeight="1">
      <c r="M5294" s="55">
        <v>42073</v>
      </c>
      <c r="N5294" s="54">
        <v>2.1000000000000001E-2</v>
      </c>
    </row>
    <row r="5295" spans="13:14" ht="12.6" customHeight="1">
      <c r="M5295" s="55">
        <v>42074</v>
      </c>
      <c r="N5295" s="54">
        <v>2.1000000000000001E-2</v>
      </c>
    </row>
    <row r="5296" spans="13:14" ht="12.6" customHeight="1">
      <c r="M5296" s="55">
        <v>42075</v>
      </c>
      <c r="N5296" s="54">
        <v>1.9099999999999999E-2</v>
      </c>
    </row>
    <row r="5297" spans="13:14" ht="12.6" customHeight="1">
      <c r="M5297" s="55">
        <v>42076</v>
      </c>
      <c r="N5297" s="54">
        <v>1.9E-2</v>
      </c>
    </row>
    <row r="5298" spans="13:14" ht="12.6" customHeight="1">
      <c r="M5298" s="55">
        <v>42079</v>
      </c>
      <c r="N5298" s="54">
        <v>1.89E-2</v>
      </c>
    </row>
    <row r="5299" spans="13:14" ht="12.6" customHeight="1">
      <c r="M5299" s="55">
        <v>42080</v>
      </c>
      <c r="N5299" s="54">
        <v>1.8800000000000001E-2</v>
      </c>
    </row>
    <row r="5300" spans="13:14" ht="12.6" customHeight="1">
      <c r="M5300" s="55">
        <v>42081</v>
      </c>
      <c r="N5300" s="54">
        <v>1.8700000000000001E-2</v>
      </c>
    </row>
    <row r="5301" spans="13:14" ht="12.6" customHeight="1">
      <c r="M5301" s="55">
        <v>42082</v>
      </c>
      <c r="N5301" s="54">
        <v>1.8700000000000001E-2</v>
      </c>
    </row>
    <row r="5302" spans="13:14" ht="12.6" customHeight="1">
      <c r="M5302" s="55">
        <v>42083</v>
      </c>
      <c r="N5302" s="54">
        <v>1.8599999999999998E-2</v>
      </c>
    </row>
    <row r="5303" spans="13:14" ht="12.6" customHeight="1">
      <c r="M5303" s="55">
        <v>42086</v>
      </c>
      <c r="N5303" s="54">
        <v>1.8599999999999998E-2</v>
      </c>
    </row>
    <row r="5304" spans="13:14" ht="12.6" customHeight="1">
      <c r="M5304" s="55">
        <v>42087</v>
      </c>
      <c r="N5304" s="54">
        <v>1.8599999999999998E-2</v>
      </c>
    </row>
    <row r="5305" spans="13:14" ht="12.6" customHeight="1">
      <c r="M5305" s="55">
        <v>42088</v>
      </c>
      <c r="N5305" s="54">
        <v>1.8599999999999998E-2</v>
      </c>
    </row>
    <row r="5306" spans="13:14" ht="12.6" customHeight="1">
      <c r="M5306" s="55">
        <v>42089</v>
      </c>
      <c r="N5306" s="54">
        <v>1.8599999999999998E-2</v>
      </c>
    </row>
    <row r="5307" spans="13:14" ht="12.6" customHeight="1">
      <c r="M5307" s="55">
        <v>42090</v>
      </c>
      <c r="N5307" s="54">
        <v>1.8599999999999998E-2</v>
      </c>
    </row>
    <row r="5308" spans="13:14" ht="12.6" customHeight="1">
      <c r="M5308" s="55">
        <v>42093</v>
      </c>
      <c r="N5308" s="54">
        <v>1.8499999999999999E-2</v>
      </c>
    </row>
    <row r="5309" spans="13:14" ht="12.6" customHeight="1">
      <c r="M5309" s="55">
        <v>42094</v>
      </c>
      <c r="N5309" s="54">
        <v>1.8499999999999999E-2</v>
      </c>
    </row>
    <row r="5310" spans="13:14" ht="12.6" customHeight="1">
      <c r="M5310" s="55">
        <v>42095</v>
      </c>
      <c r="N5310" s="54">
        <v>1.8499999999999999E-2</v>
      </c>
    </row>
    <row r="5311" spans="13:14" ht="12.6" customHeight="1">
      <c r="M5311" s="55">
        <v>42096</v>
      </c>
      <c r="N5311" s="54">
        <v>1.8499999999999999E-2</v>
      </c>
    </row>
    <row r="5312" spans="13:14" ht="12.6" customHeight="1">
      <c r="M5312" s="55">
        <v>42097</v>
      </c>
      <c r="N5312" s="54">
        <v>1.8499999999999999E-2</v>
      </c>
    </row>
    <row r="5313" spans="13:14" ht="12.6" customHeight="1">
      <c r="M5313" s="55">
        <v>42100</v>
      </c>
      <c r="N5313" s="54">
        <v>1.8499999999999999E-2</v>
      </c>
    </row>
    <row r="5314" spans="13:14" ht="12.6" customHeight="1">
      <c r="M5314" s="55">
        <v>42101</v>
      </c>
      <c r="N5314" s="54">
        <v>1.83E-2</v>
      </c>
    </row>
    <row r="5315" spans="13:14" ht="12.6" customHeight="1">
      <c r="M5315" s="55">
        <v>42102</v>
      </c>
      <c r="N5315" s="54">
        <v>1.83E-2</v>
      </c>
    </row>
    <row r="5316" spans="13:14" ht="12.6" customHeight="1">
      <c r="M5316" s="55">
        <v>42103</v>
      </c>
      <c r="N5316" s="54">
        <v>1.8200000000000001E-2</v>
      </c>
    </row>
    <row r="5317" spans="13:14" ht="12.6" customHeight="1">
      <c r="M5317" s="55">
        <v>42104</v>
      </c>
      <c r="N5317" s="54">
        <v>1.7999999999999999E-2</v>
      </c>
    </row>
    <row r="5318" spans="13:14" ht="12.6" customHeight="1">
      <c r="M5318" s="55">
        <v>42107</v>
      </c>
      <c r="N5318" s="54">
        <v>1.7999999999999999E-2</v>
      </c>
    </row>
    <row r="5319" spans="13:14" ht="12.6" customHeight="1">
      <c r="M5319" s="55">
        <v>42108</v>
      </c>
      <c r="N5319" s="54">
        <v>1.7999999999999999E-2</v>
      </c>
    </row>
    <row r="5320" spans="13:14" ht="12.6" customHeight="1">
      <c r="M5320" s="55">
        <v>42109</v>
      </c>
      <c r="N5320" s="54">
        <v>1.7999999999999999E-2</v>
      </c>
    </row>
    <row r="5321" spans="13:14" ht="12.6" customHeight="1">
      <c r="M5321" s="55">
        <v>42110</v>
      </c>
      <c r="N5321" s="54">
        <v>1.7999999999999999E-2</v>
      </c>
    </row>
    <row r="5322" spans="13:14" ht="12.6" customHeight="1">
      <c r="M5322" s="55">
        <v>42111</v>
      </c>
      <c r="N5322" s="54">
        <v>1.7999999999999999E-2</v>
      </c>
    </row>
    <row r="5323" spans="13:14" ht="12.6" customHeight="1">
      <c r="M5323" s="55">
        <v>42114</v>
      </c>
      <c r="N5323" s="54">
        <v>1.7999999999999999E-2</v>
      </c>
    </row>
    <row r="5324" spans="13:14" ht="12.6" customHeight="1">
      <c r="M5324" s="55">
        <v>42115</v>
      </c>
      <c r="N5324" s="54">
        <v>1.7999999999999999E-2</v>
      </c>
    </row>
    <row r="5325" spans="13:14" ht="12.6" customHeight="1">
      <c r="M5325" s="55">
        <v>42116</v>
      </c>
      <c r="N5325" s="54">
        <v>1.7999999999999999E-2</v>
      </c>
    </row>
    <row r="5326" spans="13:14" ht="12.6" customHeight="1">
      <c r="M5326" s="55">
        <v>42117</v>
      </c>
      <c r="N5326" s="54">
        <v>1.7999999999999999E-2</v>
      </c>
    </row>
    <row r="5327" spans="13:14" ht="12.6" customHeight="1">
      <c r="M5327" s="55">
        <v>42118</v>
      </c>
      <c r="N5327" s="54">
        <v>1.7999999999999999E-2</v>
      </c>
    </row>
    <row r="5328" spans="13:14" ht="12.6" customHeight="1">
      <c r="M5328" s="55">
        <v>42121</v>
      </c>
      <c r="N5328" s="54">
        <v>1.7999999999999999E-2</v>
      </c>
    </row>
    <row r="5329" spans="13:14" ht="12.6" customHeight="1">
      <c r="M5329" s="55">
        <v>42122</v>
      </c>
      <c r="N5329" s="54">
        <v>1.7999999999999999E-2</v>
      </c>
    </row>
    <row r="5330" spans="13:14" ht="12.6" customHeight="1">
      <c r="M5330" s="55">
        <v>42123</v>
      </c>
      <c r="N5330" s="54">
        <v>1.7999999999999999E-2</v>
      </c>
    </row>
    <row r="5331" spans="13:14" ht="12.6" customHeight="1">
      <c r="M5331" s="55">
        <v>42124</v>
      </c>
      <c r="N5331" s="54">
        <v>1.7999999999999999E-2</v>
      </c>
    </row>
    <row r="5332" spans="13:14" ht="12.6" customHeight="1">
      <c r="M5332" s="55">
        <v>42128</v>
      </c>
      <c r="N5332" s="54">
        <v>1.7999999999999999E-2</v>
      </c>
    </row>
    <row r="5333" spans="13:14" ht="12.6" customHeight="1">
      <c r="M5333" s="55">
        <v>42130</v>
      </c>
      <c r="N5333" s="54">
        <v>1.7999999999999999E-2</v>
      </c>
    </row>
    <row r="5334" spans="13:14" ht="12.6" customHeight="1">
      <c r="M5334" s="55">
        <v>42131</v>
      </c>
      <c r="N5334" s="54">
        <v>1.7999999999999999E-2</v>
      </c>
    </row>
    <row r="5335" spans="13:14" ht="12.6" customHeight="1">
      <c r="M5335" s="55">
        <v>42132</v>
      </c>
      <c r="N5335" s="54">
        <v>1.7999999999999999E-2</v>
      </c>
    </row>
    <row r="5336" spans="13:14" ht="12.6" customHeight="1">
      <c r="M5336" s="55">
        <v>42135</v>
      </c>
      <c r="N5336" s="54">
        <v>1.7999999999999999E-2</v>
      </c>
    </row>
    <row r="5337" spans="13:14" ht="12.6" customHeight="1">
      <c r="M5337" s="55">
        <v>42136</v>
      </c>
      <c r="N5337" s="54">
        <v>1.7999999999999999E-2</v>
      </c>
    </row>
    <row r="5338" spans="13:14" ht="12.6" customHeight="1">
      <c r="M5338" s="55">
        <v>42137</v>
      </c>
      <c r="N5338" s="54">
        <v>1.7999999999999999E-2</v>
      </c>
    </row>
    <row r="5339" spans="13:14" ht="12.6" customHeight="1">
      <c r="M5339" s="55">
        <v>42138</v>
      </c>
      <c r="N5339" s="54">
        <v>1.7999999999999999E-2</v>
      </c>
    </row>
    <row r="5340" spans="13:14" ht="12.6" customHeight="1">
      <c r="M5340" s="55">
        <v>42139</v>
      </c>
      <c r="N5340" s="54">
        <v>1.7999999999999999E-2</v>
      </c>
    </row>
    <row r="5341" spans="13:14" ht="12.6" customHeight="1">
      <c r="M5341" s="55">
        <v>42142</v>
      </c>
      <c r="N5341" s="54">
        <v>1.7999999999999999E-2</v>
      </c>
    </row>
    <row r="5342" spans="13:14" ht="12.6" customHeight="1">
      <c r="M5342" s="55">
        <v>42143</v>
      </c>
      <c r="N5342" s="54">
        <v>1.7999999999999999E-2</v>
      </c>
    </row>
    <row r="5343" spans="13:14" ht="12.6" customHeight="1">
      <c r="M5343" s="55">
        <v>42144</v>
      </c>
      <c r="N5343" s="54">
        <v>1.7999999999999999E-2</v>
      </c>
    </row>
    <row r="5344" spans="13:14" ht="12.6" customHeight="1">
      <c r="M5344" s="55">
        <v>42145</v>
      </c>
      <c r="N5344" s="54">
        <v>1.7999999999999999E-2</v>
      </c>
    </row>
    <row r="5345" spans="13:14" ht="12.6" customHeight="1">
      <c r="M5345" s="55">
        <v>42146</v>
      </c>
      <c r="N5345" s="54">
        <v>1.7999999999999999E-2</v>
      </c>
    </row>
    <row r="5346" spans="13:14" ht="12.6" customHeight="1">
      <c r="M5346" s="55">
        <v>42150</v>
      </c>
      <c r="N5346" s="54">
        <v>1.7999999999999999E-2</v>
      </c>
    </row>
    <row r="5347" spans="13:14" ht="12.6" customHeight="1">
      <c r="M5347" s="55">
        <v>42151</v>
      </c>
      <c r="N5347" s="54">
        <v>1.7999999999999999E-2</v>
      </c>
    </row>
    <row r="5348" spans="13:14" ht="12.6" customHeight="1">
      <c r="M5348" s="55">
        <v>42152</v>
      </c>
      <c r="N5348" s="54">
        <v>1.7999999999999999E-2</v>
      </c>
    </row>
    <row r="5349" spans="13:14" ht="12.6" customHeight="1">
      <c r="M5349" s="55">
        <v>42153</v>
      </c>
      <c r="N5349" s="54">
        <v>1.7999999999999999E-2</v>
      </c>
    </row>
    <row r="5350" spans="13:14" ht="12.6" customHeight="1">
      <c r="M5350" s="55">
        <v>42156</v>
      </c>
      <c r="N5350" s="54">
        <v>1.7999999999999999E-2</v>
      </c>
    </row>
    <row r="5351" spans="13:14" ht="12.6" customHeight="1">
      <c r="M5351" s="55">
        <v>42157</v>
      </c>
      <c r="N5351" s="54">
        <v>1.7999999999999999E-2</v>
      </c>
    </row>
    <row r="5352" spans="13:14" ht="12.6" customHeight="1">
      <c r="M5352" s="55">
        <v>42158</v>
      </c>
      <c r="N5352" s="54">
        <v>1.7999999999999999E-2</v>
      </c>
    </row>
    <row r="5353" spans="13:14" ht="12.6" customHeight="1">
      <c r="M5353" s="55">
        <v>42159</v>
      </c>
      <c r="N5353" s="54">
        <v>1.7999999999999999E-2</v>
      </c>
    </row>
    <row r="5354" spans="13:14" ht="12.6" customHeight="1">
      <c r="M5354" s="55">
        <v>42160</v>
      </c>
      <c r="N5354" s="54">
        <v>1.7999999999999999E-2</v>
      </c>
    </row>
    <row r="5355" spans="13:14" ht="12.6" customHeight="1">
      <c r="M5355" s="55">
        <v>42163</v>
      </c>
      <c r="N5355" s="54">
        <v>1.7999999999999999E-2</v>
      </c>
    </row>
    <row r="5356" spans="13:14" ht="12.6" customHeight="1">
      <c r="M5356" s="55">
        <v>42164</v>
      </c>
      <c r="N5356" s="54">
        <v>1.7999999999999999E-2</v>
      </c>
    </row>
    <row r="5357" spans="13:14" ht="12.6" customHeight="1">
      <c r="M5357" s="55">
        <v>42165</v>
      </c>
      <c r="N5357" s="54">
        <v>1.7999999999999999E-2</v>
      </c>
    </row>
    <row r="5358" spans="13:14" ht="12.6" customHeight="1">
      <c r="M5358" s="55">
        <v>42166</v>
      </c>
      <c r="N5358" s="54">
        <v>1.6500000000000001E-2</v>
      </c>
    </row>
    <row r="5359" spans="13:14" ht="12.6" customHeight="1">
      <c r="M5359" s="55">
        <v>42167</v>
      </c>
      <c r="N5359" s="54">
        <v>1.6500000000000001E-2</v>
      </c>
    </row>
    <row r="5360" spans="13:14" ht="12.6" customHeight="1">
      <c r="M5360" s="55">
        <v>42170</v>
      </c>
      <c r="N5360" s="54">
        <v>1.6500000000000001E-2</v>
      </c>
    </row>
    <row r="5361" spans="13:14" ht="12.6" customHeight="1">
      <c r="M5361" s="55">
        <v>42171</v>
      </c>
      <c r="N5361" s="54">
        <v>1.6500000000000001E-2</v>
      </c>
    </row>
    <row r="5362" spans="13:14" ht="12.6" customHeight="1">
      <c r="M5362" s="55">
        <v>42172</v>
      </c>
      <c r="N5362" s="54">
        <v>1.6500000000000001E-2</v>
      </c>
    </row>
    <row r="5363" spans="13:14" ht="12.6" customHeight="1">
      <c r="M5363" s="55">
        <v>42173</v>
      </c>
      <c r="N5363" s="54">
        <v>1.6500000000000001E-2</v>
      </c>
    </row>
    <row r="5364" spans="13:14" ht="12.6" customHeight="1">
      <c r="M5364" s="55">
        <v>42174</v>
      </c>
      <c r="N5364" s="54">
        <v>1.6500000000000001E-2</v>
      </c>
    </row>
    <row r="5365" spans="13:14" ht="12.6" customHeight="1">
      <c r="M5365" s="55">
        <v>42177</v>
      </c>
      <c r="N5365" s="54">
        <v>1.6500000000000001E-2</v>
      </c>
    </row>
    <row r="5366" spans="13:14" ht="12.6" customHeight="1">
      <c r="M5366" s="55">
        <v>42178</v>
      </c>
      <c r="N5366" s="54">
        <v>1.6500000000000001E-2</v>
      </c>
    </row>
    <row r="5367" spans="13:14" ht="12.6" customHeight="1">
      <c r="M5367" s="55">
        <v>42179</v>
      </c>
      <c r="N5367" s="54">
        <v>1.6500000000000001E-2</v>
      </c>
    </row>
    <row r="5368" spans="13:14" ht="12.6" customHeight="1">
      <c r="M5368" s="55">
        <v>42180</v>
      </c>
      <c r="N5368" s="54">
        <v>1.6500000000000001E-2</v>
      </c>
    </row>
    <row r="5369" spans="13:14" ht="12.6" customHeight="1">
      <c r="M5369" s="55">
        <v>42181</v>
      </c>
      <c r="N5369" s="54">
        <v>1.6500000000000001E-2</v>
      </c>
    </row>
    <row r="5370" spans="13:14" ht="12.6" customHeight="1">
      <c r="M5370" s="55">
        <v>42184</v>
      </c>
      <c r="N5370" s="54">
        <v>1.6500000000000001E-2</v>
      </c>
    </row>
    <row r="5371" spans="13:14" ht="12.6" customHeight="1">
      <c r="M5371" s="55">
        <v>42185</v>
      </c>
      <c r="N5371" s="54">
        <v>1.6500000000000001E-2</v>
      </c>
    </row>
    <row r="5372" spans="13:14" ht="12.6" customHeight="1">
      <c r="M5372" s="55">
        <v>42186</v>
      </c>
      <c r="N5372" s="54">
        <v>1.6500000000000001E-2</v>
      </c>
    </row>
    <row r="5373" spans="13:14" ht="12.6" customHeight="1">
      <c r="M5373" s="55">
        <v>42187</v>
      </c>
      <c r="N5373" s="54">
        <v>1.6500000000000001E-2</v>
      </c>
    </row>
    <row r="5374" spans="13:14" ht="12.6" customHeight="1">
      <c r="M5374" s="55">
        <v>42188</v>
      </c>
      <c r="N5374" s="54">
        <v>1.6500000000000001E-2</v>
      </c>
    </row>
    <row r="5375" spans="13:14" ht="12.6" customHeight="1">
      <c r="M5375" s="55">
        <v>42191</v>
      </c>
      <c r="N5375" s="54">
        <v>1.6500000000000001E-2</v>
      </c>
    </row>
    <row r="5376" spans="13:14" ht="12.6" customHeight="1">
      <c r="M5376" s="55">
        <v>42192</v>
      </c>
      <c r="N5376" s="54">
        <v>1.6500000000000001E-2</v>
      </c>
    </row>
    <row r="5377" spans="13:14" ht="12.6" customHeight="1">
      <c r="M5377" s="55">
        <v>42193</v>
      </c>
      <c r="N5377" s="54">
        <v>1.6500000000000001E-2</v>
      </c>
    </row>
    <row r="5378" spans="13:14" ht="12.6" customHeight="1">
      <c r="M5378" s="55">
        <v>42194</v>
      </c>
      <c r="N5378" s="54">
        <v>1.6500000000000001E-2</v>
      </c>
    </row>
    <row r="5379" spans="13:14" ht="12.6" customHeight="1">
      <c r="M5379" s="55">
        <v>42195</v>
      </c>
      <c r="N5379" s="54">
        <v>1.6500000000000001E-2</v>
      </c>
    </row>
    <row r="5380" spans="13:14" ht="12.6" customHeight="1">
      <c r="M5380" s="55">
        <v>42198</v>
      </c>
      <c r="N5380" s="54">
        <v>1.6500000000000001E-2</v>
      </c>
    </row>
    <row r="5381" spans="13:14" ht="12.6" customHeight="1">
      <c r="M5381" s="55">
        <v>42199</v>
      </c>
      <c r="N5381" s="54">
        <v>1.6500000000000001E-2</v>
      </c>
    </row>
    <row r="5382" spans="13:14" ht="12.6" customHeight="1">
      <c r="M5382" s="55">
        <v>42200</v>
      </c>
      <c r="N5382" s="54">
        <v>1.6500000000000001E-2</v>
      </c>
    </row>
    <row r="5383" spans="13:14" ht="12.6" customHeight="1">
      <c r="M5383" s="55">
        <v>42201</v>
      </c>
      <c r="N5383" s="54">
        <v>1.6500000000000001E-2</v>
      </c>
    </row>
    <row r="5384" spans="13:14" ht="12.6" customHeight="1">
      <c r="M5384" s="55">
        <v>42202</v>
      </c>
      <c r="N5384" s="54">
        <v>1.6500000000000001E-2</v>
      </c>
    </row>
    <row r="5385" spans="13:14" ht="12.6" customHeight="1">
      <c r="M5385" s="55">
        <v>42205</v>
      </c>
      <c r="N5385" s="54">
        <v>1.6500000000000001E-2</v>
      </c>
    </row>
    <row r="5386" spans="13:14" ht="12.6" customHeight="1">
      <c r="M5386" s="55">
        <v>42206</v>
      </c>
      <c r="N5386" s="54">
        <v>1.6500000000000001E-2</v>
      </c>
    </row>
    <row r="5387" spans="13:14" ht="12.6" customHeight="1">
      <c r="M5387" s="55">
        <v>42207</v>
      </c>
      <c r="N5387" s="54">
        <v>1.6500000000000001E-2</v>
      </c>
    </row>
    <row r="5388" spans="13:14" ht="12.6" customHeight="1">
      <c r="M5388" s="55">
        <v>42208</v>
      </c>
      <c r="N5388" s="54">
        <v>1.6500000000000001E-2</v>
      </c>
    </row>
    <row r="5389" spans="13:14" ht="12.6" customHeight="1">
      <c r="M5389" s="55">
        <v>42209</v>
      </c>
      <c r="N5389" s="54">
        <v>1.6500000000000001E-2</v>
      </c>
    </row>
    <row r="5390" spans="13:14" ht="12.6" customHeight="1">
      <c r="M5390" s="55">
        <v>42212</v>
      </c>
      <c r="N5390" s="54">
        <v>1.6400000000000001E-2</v>
      </c>
    </row>
    <row r="5391" spans="13:14" ht="12.6" customHeight="1">
      <c r="M5391" s="55">
        <v>42213</v>
      </c>
      <c r="N5391" s="54">
        <v>1.6400000000000001E-2</v>
      </c>
    </row>
    <row r="5392" spans="13:14" ht="12.6" customHeight="1">
      <c r="M5392" s="55">
        <v>42214</v>
      </c>
      <c r="N5392" s="54">
        <v>1.6400000000000001E-2</v>
      </c>
    </row>
    <row r="5393" spans="13:14" ht="12.6" customHeight="1">
      <c r="M5393" s="55">
        <v>42215</v>
      </c>
      <c r="N5393" s="54">
        <v>1.6400000000000001E-2</v>
      </c>
    </row>
    <row r="5394" spans="13:14" ht="12.6" customHeight="1">
      <c r="M5394" s="55">
        <v>42216</v>
      </c>
      <c r="N5394" s="54">
        <v>1.6400000000000001E-2</v>
      </c>
    </row>
    <row r="5395" spans="13:14" ht="12.6" customHeight="1">
      <c r="M5395" s="55">
        <v>42219</v>
      </c>
      <c r="N5395" s="54">
        <v>1.6400000000000001E-2</v>
      </c>
    </row>
    <row r="5396" spans="13:14" ht="12.6" customHeight="1">
      <c r="M5396" s="55">
        <v>42220</v>
      </c>
      <c r="N5396" s="54">
        <v>1.6400000000000001E-2</v>
      </c>
    </row>
    <row r="5397" spans="13:14" ht="12.6" customHeight="1">
      <c r="M5397" s="55">
        <v>42221</v>
      </c>
      <c r="N5397" s="54">
        <v>1.6400000000000001E-2</v>
      </c>
    </row>
    <row r="5398" spans="13:14" ht="12.6" customHeight="1">
      <c r="M5398" s="55">
        <v>42222</v>
      </c>
      <c r="N5398" s="54">
        <v>1.6400000000000001E-2</v>
      </c>
    </row>
    <row r="5399" spans="13:14" ht="12.6" customHeight="1">
      <c r="M5399" s="55">
        <v>42223</v>
      </c>
      <c r="N5399" s="54">
        <v>1.6400000000000001E-2</v>
      </c>
    </row>
    <row r="5400" spans="13:14" ht="12.6" customHeight="1">
      <c r="M5400" s="55">
        <v>42226</v>
      </c>
      <c r="N5400" s="54">
        <v>1.6400000000000001E-2</v>
      </c>
    </row>
    <row r="5401" spans="13:14" ht="12.6" customHeight="1">
      <c r="M5401" s="55">
        <v>42227</v>
      </c>
      <c r="N5401" s="54">
        <v>1.6400000000000001E-2</v>
      </c>
    </row>
    <row r="5402" spans="13:14" ht="12.6" customHeight="1">
      <c r="M5402" s="55">
        <v>42228</v>
      </c>
      <c r="N5402" s="54">
        <v>1.6400000000000001E-2</v>
      </c>
    </row>
    <row r="5403" spans="13:14" ht="12.6" customHeight="1">
      <c r="M5403" s="55">
        <v>42229</v>
      </c>
      <c r="N5403" s="54">
        <v>1.6400000000000001E-2</v>
      </c>
    </row>
    <row r="5404" spans="13:14" ht="12.6" customHeight="1">
      <c r="M5404" s="55">
        <v>42233</v>
      </c>
      <c r="N5404" s="54">
        <v>1.6400000000000001E-2</v>
      </c>
    </row>
    <row r="5405" spans="13:14" ht="12.6" customHeight="1">
      <c r="M5405" s="55">
        <v>42234</v>
      </c>
      <c r="N5405" s="54">
        <v>1.6400000000000001E-2</v>
      </c>
    </row>
    <row r="5406" spans="13:14" ht="12.6" customHeight="1">
      <c r="M5406" s="55">
        <v>42235</v>
      </c>
      <c r="N5406" s="54">
        <v>1.6400000000000001E-2</v>
      </c>
    </row>
    <row r="5407" spans="13:14" ht="12.6" customHeight="1">
      <c r="M5407" s="55">
        <v>42236</v>
      </c>
      <c r="N5407" s="54">
        <v>1.6400000000000001E-2</v>
      </c>
    </row>
    <row r="5408" spans="13:14" ht="12.6" customHeight="1">
      <c r="M5408" s="55">
        <v>42237</v>
      </c>
      <c r="N5408" s="54">
        <v>1.6400000000000001E-2</v>
      </c>
    </row>
    <row r="5409" spans="13:14" ht="12.6" customHeight="1">
      <c r="M5409" s="55">
        <v>42240</v>
      </c>
      <c r="N5409" s="54">
        <v>1.6400000000000001E-2</v>
      </c>
    </row>
    <row r="5410" spans="13:14" ht="12.6" customHeight="1">
      <c r="M5410" s="55">
        <v>42241</v>
      </c>
      <c r="N5410" s="54">
        <v>1.6400000000000001E-2</v>
      </c>
    </row>
    <row r="5411" spans="13:14" ht="12.6" customHeight="1">
      <c r="M5411" s="55">
        <v>42242</v>
      </c>
      <c r="N5411" s="54">
        <v>1.6400000000000001E-2</v>
      </c>
    </row>
    <row r="5412" spans="13:14" ht="12.6" customHeight="1">
      <c r="M5412" s="55">
        <v>42243</v>
      </c>
      <c r="N5412" s="54">
        <v>1.6400000000000001E-2</v>
      </c>
    </row>
    <row r="5413" spans="13:14" ht="12.6" customHeight="1">
      <c r="M5413" s="55">
        <v>42244</v>
      </c>
      <c r="N5413" s="54">
        <v>1.6400000000000001E-2</v>
      </c>
    </row>
    <row r="5414" spans="13:14" ht="12.6" customHeight="1">
      <c r="M5414" s="55">
        <v>42247</v>
      </c>
      <c r="N5414" s="54">
        <v>1.6299999999999999E-2</v>
      </c>
    </row>
    <row r="5415" spans="13:14" ht="12.6" customHeight="1">
      <c r="M5415" s="55">
        <v>42248</v>
      </c>
      <c r="N5415" s="54">
        <v>1.6299999999999999E-2</v>
      </c>
    </row>
    <row r="5416" spans="13:14" ht="12.6" customHeight="1">
      <c r="M5416" s="55">
        <v>42249</v>
      </c>
      <c r="N5416" s="54">
        <v>1.61E-2</v>
      </c>
    </row>
    <row r="5417" spans="13:14" ht="12.6" customHeight="1">
      <c r="M5417" s="55">
        <v>42250</v>
      </c>
      <c r="N5417" s="54">
        <v>1.61E-2</v>
      </c>
    </row>
    <row r="5418" spans="13:14" ht="12.6" customHeight="1">
      <c r="M5418" s="55">
        <v>42251</v>
      </c>
      <c r="N5418" s="54">
        <v>1.6E-2</v>
      </c>
    </row>
    <row r="5419" spans="13:14" ht="12.6" customHeight="1">
      <c r="M5419" s="55">
        <v>42254</v>
      </c>
      <c r="N5419" s="54">
        <v>1.6E-2</v>
      </c>
    </row>
    <row r="5420" spans="13:14" ht="12.6" customHeight="1">
      <c r="M5420" s="55">
        <v>42255</v>
      </c>
      <c r="N5420" s="54">
        <v>1.6E-2</v>
      </c>
    </row>
    <row r="5421" spans="13:14" ht="12.6" customHeight="1">
      <c r="M5421" s="55">
        <v>42256</v>
      </c>
      <c r="N5421" s="54">
        <v>1.6E-2</v>
      </c>
    </row>
    <row r="5422" spans="13:14" ht="12.6" customHeight="1">
      <c r="M5422" s="55">
        <v>42257</v>
      </c>
      <c r="N5422" s="54">
        <v>1.6E-2</v>
      </c>
    </row>
    <row r="5423" spans="13:14" ht="12.6" customHeight="1">
      <c r="M5423" s="55">
        <v>42258</v>
      </c>
      <c r="N5423" s="54">
        <v>1.6E-2</v>
      </c>
    </row>
    <row r="5424" spans="13:14" ht="12.6" customHeight="1">
      <c r="M5424" s="55">
        <v>42261</v>
      </c>
      <c r="N5424" s="54">
        <v>1.6E-2</v>
      </c>
    </row>
    <row r="5425" spans="13:14" ht="12.6" customHeight="1">
      <c r="M5425" s="55">
        <v>42262</v>
      </c>
      <c r="N5425" s="54">
        <v>1.6E-2</v>
      </c>
    </row>
    <row r="5426" spans="13:14" ht="12.6" customHeight="1">
      <c r="M5426" s="55">
        <v>42263</v>
      </c>
      <c r="N5426" s="54">
        <v>1.6E-2</v>
      </c>
    </row>
    <row r="5427" spans="13:14" ht="12.6" customHeight="1">
      <c r="M5427" s="55">
        <v>42264</v>
      </c>
      <c r="N5427" s="54">
        <v>1.6E-2</v>
      </c>
    </row>
    <row r="5428" spans="13:14" ht="12.6" customHeight="1">
      <c r="M5428" s="55">
        <v>42265</v>
      </c>
      <c r="N5428" s="54">
        <v>1.6E-2</v>
      </c>
    </row>
    <row r="5429" spans="13:14" ht="12.6" customHeight="1">
      <c r="M5429" s="55">
        <v>42268</v>
      </c>
      <c r="N5429" s="54">
        <v>1.6E-2</v>
      </c>
    </row>
    <row r="5430" spans="13:14" ht="12.6" customHeight="1">
      <c r="M5430" s="55">
        <v>42269</v>
      </c>
      <c r="N5430" s="54">
        <v>1.6E-2</v>
      </c>
    </row>
    <row r="5431" spans="13:14" ht="12.6" customHeight="1">
      <c r="M5431" s="55">
        <v>42270</v>
      </c>
      <c r="N5431" s="54">
        <v>1.6E-2</v>
      </c>
    </row>
    <row r="5432" spans="13:14" ht="12.6" customHeight="1">
      <c r="M5432" s="55">
        <v>42271</v>
      </c>
      <c r="N5432" s="54">
        <v>1.6E-2</v>
      </c>
    </row>
    <row r="5433" spans="13:14" ht="12.6" customHeight="1">
      <c r="M5433" s="55">
        <v>42272</v>
      </c>
      <c r="N5433" s="54">
        <v>1.6E-2</v>
      </c>
    </row>
    <row r="5434" spans="13:14" ht="12.6" customHeight="1">
      <c r="M5434" s="55">
        <v>42277</v>
      </c>
      <c r="N5434" s="54">
        <v>1.5900000000000001E-2</v>
      </c>
    </row>
    <row r="5435" spans="13:14" ht="12.6" customHeight="1">
      <c r="M5435" s="55">
        <v>42278</v>
      </c>
      <c r="N5435" s="54">
        <v>1.5900000000000001E-2</v>
      </c>
    </row>
    <row r="5436" spans="13:14" ht="12.6" customHeight="1">
      <c r="M5436" s="55">
        <v>42279</v>
      </c>
      <c r="N5436" s="54">
        <v>1.5900000000000001E-2</v>
      </c>
    </row>
    <row r="5437" spans="13:14" ht="12.6" customHeight="1">
      <c r="M5437" s="55">
        <v>42282</v>
      </c>
      <c r="N5437" s="54">
        <v>1.5900000000000001E-2</v>
      </c>
    </row>
    <row r="5438" spans="13:14" ht="12.6" customHeight="1">
      <c r="M5438" s="55">
        <v>42283</v>
      </c>
      <c r="N5438" s="54">
        <v>1.5900000000000001E-2</v>
      </c>
    </row>
    <row r="5439" spans="13:14" ht="12.6" customHeight="1">
      <c r="M5439" s="55">
        <v>42284</v>
      </c>
      <c r="N5439" s="54">
        <v>1.5900000000000001E-2</v>
      </c>
    </row>
    <row r="5440" spans="13:14" ht="12.6" customHeight="1">
      <c r="M5440" s="55">
        <v>42285</v>
      </c>
      <c r="N5440" s="54">
        <v>1.5900000000000001E-2</v>
      </c>
    </row>
    <row r="5441" spans="13:14" ht="12.6" customHeight="1">
      <c r="M5441" s="55">
        <v>42289</v>
      </c>
      <c r="N5441" s="54">
        <v>1.5900000000000001E-2</v>
      </c>
    </row>
    <row r="5442" spans="13:14" ht="12.6" customHeight="1">
      <c r="M5442" s="55">
        <v>42290</v>
      </c>
      <c r="N5442" s="54">
        <v>1.5800000000000002E-2</v>
      </c>
    </row>
    <row r="5443" spans="13:14" ht="12.6" customHeight="1">
      <c r="M5443" s="55">
        <v>42291</v>
      </c>
      <c r="N5443" s="54">
        <v>1.5699999999999999E-2</v>
      </c>
    </row>
    <row r="5444" spans="13:14" ht="12.6" customHeight="1">
      <c r="M5444" s="55">
        <v>42292</v>
      </c>
      <c r="N5444" s="54">
        <v>1.5699999999999999E-2</v>
      </c>
    </row>
    <row r="5445" spans="13:14" ht="12.6" customHeight="1">
      <c r="M5445" s="55">
        <v>42293</v>
      </c>
      <c r="N5445" s="54">
        <v>1.5699999999999999E-2</v>
      </c>
    </row>
    <row r="5446" spans="13:14" ht="12.6" customHeight="1">
      <c r="M5446" s="55">
        <v>42296</v>
      </c>
      <c r="N5446" s="54">
        <v>1.5699999999999999E-2</v>
      </c>
    </row>
    <row r="5447" spans="13:14" ht="12.6" customHeight="1">
      <c r="M5447" s="55">
        <v>42297</v>
      </c>
      <c r="N5447" s="54">
        <v>1.5699999999999999E-2</v>
      </c>
    </row>
    <row r="5448" spans="13:14" ht="12.6" customHeight="1">
      <c r="M5448" s="55">
        <v>42298</v>
      </c>
      <c r="N5448" s="54">
        <v>1.5699999999999999E-2</v>
      </c>
    </row>
    <row r="5449" spans="13:14" ht="12.6" customHeight="1">
      <c r="M5449" s="55">
        <v>42299</v>
      </c>
      <c r="N5449" s="54">
        <v>1.5699999999999999E-2</v>
      </c>
    </row>
    <row r="5450" spans="13:14" ht="12.6" customHeight="1">
      <c r="M5450" s="55">
        <v>42300</v>
      </c>
      <c r="N5450" s="54">
        <v>1.5699999999999999E-2</v>
      </c>
    </row>
    <row r="5451" spans="13:14" ht="12.6" customHeight="1">
      <c r="M5451" s="55">
        <v>42303</v>
      </c>
      <c r="N5451" s="54">
        <v>1.5699999999999999E-2</v>
      </c>
    </row>
    <row r="5452" spans="13:14" ht="12.6" customHeight="1">
      <c r="M5452" s="55">
        <v>42304</v>
      </c>
      <c r="N5452" s="54">
        <v>1.5699999999999999E-2</v>
      </c>
    </row>
    <row r="5453" spans="13:14" ht="12.6" customHeight="1">
      <c r="M5453" s="55">
        <v>42305</v>
      </c>
      <c r="N5453" s="54">
        <v>1.5699999999999999E-2</v>
      </c>
    </row>
    <row r="5454" spans="13:14" ht="12.6" customHeight="1">
      <c r="M5454" s="55">
        <v>42306</v>
      </c>
      <c r="N5454" s="54">
        <v>1.5699999999999999E-2</v>
      </c>
    </row>
    <row r="5455" spans="13:14" ht="12.6" customHeight="1">
      <c r="M5455" s="55">
        <v>42307</v>
      </c>
      <c r="N5455" s="54">
        <v>1.5699999999999999E-2</v>
      </c>
    </row>
    <row r="5456" spans="13:14" ht="12.6" customHeight="1">
      <c r="M5456" s="55">
        <v>42310</v>
      </c>
      <c r="N5456" s="54">
        <v>1.5699999999999999E-2</v>
      </c>
    </row>
    <row r="5457" spans="13:14" ht="12.6" customHeight="1">
      <c r="M5457" s="55">
        <v>42311</v>
      </c>
      <c r="N5457" s="54">
        <v>1.5699999999999999E-2</v>
      </c>
    </row>
    <row r="5458" spans="13:14" ht="12.6" customHeight="1">
      <c r="M5458" s="55">
        <v>42312</v>
      </c>
      <c r="N5458" s="54">
        <v>1.5699999999999999E-2</v>
      </c>
    </row>
    <row r="5459" spans="13:14" ht="12.6" customHeight="1">
      <c r="M5459" s="55">
        <v>42313</v>
      </c>
      <c r="N5459" s="54">
        <v>1.5699999999999999E-2</v>
      </c>
    </row>
    <row r="5460" spans="13:14" ht="12.6" customHeight="1">
      <c r="M5460" s="55">
        <v>42314</v>
      </c>
      <c r="N5460" s="54">
        <v>1.5699999999999999E-2</v>
      </c>
    </row>
    <row r="5461" spans="13:14" ht="12.6" customHeight="1">
      <c r="M5461" s="55">
        <v>42317</v>
      </c>
      <c r="N5461" s="54">
        <v>1.5699999999999999E-2</v>
      </c>
    </row>
    <row r="5462" spans="13:14" ht="12.6" customHeight="1">
      <c r="M5462" s="55">
        <v>42318</v>
      </c>
      <c r="N5462" s="54">
        <v>1.5699999999999999E-2</v>
      </c>
    </row>
    <row r="5463" spans="13:14" ht="12.6" customHeight="1">
      <c r="M5463" s="55">
        <v>42319</v>
      </c>
      <c r="N5463" s="54">
        <v>1.5699999999999999E-2</v>
      </c>
    </row>
    <row r="5464" spans="13:14" ht="12.6" customHeight="1">
      <c r="M5464" s="55">
        <v>42320</v>
      </c>
      <c r="N5464" s="54">
        <v>1.5800000000000002E-2</v>
      </c>
    </row>
    <row r="5465" spans="13:14" ht="12.6" customHeight="1">
      <c r="M5465" s="55">
        <v>42321</v>
      </c>
      <c r="N5465" s="54">
        <v>1.5800000000000002E-2</v>
      </c>
    </row>
    <row r="5466" spans="13:14" ht="12.6" customHeight="1">
      <c r="M5466" s="55">
        <v>42324</v>
      </c>
      <c r="N5466" s="54">
        <v>1.5800000000000002E-2</v>
      </c>
    </row>
    <row r="5467" spans="13:14" ht="12.6" customHeight="1">
      <c r="M5467" s="55">
        <v>42325</v>
      </c>
      <c r="N5467" s="54">
        <v>1.5800000000000002E-2</v>
      </c>
    </row>
    <row r="5468" spans="13:14" ht="12.6" customHeight="1">
      <c r="M5468" s="55">
        <v>42326</v>
      </c>
      <c r="N5468" s="54">
        <v>1.5800000000000002E-2</v>
      </c>
    </row>
    <row r="5469" spans="13:14" ht="12.6" customHeight="1">
      <c r="M5469" s="55">
        <v>42327</v>
      </c>
      <c r="N5469" s="54">
        <v>1.5800000000000002E-2</v>
      </c>
    </row>
    <row r="5470" spans="13:14" ht="12.6" customHeight="1">
      <c r="M5470" s="55">
        <v>42328</v>
      </c>
      <c r="N5470" s="54">
        <v>1.5800000000000002E-2</v>
      </c>
    </row>
    <row r="5471" spans="13:14" ht="12.6" customHeight="1">
      <c r="M5471" s="55">
        <v>42331</v>
      </c>
      <c r="N5471" s="54">
        <v>1.5900000000000001E-2</v>
      </c>
    </row>
    <row r="5472" spans="13:14" ht="12.6" customHeight="1">
      <c r="M5472" s="55">
        <v>42332</v>
      </c>
      <c r="N5472" s="54">
        <v>1.5900000000000001E-2</v>
      </c>
    </row>
    <row r="5473" spans="13:14" ht="12.6" customHeight="1">
      <c r="M5473" s="55">
        <v>42333</v>
      </c>
      <c r="N5473" s="54">
        <v>1.5900000000000001E-2</v>
      </c>
    </row>
    <row r="5474" spans="13:14" ht="12.6" customHeight="1">
      <c r="M5474" s="55">
        <v>42334</v>
      </c>
      <c r="N5474" s="54">
        <v>1.6199999999999999E-2</v>
      </c>
    </row>
    <row r="5475" spans="13:14" ht="12.6" customHeight="1">
      <c r="M5475" s="55">
        <v>42335</v>
      </c>
      <c r="N5475" s="54">
        <v>1.6199999999999999E-2</v>
      </c>
    </row>
    <row r="5476" spans="13:14" ht="12.6" customHeight="1">
      <c r="M5476" s="55">
        <v>42338</v>
      </c>
      <c r="N5476" s="54">
        <v>1.66E-2</v>
      </c>
    </row>
    <row r="5477" spans="13:14" ht="12.6" customHeight="1">
      <c r="M5477" s="55">
        <v>42339</v>
      </c>
      <c r="N5477" s="54">
        <v>1.67E-2</v>
      </c>
    </row>
    <row r="5478" spans="13:14" ht="12.6" customHeight="1">
      <c r="M5478" s="55">
        <v>42340</v>
      </c>
      <c r="N5478" s="54">
        <v>1.67E-2</v>
      </c>
    </row>
    <row r="5479" spans="13:14" ht="12.6" customHeight="1">
      <c r="M5479" s="55">
        <v>42341</v>
      </c>
      <c r="N5479" s="54">
        <v>1.67E-2</v>
      </c>
    </row>
    <row r="5480" spans="13:14" ht="12.6" customHeight="1">
      <c r="M5480" s="55">
        <v>42342</v>
      </c>
      <c r="N5480" s="54">
        <v>1.67E-2</v>
      </c>
    </row>
    <row r="5481" spans="13:14" ht="12.6" customHeight="1">
      <c r="M5481" s="55">
        <v>42345</v>
      </c>
      <c r="N5481" s="54">
        <v>1.67E-2</v>
      </c>
    </row>
    <row r="5482" spans="13:14" ht="12.6" customHeight="1">
      <c r="M5482" s="55">
        <v>42346</v>
      </c>
      <c r="N5482" s="54">
        <v>1.67E-2</v>
      </c>
    </row>
    <row r="5483" spans="13:14" ht="12.6" customHeight="1">
      <c r="M5483" s="55">
        <v>42347</v>
      </c>
      <c r="N5483" s="54">
        <v>1.67E-2</v>
      </c>
    </row>
    <row r="5484" spans="13:14" ht="12.6" customHeight="1">
      <c r="M5484" s="55">
        <v>42348</v>
      </c>
      <c r="N5484" s="54">
        <v>1.67E-2</v>
      </c>
    </row>
    <row r="5485" spans="13:14" ht="12.6" customHeight="1">
      <c r="M5485" s="55">
        <v>42349</v>
      </c>
      <c r="N5485" s="54">
        <v>1.67E-2</v>
      </c>
    </row>
    <row r="5486" spans="13:14" ht="12.6" customHeight="1">
      <c r="M5486" s="55">
        <v>42352</v>
      </c>
      <c r="N5486" s="54">
        <v>1.67E-2</v>
      </c>
    </row>
    <row r="5487" spans="13:14" ht="12.6" customHeight="1">
      <c r="M5487" s="55">
        <v>42353</v>
      </c>
      <c r="N5487" s="54">
        <v>1.67E-2</v>
      </c>
    </row>
    <row r="5488" spans="13:14" ht="12.6" customHeight="1">
      <c r="M5488" s="55">
        <v>42354</v>
      </c>
      <c r="N5488" s="54">
        <v>1.67E-2</v>
      </c>
    </row>
    <row r="5489" spans="13:14" ht="12.6" customHeight="1">
      <c r="M5489" s="55">
        <v>42355</v>
      </c>
      <c r="N5489" s="54">
        <v>1.67E-2</v>
      </c>
    </row>
    <row r="5490" spans="13:14" ht="12.6" customHeight="1">
      <c r="M5490" s="55">
        <v>42356</v>
      </c>
      <c r="N5490" s="54">
        <v>1.67E-2</v>
      </c>
    </row>
    <row r="5491" spans="13:14" ht="12.6" customHeight="1">
      <c r="M5491" s="55">
        <v>42359</v>
      </c>
      <c r="N5491" s="54">
        <v>1.67E-2</v>
      </c>
    </row>
    <row r="5492" spans="13:14" ht="12.6" customHeight="1">
      <c r="M5492" s="55">
        <v>42360</v>
      </c>
      <c r="N5492" s="54">
        <v>1.67E-2</v>
      </c>
    </row>
    <row r="5493" spans="13:14" ht="12.6" customHeight="1">
      <c r="M5493" s="55">
        <v>42361</v>
      </c>
      <c r="N5493" s="54">
        <v>1.67E-2</v>
      </c>
    </row>
    <row r="5494" spans="13:14" ht="12.6" customHeight="1">
      <c r="M5494" s="55">
        <v>42362</v>
      </c>
      <c r="N5494" s="54">
        <v>1.67E-2</v>
      </c>
    </row>
    <row r="5495" spans="13:14" ht="12.6" customHeight="1">
      <c r="M5495" s="55">
        <v>42366</v>
      </c>
      <c r="N5495" s="54">
        <v>1.67E-2</v>
      </c>
    </row>
    <row r="5496" spans="13:14" ht="12.6" customHeight="1">
      <c r="M5496" s="55">
        <v>42367</v>
      </c>
      <c r="N5496" s="54">
        <v>1.67E-2</v>
      </c>
    </row>
    <row r="5497" spans="13:14" ht="12.6" customHeight="1">
      <c r="M5497" s="55">
        <v>42368</v>
      </c>
      <c r="N5497" s="54">
        <v>1.67E-2</v>
      </c>
    </row>
    <row r="5498" spans="13:14" ht="12.6" customHeight="1">
      <c r="M5498" s="55">
        <v>42369</v>
      </c>
      <c r="N5498" s="54">
        <v>1.67E-2</v>
      </c>
    </row>
    <row r="5499" spans="13:14" ht="12.6" customHeight="1">
      <c r="M5499" s="55">
        <v>42373</v>
      </c>
      <c r="N5499" s="54">
        <v>1.67E-2</v>
      </c>
    </row>
    <row r="5500" spans="13:14" ht="12.6" customHeight="1">
      <c r="M5500" s="55">
        <v>42374</v>
      </c>
      <c r="N5500" s="54">
        <v>1.67E-2</v>
      </c>
    </row>
    <row r="5501" spans="13:14" ht="12.6" customHeight="1">
      <c r="M5501" s="55">
        <v>42375</v>
      </c>
      <c r="N5501" s="54">
        <v>1.67E-2</v>
      </c>
    </row>
    <row r="5502" spans="13:14" ht="12.6" customHeight="1">
      <c r="M5502" s="55">
        <v>42376</v>
      </c>
      <c r="N5502" s="54">
        <v>1.67E-2</v>
      </c>
    </row>
    <row r="5503" spans="13:14" ht="12.6" customHeight="1">
      <c r="M5503" s="55">
        <v>42377</v>
      </c>
      <c r="N5503" s="54">
        <v>1.67E-2</v>
      </c>
    </row>
    <row r="5504" spans="13:14" ht="12.6" customHeight="1">
      <c r="M5504" s="55">
        <v>42380</v>
      </c>
      <c r="N5504" s="54">
        <v>1.67E-2</v>
      </c>
    </row>
    <row r="5505" spans="13:14" ht="12.6" customHeight="1">
      <c r="M5505" s="55">
        <v>42381</v>
      </c>
      <c r="N5505" s="54">
        <v>1.67E-2</v>
      </c>
    </row>
    <row r="5506" spans="13:14" ht="12.6" customHeight="1">
      <c r="M5506" s="55">
        <v>42382</v>
      </c>
      <c r="N5506" s="54">
        <v>1.67E-2</v>
      </c>
    </row>
    <row r="5507" spans="13:14" ht="12.6" customHeight="1">
      <c r="M5507" s="55">
        <v>42383</v>
      </c>
      <c r="N5507" s="54">
        <v>1.67E-2</v>
      </c>
    </row>
    <row r="5508" spans="13:14" ht="12.6" customHeight="1">
      <c r="M5508" s="55">
        <v>42384</v>
      </c>
      <c r="N5508" s="54">
        <v>1.67E-2</v>
      </c>
    </row>
    <row r="5509" spans="13:14" ht="12.6" customHeight="1">
      <c r="M5509" s="55">
        <v>42387</v>
      </c>
      <c r="N5509" s="54">
        <v>1.67E-2</v>
      </c>
    </row>
    <row r="5510" spans="13:14" ht="12.6" customHeight="1">
      <c r="M5510" s="55">
        <v>42388</v>
      </c>
      <c r="N5510" s="54">
        <v>1.67E-2</v>
      </c>
    </row>
    <row r="5511" spans="13:14" ht="12.6" customHeight="1">
      <c r="M5511" s="55">
        <v>42389</v>
      </c>
      <c r="N5511" s="54">
        <v>1.67E-2</v>
      </c>
    </row>
    <row r="5512" spans="13:14" ht="12.6" customHeight="1">
      <c r="M5512" s="55">
        <v>42390</v>
      </c>
      <c r="N5512" s="54">
        <v>1.67E-2</v>
      </c>
    </row>
    <row r="5513" spans="13:14" ht="12.6" customHeight="1">
      <c r="M5513" s="55">
        <v>42391</v>
      </c>
      <c r="N5513" s="54">
        <v>1.67E-2</v>
      </c>
    </row>
    <row r="5514" spans="13:14" ht="12.6" customHeight="1">
      <c r="M5514" s="55">
        <v>42394</v>
      </c>
      <c r="N5514" s="54">
        <v>1.6500000000000001E-2</v>
      </c>
    </row>
    <row r="5515" spans="13:14" ht="12.6" customHeight="1">
      <c r="M5515" s="55">
        <v>42395</v>
      </c>
      <c r="N5515" s="54">
        <v>1.6500000000000001E-2</v>
      </c>
    </row>
    <row r="5516" spans="13:14" ht="12.6" customHeight="1">
      <c r="M5516" s="55">
        <v>42396</v>
      </c>
      <c r="N5516" s="54">
        <v>1.6500000000000001E-2</v>
      </c>
    </row>
    <row r="5517" spans="13:14" ht="12.6" customHeight="1">
      <c r="M5517" s="55">
        <v>42397</v>
      </c>
      <c r="N5517" s="54">
        <v>1.6500000000000001E-2</v>
      </c>
    </row>
    <row r="5518" spans="13:14" ht="12.6" customHeight="1">
      <c r="M5518" s="55">
        <v>42398</v>
      </c>
      <c r="N5518" s="54">
        <v>1.6500000000000001E-2</v>
      </c>
    </row>
    <row r="5519" spans="13:14" ht="12.6" customHeight="1">
      <c r="M5519" s="55">
        <v>42401</v>
      </c>
      <c r="N5519" s="54">
        <v>1.6500000000000001E-2</v>
      </c>
    </row>
    <row r="5520" spans="13:14" ht="12.6" customHeight="1">
      <c r="M5520" s="55">
        <v>42402</v>
      </c>
      <c r="N5520" s="54">
        <v>1.6500000000000001E-2</v>
      </c>
    </row>
    <row r="5521" spans="13:14" ht="12.6" customHeight="1">
      <c r="M5521" s="55">
        <v>42403</v>
      </c>
      <c r="N5521" s="54">
        <v>1.6500000000000001E-2</v>
      </c>
    </row>
    <row r="5522" spans="13:14" ht="12.6" customHeight="1">
      <c r="M5522" s="55">
        <v>42404</v>
      </c>
      <c r="N5522" s="54">
        <v>1.6500000000000001E-2</v>
      </c>
    </row>
    <row r="5523" spans="13:14" ht="12.6" customHeight="1">
      <c r="M5523" s="55">
        <v>42405</v>
      </c>
      <c r="N5523" s="54">
        <v>1.6500000000000001E-2</v>
      </c>
    </row>
    <row r="5524" spans="13:14" ht="12.6" customHeight="1">
      <c r="M5524" s="55">
        <v>42411</v>
      </c>
      <c r="N5524" s="54">
        <v>1.6400000000000001E-2</v>
      </c>
    </row>
    <row r="5525" spans="13:14" ht="12.6" customHeight="1">
      <c r="M5525" s="55">
        <v>42412</v>
      </c>
      <c r="N5525" s="54">
        <v>1.6400000000000001E-2</v>
      </c>
    </row>
    <row r="5526" spans="13:14" ht="12.6" customHeight="1">
      <c r="M5526" s="55">
        <v>42415</v>
      </c>
      <c r="N5526" s="54">
        <v>1.6400000000000001E-2</v>
      </c>
    </row>
    <row r="5527" spans="13:14" ht="12.6" customHeight="1">
      <c r="M5527" s="55">
        <v>42416</v>
      </c>
      <c r="N5527" s="54">
        <v>1.6299999999999999E-2</v>
      </c>
    </row>
    <row r="5528" spans="13:14" ht="12.6" customHeight="1">
      <c r="M5528" s="55">
        <v>42417</v>
      </c>
      <c r="N5528" s="54">
        <v>1.6299999999999999E-2</v>
      </c>
    </row>
    <row r="5529" spans="13:14" ht="12.6" customHeight="1">
      <c r="M5529" s="55">
        <v>42418</v>
      </c>
      <c r="N5529" s="54">
        <v>1.6299999999999999E-2</v>
      </c>
    </row>
    <row r="5530" spans="13:14" ht="12.6" customHeight="1">
      <c r="M5530" s="55">
        <v>42419</v>
      </c>
      <c r="N5530" s="54">
        <v>1.6299999999999999E-2</v>
      </c>
    </row>
    <row r="5531" spans="13:14" ht="12.6" customHeight="1">
      <c r="M5531" s="55">
        <v>42422</v>
      </c>
      <c r="N5531" s="54">
        <v>1.6299999999999999E-2</v>
      </c>
    </row>
    <row r="5532" spans="13:14" ht="12.6" customHeight="1">
      <c r="M5532" s="55">
        <v>42423</v>
      </c>
      <c r="N5532" s="54">
        <v>1.6299999999999999E-2</v>
      </c>
    </row>
    <row r="5533" spans="13:14" ht="12.6" customHeight="1">
      <c r="M5533" s="55">
        <v>42424</v>
      </c>
      <c r="N5533" s="54">
        <v>1.6299999999999999E-2</v>
      </c>
    </row>
    <row r="5534" spans="13:14" ht="12.6" customHeight="1">
      <c r="M5534" s="55">
        <v>42425</v>
      </c>
      <c r="N5534" s="54">
        <v>1.6299999999999999E-2</v>
      </c>
    </row>
    <row r="5535" spans="13:14" ht="12.6" customHeight="1">
      <c r="M5535" s="55">
        <v>42426</v>
      </c>
      <c r="N5535" s="54">
        <v>1.6299999999999999E-2</v>
      </c>
    </row>
    <row r="5536" spans="13:14" ht="12.6" customHeight="1">
      <c r="M5536" s="55">
        <v>42429</v>
      </c>
      <c r="N5536" s="54">
        <v>1.6299999999999999E-2</v>
      </c>
    </row>
    <row r="5537" spans="13:14" ht="12.6" customHeight="1">
      <c r="M5537" s="55">
        <v>42431</v>
      </c>
      <c r="N5537" s="54">
        <v>1.6299999999999999E-2</v>
      </c>
    </row>
    <row r="5538" spans="13:14" ht="12.6" customHeight="1">
      <c r="M5538" s="55">
        <v>42432</v>
      </c>
      <c r="N5538" s="54">
        <v>1.6299999999999999E-2</v>
      </c>
    </row>
    <row r="5539" spans="13:14" ht="12.6" customHeight="1">
      <c r="M5539" s="55">
        <v>42433</v>
      </c>
      <c r="N5539" s="54">
        <v>1.6299999999999999E-2</v>
      </c>
    </row>
    <row r="5540" spans="13:14" ht="12.6" customHeight="1">
      <c r="M5540" s="55">
        <v>42436</v>
      </c>
      <c r="N5540" s="54">
        <v>1.6299999999999999E-2</v>
      </c>
    </row>
    <row r="5541" spans="13:14" ht="12.6" customHeight="1">
      <c r="M5541" s="55">
        <v>42437</v>
      </c>
      <c r="N5541" s="54">
        <v>1.6299999999999999E-2</v>
      </c>
    </row>
    <row r="5542" spans="13:14" ht="12.6" customHeight="1">
      <c r="M5542" s="55">
        <v>42438</v>
      </c>
      <c r="N5542" s="54">
        <v>1.6299999999999999E-2</v>
      </c>
    </row>
    <row r="5543" spans="13:14" ht="12.6" customHeight="1">
      <c r="M5543" s="55">
        <v>42439</v>
      </c>
      <c r="N5543" s="54">
        <v>1.6299999999999999E-2</v>
      </c>
    </row>
    <row r="5544" spans="13:14" ht="12.6" customHeight="1">
      <c r="M5544" s="55">
        <v>42440</v>
      </c>
      <c r="N5544" s="54">
        <v>1.6299999999999999E-2</v>
      </c>
    </row>
    <row r="5545" spans="13:14" ht="12.6" customHeight="1">
      <c r="M5545" s="55">
        <v>42443</v>
      </c>
      <c r="N5545" s="54">
        <v>1.6299999999999999E-2</v>
      </c>
    </row>
    <row r="5546" spans="13:14" ht="12.6" customHeight="1">
      <c r="M5546" s="55">
        <v>42444</v>
      </c>
      <c r="N5546" s="54">
        <v>1.6299999999999999E-2</v>
      </c>
    </row>
    <row r="5547" spans="13:14" ht="12.6" customHeight="1">
      <c r="M5547" s="55">
        <v>42445</v>
      </c>
      <c r="N5547" s="54">
        <v>1.6299999999999999E-2</v>
      </c>
    </row>
    <row r="5548" spans="13:14" ht="12.6" customHeight="1">
      <c r="M5548" s="55">
        <v>42446</v>
      </c>
      <c r="N5548" s="54">
        <v>1.6299999999999999E-2</v>
      </c>
    </row>
    <row r="5549" spans="13:14" ht="12.6" customHeight="1">
      <c r="M5549" s="55">
        <v>42447</v>
      </c>
      <c r="N5549" s="54">
        <v>1.6299999999999999E-2</v>
      </c>
    </row>
    <row r="5550" spans="13:14" ht="12.6" customHeight="1">
      <c r="M5550" s="55">
        <v>42450</v>
      </c>
      <c r="N5550" s="54">
        <v>1.6299999999999999E-2</v>
      </c>
    </row>
    <row r="5551" spans="13:14" ht="12.6" customHeight="1">
      <c r="M5551" s="55">
        <v>42451</v>
      </c>
      <c r="N5551" s="54">
        <v>1.6299999999999999E-2</v>
      </c>
    </row>
    <row r="5552" spans="13:14" ht="12.6" customHeight="1">
      <c r="M5552" s="55">
        <v>42452</v>
      </c>
      <c r="N5552" s="54">
        <v>1.6299999999999999E-2</v>
      </c>
    </row>
    <row r="5553" spans="13:14" ht="12.6" customHeight="1">
      <c r="M5553" s="55">
        <v>42453</v>
      </c>
      <c r="N5553" s="54">
        <v>1.6299999999999999E-2</v>
      </c>
    </row>
    <row r="5554" spans="13:14" ht="12.6" customHeight="1">
      <c r="M5554" s="55">
        <v>42454</v>
      </c>
      <c r="N5554" s="54">
        <v>1.6299999999999999E-2</v>
      </c>
    </row>
    <row r="5555" spans="13:14" ht="12.6" customHeight="1">
      <c r="M5555" s="55">
        <v>42457</v>
      </c>
      <c r="N5555" s="54">
        <v>1.61E-2</v>
      </c>
    </row>
    <row r="5556" spans="13:14" ht="12.6" customHeight="1">
      <c r="M5556" s="55">
        <v>42458</v>
      </c>
      <c r="N5556" s="54">
        <v>1.61E-2</v>
      </c>
    </row>
    <row r="5557" spans="13:14" ht="12.6" customHeight="1">
      <c r="M5557" s="55">
        <v>42459</v>
      </c>
      <c r="N5557" s="54">
        <v>1.61E-2</v>
      </c>
    </row>
    <row r="5558" spans="13:14" ht="12.6" customHeight="1">
      <c r="M5558" s="55">
        <v>42460</v>
      </c>
      <c r="N5558" s="54">
        <v>1.61E-2</v>
      </c>
    </row>
    <row r="5559" spans="13:14" ht="12.6" customHeight="1">
      <c r="M5559" s="55">
        <v>42461</v>
      </c>
      <c r="N5559" s="54">
        <v>1.61E-2</v>
      </c>
    </row>
    <row r="5560" spans="13:14" ht="12.6" customHeight="1">
      <c r="M5560" s="55">
        <v>42464</v>
      </c>
      <c r="N5560" s="54">
        <v>1.61E-2</v>
      </c>
    </row>
    <row r="5561" spans="13:14" ht="12.6" customHeight="1">
      <c r="M5561" s="55">
        <v>42465</v>
      </c>
      <c r="N5561" s="54">
        <v>1.61E-2</v>
      </c>
    </row>
    <row r="5562" spans="13:14" ht="12.6" customHeight="1">
      <c r="M5562" s="55">
        <v>42466</v>
      </c>
      <c r="N5562" s="54">
        <v>1.61E-2</v>
      </c>
    </row>
    <row r="5563" spans="13:14" ht="12.6" customHeight="1">
      <c r="M5563" s="55">
        <v>42467</v>
      </c>
      <c r="N5563" s="54">
        <v>1.61E-2</v>
      </c>
    </row>
    <row r="5564" spans="13:14" ht="12.6" customHeight="1">
      <c r="M5564" s="55">
        <v>42468</v>
      </c>
      <c r="N5564" s="54">
        <v>1.61E-2</v>
      </c>
    </row>
    <row r="5565" spans="13:14" ht="12.6" customHeight="1">
      <c r="M5565" s="55">
        <v>42471</v>
      </c>
      <c r="N5565" s="54">
        <v>1.61E-2</v>
      </c>
    </row>
    <row r="5566" spans="13:14" ht="12.6" customHeight="1">
      <c r="M5566" s="55">
        <v>42472</v>
      </c>
      <c r="N5566" s="54">
        <v>1.61E-2</v>
      </c>
    </row>
    <row r="5567" spans="13:14" ht="12.6" customHeight="1">
      <c r="M5567" s="55">
        <v>42474</v>
      </c>
      <c r="N5567" s="54">
        <v>1.61E-2</v>
      </c>
    </row>
    <row r="5568" spans="13:14" ht="12.6" customHeight="1">
      <c r="M5568" s="55">
        <v>42475</v>
      </c>
      <c r="N5568" s="54">
        <v>1.61E-2</v>
      </c>
    </row>
    <row r="5569" spans="13:14" ht="12.6" customHeight="1">
      <c r="M5569" s="55">
        <v>42478</v>
      </c>
      <c r="N5569" s="54">
        <v>1.61E-2</v>
      </c>
    </row>
    <row r="5570" spans="13:14" ht="12.6" customHeight="1">
      <c r="M5570" s="55">
        <v>42479</v>
      </c>
      <c r="N5570" s="54">
        <v>1.61E-2</v>
      </c>
    </row>
    <row r="5571" spans="13:14" ht="12.6" customHeight="1">
      <c r="M5571" s="55">
        <v>42480</v>
      </c>
      <c r="N5571" s="54">
        <v>1.61E-2</v>
      </c>
    </row>
    <row r="5572" spans="13:14" ht="12.6" customHeight="1">
      <c r="M5572" s="55">
        <v>42481</v>
      </c>
      <c r="N5572" s="54">
        <v>1.61E-2</v>
      </c>
    </row>
    <row r="5573" spans="13:14" ht="12.6" customHeight="1">
      <c r="M5573" s="55">
        <v>42482</v>
      </c>
      <c r="N5573" s="54">
        <v>1.61E-2</v>
      </c>
    </row>
    <row r="5574" spans="13:14" ht="12.6" customHeight="1">
      <c r="M5574" s="55">
        <v>42485</v>
      </c>
      <c r="N5574" s="54">
        <v>1.61E-2</v>
      </c>
    </row>
    <row r="5575" spans="13:14" ht="12.6" customHeight="1">
      <c r="M5575" s="55">
        <v>42486</v>
      </c>
      <c r="N5575" s="54">
        <v>1.61E-2</v>
      </c>
    </row>
    <row r="5576" spans="13:14" ht="12.6" customHeight="1">
      <c r="M5576" s="55">
        <v>42487</v>
      </c>
      <c r="N5576" s="54">
        <v>1.61E-2</v>
      </c>
    </row>
    <row r="5577" spans="13:14" ht="12.6" customHeight="1">
      <c r="M5577" s="55">
        <v>42488</v>
      </c>
      <c r="N5577" s="54">
        <v>1.61E-2</v>
      </c>
    </row>
    <row r="5578" spans="13:14" ht="12.6" customHeight="1">
      <c r="M5578" s="55">
        <v>42489</v>
      </c>
      <c r="N5578" s="54">
        <v>1.61E-2</v>
      </c>
    </row>
    <row r="5579" spans="13:14" ht="12.6" customHeight="1">
      <c r="M5579" s="55">
        <v>42492</v>
      </c>
      <c r="N5579" s="54">
        <v>1.61E-2</v>
      </c>
    </row>
    <row r="5580" spans="13:14" ht="12.6" customHeight="1">
      <c r="M5580" s="55">
        <v>42493</v>
      </c>
      <c r="N5580" s="54">
        <v>1.61E-2</v>
      </c>
    </row>
    <row r="5581" spans="13:14" ht="12.6" customHeight="1">
      <c r="M5581" s="55">
        <v>42494</v>
      </c>
      <c r="N5581" s="54">
        <v>1.61E-2</v>
      </c>
    </row>
    <row r="5582" spans="13:14" ht="12.6" customHeight="1">
      <c r="M5582" s="55">
        <v>42495</v>
      </c>
      <c r="N5582" s="54">
        <v>1.61E-2</v>
      </c>
    </row>
    <row r="5583" spans="13:14" ht="12.6" customHeight="1">
      <c r="M5583" s="55">
        <v>42499</v>
      </c>
      <c r="N5583" s="54">
        <v>1.61E-2</v>
      </c>
    </row>
    <row r="5584" spans="13:14" ht="12.6" customHeight="1">
      <c r="M5584" s="55">
        <v>42500</v>
      </c>
      <c r="N5584" s="54">
        <v>1.6E-2</v>
      </c>
    </row>
    <row r="5585" spans="13:14" ht="12.6" customHeight="1">
      <c r="M5585" s="55">
        <v>42501</v>
      </c>
      <c r="N5585" s="54">
        <v>1.6E-2</v>
      </c>
    </row>
    <row r="5586" spans="13:14" ht="12.6" customHeight="1">
      <c r="M5586" s="55">
        <v>42502</v>
      </c>
      <c r="N5586" s="54">
        <v>1.6E-2</v>
      </c>
    </row>
    <row r="5587" spans="13:14" ht="12.6" customHeight="1">
      <c r="M5587" s="55">
        <v>42503</v>
      </c>
      <c r="N5587" s="54">
        <v>1.6E-2</v>
      </c>
    </row>
    <row r="5588" spans="13:14" ht="12.6" customHeight="1">
      <c r="M5588" s="55">
        <v>42506</v>
      </c>
      <c r="N5588" s="54">
        <v>1.5800000000000002E-2</v>
      </c>
    </row>
    <row r="5589" spans="13:14" ht="12.6" customHeight="1">
      <c r="M5589" s="55">
        <v>42507</v>
      </c>
      <c r="N5589" s="54">
        <v>1.5800000000000002E-2</v>
      </c>
    </row>
    <row r="5590" spans="13:14" ht="12.6" customHeight="1">
      <c r="M5590" s="55">
        <v>42508</v>
      </c>
      <c r="N5590" s="54">
        <v>1.5800000000000002E-2</v>
      </c>
    </row>
    <row r="5591" spans="13:14" ht="12.6" customHeight="1">
      <c r="M5591" s="55">
        <v>42509</v>
      </c>
      <c r="N5591" s="54">
        <v>1.5599999999999999E-2</v>
      </c>
    </row>
    <row r="5592" spans="13:14" ht="12.6" customHeight="1">
      <c r="M5592" s="55">
        <v>42510</v>
      </c>
      <c r="N5592" s="54">
        <v>1.5599999999999999E-2</v>
      </c>
    </row>
    <row r="5593" spans="13:14" ht="12.6" customHeight="1">
      <c r="M5593" s="55">
        <v>42513</v>
      </c>
      <c r="N5593" s="54">
        <v>1.5599999999999999E-2</v>
      </c>
    </row>
    <row r="5594" spans="13:14" ht="12.6" customHeight="1">
      <c r="M5594" s="55">
        <v>42514</v>
      </c>
      <c r="N5594" s="54">
        <v>1.5599999999999999E-2</v>
      </c>
    </row>
    <row r="5595" spans="13:14" ht="12.6" customHeight="1">
      <c r="M5595" s="55">
        <v>42515</v>
      </c>
      <c r="N5595" s="54">
        <v>1.5599999999999999E-2</v>
      </c>
    </row>
    <row r="5596" spans="13:14" ht="12.6" customHeight="1">
      <c r="M5596" s="55">
        <v>42516</v>
      </c>
      <c r="N5596" s="54">
        <v>1.5599999999999999E-2</v>
      </c>
    </row>
    <row r="5597" spans="13:14" ht="12.6" customHeight="1">
      <c r="M5597" s="55">
        <v>42517</v>
      </c>
      <c r="N5597" s="54">
        <v>1.5599999999999999E-2</v>
      </c>
    </row>
    <row r="5598" spans="13:14" ht="12.6" customHeight="1">
      <c r="M5598" s="55">
        <v>42520</v>
      </c>
      <c r="N5598" s="54">
        <v>1.5599999999999999E-2</v>
      </c>
    </row>
    <row r="5599" spans="13:14" ht="12.6" customHeight="1">
      <c r="M5599" s="55">
        <v>42521</v>
      </c>
      <c r="N5599" s="54">
        <v>1.5599999999999999E-2</v>
      </c>
    </row>
    <row r="5600" spans="13:14" ht="12.6" customHeight="1">
      <c r="M5600" s="55">
        <v>42522</v>
      </c>
      <c r="N5600" s="54">
        <v>1.5599999999999999E-2</v>
      </c>
    </row>
    <row r="5601" spans="13:14" ht="12.6" customHeight="1">
      <c r="M5601" s="55">
        <v>42523</v>
      </c>
      <c r="N5601" s="54">
        <v>1.5599999999999999E-2</v>
      </c>
    </row>
    <row r="5602" spans="13:14" ht="12.6" customHeight="1">
      <c r="M5602" s="55">
        <v>42524</v>
      </c>
      <c r="N5602" s="54">
        <v>1.5599999999999999E-2</v>
      </c>
    </row>
    <row r="5603" spans="13:14" ht="12.6" customHeight="1">
      <c r="M5603" s="55">
        <v>42528</v>
      </c>
      <c r="N5603" s="54">
        <v>1.5599999999999999E-2</v>
      </c>
    </row>
    <row r="5604" spans="13:14" ht="12.6" customHeight="1">
      <c r="M5604" s="55">
        <v>42529</v>
      </c>
      <c r="N5604" s="54">
        <v>1.5599999999999999E-2</v>
      </c>
    </row>
    <row r="5605" spans="13:14" ht="12.6" customHeight="1">
      <c r="M5605" s="55">
        <v>42530</v>
      </c>
      <c r="N5605" s="54">
        <v>1.3899999999999999E-2</v>
      </c>
    </row>
    <row r="5606" spans="13:14" ht="12.6" customHeight="1">
      <c r="M5606" s="55">
        <v>42531</v>
      </c>
      <c r="N5606" s="54">
        <v>1.3899999999999999E-2</v>
      </c>
    </row>
    <row r="5607" spans="13:14" ht="12.6" customHeight="1">
      <c r="M5607" s="55">
        <v>42534</v>
      </c>
      <c r="N5607" s="54">
        <v>1.3899999999999999E-2</v>
      </c>
    </row>
    <row r="5608" spans="13:14" ht="12.6" customHeight="1">
      <c r="M5608" s="55">
        <v>42535</v>
      </c>
      <c r="N5608" s="54">
        <v>1.3899999999999999E-2</v>
      </c>
    </row>
    <row r="5609" spans="13:14" ht="12.6" customHeight="1">
      <c r="M5609" s="55">
        <v>42536</v>
      </c>
      <c r="N5609" s="54">
        <v>1.3899999999999999E-2</v>
      </c>
    </row>
    <row r="5610" spans="13:14" ht="12.6" customHeight="1">
      <c r="M5610" s="55">
        <v>42537</v>
      </c>
      <c r="N5610" s="54">
        <v>1.3899999999999999E-2</v>
      </c>
    </row>
    <row r="5611" spans="13:14" ht="12.6" customHeight="1">
      <c r="M5611" s="55">
        <v>42538</v>
      </c>
      <c r="N5611" s="54">
        <v>1.3899999999999999E-2</v>
      </c>
    </row>
    <row r="5612" spans="13:14" ht="12.6" customHeight="1">
      <c r="M5612" s="55">
        <v>42541</v>
      </c>
      <c r="N5612" s="54">
        <v>1.3899999999999999E-2</v>
      </c>
    </row>
    <row r="5613" spans="13:14" ht="12.6" customHeight="1">
      <c r="M5613" s="55">
        <v>42542</v>
      </c>
      <c r="N5613" s="54">
        <v>1.3899999999999999E-2</v>
      </c>
    </row>
    <row r="5614" spans="13:14" ht="12.6" customHeight="1">
      <c r="M5614" s="55">
        <v>42543</v>
      </c>
      <c r="N5614" s="54">
        <v>1.3899999999999999E-2</v>
      </c>
    </row>
    <row r="5615" spans="13:14" ht="12.6" customHeight="1">
      <c r="M5615" s="55">
        <v>42544</v>
      </c>
      <c r="N5615" s="54">
        <v>1.3899999999999999E-2</v>
      </c>
    </row>
    <row r="5616" spans="13:14" ht="12.6" customHeight="1">
      <c r="M5616" s="55">
        <v>42545</v>
      </c>
      <c r="N5616" s="54">
        <v>1.37E-2</v>
      </c>
    </row>
    <row r="5617" spans="13:14" ht="12.6" customHeight="1">
      <c r="M5617" s="55">
        <v>42548</v>
      </c>
      <c r="N5617" s="54">
        <v>1.37E-2</v>
      </c>
    </row>
    <row r="5618" spans="13:14" ht="12.6" customHeight="1">
      <c r="M5618" s="55">
        <v>42549</v>
      </c>
      <c r="N5618" s="54">
        <v>1.37E-2</v>
      </c>
    </row>
    <row r="5619" spans="13:14" ht="12.6" customHeight="1">
      <c r="M5619" s="55">
        <v>42550</v>
      </c>
      <c r="N5619" s="54">
        <v>1.37E-2</v>
      </c>
    </row>
    <row r="5620" spans="13:14" ht="12.6" customHeight="1">
      <c r="M5620" s="55">
        <v>42551</v>
      </c>
      <c r="N5620" s="54">
        <v>1.37E-2</v>
      </c>
    </row>
    <row r="5621" spans="13:14" ht="12.6" customHeight="1">
      <c r="M5621" s="55">
        <v>42552</v>
      </c>
      <c r="N5621" s="54">
        <v>1.37E-2</v>
      </c>
    </row>
    <row r="5622" spans="13:14" ht="12.6" customHeight="1">
      <c r="M5622" s="55">
        <v>42555</v>
      </c>
      <c r="N5622" s="54">
        <v>1.37E-2</v>
      </c>
    </row>
    <row r="5623" spans="13:14" ht="12.6" customHeight="1">
      <c r="M5623" s="55">
        <v>42556</v>
      </c>
      <c r="N5623" s="54">
        <v>1.37E-2</v>
      </c>
    </row>
    <row r="5624" spans="13:14" ht="12.6" customHeight="1">
      <c r="M5624" s="55">
        <v>42557</v>
      </c>
      <c r="N5624" s="54">
        <v>1.37E-2</v>
      </c>
    </row>
    <row r="5625" spans="13:14" ht="12.6" customHeight="1">
      <c r="M5625" s="55">
        <v>42558</v>
      </c>
      <c r="N5625" s="54">
        <v>1.3599999999999999E-2</v>
      </c>
    </row>
    <row r="5626" spans="13:14" ht="12.6" customHeight="1">
      <c r="M5626" s="55">
        <v>42559</v>
      </c>
      <c r="N5626" s="54">
        <v>1.3599999999999999E-2</v>
      </c>
    </row>
    <row r="5627" spans="13:14" ht="12.6" customHeight="1">
      <c r="M5627" s="55">
        <v>42562</v>
      </c>
      <c r="N5627" s="54">
        <v>1.3599999999999999E-2</v>
      </c>
    </row>
    <row r="5628" spans="13:14" ht="12.6" customHeight="1">
      <c r="M5628" s="55">
        <v>42563</v>
      </c>
      <c r="N5628" s="54">
        <v>1.3599999999999999E-2</v>
      </c>
    </row>
    <row r="5629" spans="13:14" ht="12.6" customHeight="1">
      <c r="M5629" s="55">
        <v>42564</v>
      </c>
      <c r="N5629" s="54">
        <v>1.3599999999999999E-2</v>
      </c>
    </row>
    <row r="5630" spans="13:14" ht="12.6" customHeight="1">
      <c r="M5630" s="55">
        <v>42565</v>
      </c>
      <c r="N5630" s="54">
        <v>1.3599999999999999E-2</v>
      </c>
    </row>
    <row r="5631" spans="13:14" ht="12.6" customHeight="1">
      <c r="M5631" s="55">
        <v>42566</v>
      </c>
      <c r="N5631" s="54">
        <v>1.3599999999999999E-2</v>
      </c>
    </row>
    <row r="5632" spans="13:14" ht="12.6" customHeight="1">
      <c r="M5632" s="55">
        <v>42569</v>
      </c>
      <c r="N5632" s="54">
        <v>1.3599999999999999E-2</v>
      </c>
    </row>
    <row r="5633" spans="13:14" ht="12.6" customHeight="1">
      <c r="M5633" s="55">
        <v>42570</v>
      </c>
      <c r="N5633" s="54">
        <v>1.3599999999999999E-2</v>
      </c>
    </row>
    <row r="5634" spans="13:14" ht="12.6" customHeight="1">
      <c r="M5634" s="55">
        <v>42571</v>
      </c>
      <c r="N5634" s="54">
        <v>1.3599999999999999E-2</v>
      </c>
    </row>
    <row r="5635" spans="13:14" ht="12.6" customHeight="1">
      <c r="M5635" s="55">
        <v>42572</v>
      </c>
      <c r="N5635" s="54">
        <v>1.3599999999999999E-2</v>
      </c>
    </row>
    <row r="5636" spans="13:14" ht="12.6" customHeight="1">
      <c r="M5636" s="55">
        <v>42573</v>
      </c>
      <c r="N5636" s="54">
        <v>1.3599999999999999E-2</v>
      </c>
    </row>
    <row r="5637" spans="13:14" ht="12.6" customHeight="1">
      <c r="M5637" s="55">
        <v>42576</v>
      </c>
      <c r="N5637" s="54">
        <v>1.3599999999999999E-2</v>
      </c>
    </row>
    <row r="5638" spans="13:14" ht="12.6" customHeight="1">
      <c r="M5638" s="55">
        <v>42577</v>
      </c>
      <c r="N5638" s="54">
        <v>1.3599999999999999E-2</v>
      </c>
    </row>
    <row r="5639" spans="13:14" ht="12.6" customHeight="1">
      <c r="M5639" s="55">
        <v>42578</v>
      </c>
      <c r="N5639" s="54">
        <v>1.3599999999999999E-2</v>
      </c>
    </row>
    <row r="5640" spans="13:14" ht="12.6" customHeight="1">
      <c r="M5640" s="55">
        <v>42579</v>
      </c>
      <c r="N5640" s="54">
        <v>1.3599999999999999E-2</v>
      </c>
    </row>
    <row r="5641" spans="13:14" ht="12.6" customHeight="1">
      <c r="M5641" s="55">
        <v>42580</v>
      </c>
      <c r="N5641" s="54">
        <v>1.3599999999999999E-2</v>
      </c>
    </row>
    <row r="5642" spans="13:14" ht="12.6" customHeight="1">
      <c r="M5642" s="55">
        <v>42583</v>
      </c>
      <c r="N5642" s="54">
        <v>1.3599999999999999E-2</v>
      </c>
    </row>
    <row r="5643" spans="13:14" ht="12.6" customHeight="1">
      <c r="M5643" s="55">
        <v>42584</v>
      </c>
      <c r="N5643" s="54">
        <v>1.3599999999999999E-2</v>
      </c>
    </row>
    <row r="5644" spans="13:14" ht="12.6" customHeight="1">
      <c r="M5644" s="55">
        <v>42585</v>
      </c>
      <c r="N5644" s="54">
        <v>1.3599999999999999E-2</v>
      </c>
    </row>
    <row r="5645" spans="13:14" ht="12.6" customHeight="1">
      <c r="M5645" s="55">
        <v>42586</v>
      </c>
      <c r="N5645" s="54">
        <v>1.3599999999999999E-2</v>
      </c>
    </row>
    <row r="5646" spans="13:14" ht="12.6" customHeight="1">
      <c r="M5646" s="55">
        <v>42587</v>
      </c>
      <c r="N5646" s="54">
        <v>1.3599999999999999E-2</v>
      </c>
    </row>
    <row r="5647" spans="13:14" ht="12.6" customHeight="1">
      <c r="M5647" s="55">
        <v>42590</v>
      </c>
      <c r="N5647" s="54">
        <v>1.3599999999999999E-2</v>
      </c>
    </row>
    <row r="5648" spans="13:14" ht="12.6" customHeight="1">
      <c r="M5648" s="55">
        <v>42591</v>
      </c>
      <c r="N5648" s="54">
        <v>1.3599999999999999E-2</v>
      </c>
    </row>
    <row r="5649" spans="13:14" ht="12.6" customHeight="1">
      <c r="M5649" s="55">
        <v>42592</v>
      </c>
      <c r="N5649" s="54">
        <v>1.3599999999999999E-2</v>
      </c>
    </row>
    <row r="5650" spans="13:14" ht="12.6" customHeight="1">
      <c r="M5650" s="55">
        <v>42593</v>
      </c>
      <c r="N5650" s="54">
        <v>1.35E-2</v>
      </c>
    </row>
    <row r="5651" spans="13:14" ht="12.6" customHeight="1">
      <c r="M5651" s="55">
        <v>42594</v>
      </c>
      <c r="N5651" s="54">
        <v>1.35E-2</v>
      </c>
    </row>
    <row r="5652" spans="13:14" ht="12.6" customHeight="1">
      <c r="M5652" s="55">
        <v>42598</v>
      </c>
      <c r="N5652" s="54">
        <v>1.35E-2</v>
      </c>
    </row>
    <row r="5653" spans="13:14" ht="12.6" customHeight="1">
      <c r="M5653" s="55">
        <v>42599</v>
      </c>
      <c r="N5653" s="54">
        <v>1.35E-2</v>
      </c>
    </row>
    <row r="5654" spans="13:14" ht="12.6" customHeight="1">
      <c r="M5654" s="55">
        <v>42600</v>
      </c>
      <c r="N5654" s="54">
        <v>1.34E-2</v>
      </c>
    </row>
    <row r="5655" spans="13:14" ht="12.6" customHeight="1">
      <c r="M5655" s="55">
        <v>42601</v>
      </c>
      <c r="N5655" s="54">
        <v>1.34E-2</v>
      </c>
    </row>
    <row r="5656" spans="13:14" ht="12.6" customHeight="1">
      <c r="M5656" s="55">
        <v>42604</v>
      </c>
      <c r="N5656" s="54">
        <v>1.34E-2</v>
      </c>
    </row>
    <row r="5657" spans="13:14" ht="12.6" customHeight="1">
      <c r="M5657" s="55">
        <v>42605</v>
      </c>
      <c r="N5657" s="54">
        <v>1.34E-2</v>
      </c>
    </row>
    <row r="5658" spans="13:14" ht="12.6" customHeight="1">
      <c r="M5658" s="55">
        <v>42606</v>
      </c>
      <c r="N5658" s="54">
        <v>1.34E-2</v>
      </c>
    </row>
    <row r="5659" spans="13:14" ht="12.6" customHeight="1">
      <c r="M5659" s="55">
        <v>42607</v>
      </c>
      <c r="N5659" s="54">
        <v>1.34E-2</v>
      </c>
    </row>
    <row r="5660" spans="13:14" ht="12.6" customHeight="1">
      <c r="M5660" s="55">
        <v>42608</v>
      </c>
      <c r="N5660" s="54">
        <v>1.34E-2</v>
      </c>
    </row>
    <row r="5661" spans="13:14" ht="12.6" customHeight="1">
      <c r="M5661" s="55">
        <v>42611</v>
      </c>
      <c r="N5661" s="54">
        <v>1.34E-2</v>
      </c>
    </row>
    <row r="5662" spans="13:14" ht="12.6" customHeight="1">
      <c r="M5662" s="55">
        <v>42612</v>
      </c>
      <c r="N5662" s="54">
        <v>1.34E-2</v>
      </c>
    </row>
    <row r="5663" spans="13:14" ht="12.6" customHeight="1">
      <c r="M5663" s="55">
        <v>42613</v>
      </c>
      <c r="N5663" s="54">
        <v>1.34E-2</v>
      </c>
    </row>
    <row r="5664" spans="13:14" ht="12.6" customHeight="1">
      <c r="M5664" s="55">
        <v>42614</v>
      </c>
      <c r="N5664" s="54">
        <v>1.34E-2</v>
      </c>
    </row>
    <row r="5665" spans="13:14" ht="12.6" customHeight="1">
      <c r="M5665" s="55">
        <v>42615</v>
      </c>
      <c r="N5665" s="54">
        <v>1.34E-2</v>
      </c>
    </row>
    <row r="5666" spans="13:14" ht="12.6" customHeight="1">
      <c r="M5666" s="55">
        <v>42618</v>
      </c>
      <c r="N5666" s="54">
        <v>1.34E-2</v>
      </c>
    </row>
    <row r="5667" spans="13:14" ht="12.6" customHeight="1">
      <c r="M5667" s="55">
        <v>42619</v>
      </c>
      <c r="N5667" s="54">
        <v>1.34E-2</v>
      </c>
    </row>
    <row r="5668" spans="13:14" ht="12.6" customHeight="1">
      <c r="M5668" s="55">
        <v>42620</v>
      </c>
      <c r="N5668" s="54">
        <v>1.34E-2</v>
      </c>
    </row>
    <row r="5669" spans="13:14" ht="12.6" customHeight="1">
      <c r="M5669" s="55">
        <v>42621</v>
      </c>
      <c r="N5669" s="54">
        <v>1.34E-2</v>
      </c>
    </row>
    <row r="5670" spans="13:14" ht="12.6" customHeight="1">
      <c r="M5670" s="55">
        <v>42622</v>
      </c>
      <c r="N5670" s="54">
        <v>1.34E-2</v>
      </c>
    </row>
    <row r="5671" spans="13:14" ht="12.6" customHeight="1">
      <c r="M5671" s="55">
        <v>42625</v>
      </c>
      <c r="N5671" s="54">
        <v>1.34E-2</v>
      </c>
    </row>
    <row r="5672" spans="13:14" ht="12.6" customHeight="1">
      <c r="M5672" s="55">
        <v>42626</v>
      </c>
      <c r="N5672" s="54">
        <v>1.34E-2</v>
      </c>
    </row>
    <row r="5673" spans="13:14" ht="12.6" customHeight="1">
      <c r="M5673" s="55">
        <v>42632</v>
      </c>
      <c r="N5673" s="54">
        <v>1.34E-2</v>
      </c>
    </row>
    <row r="5674" spans="13:14" ht="12.6" customHeight="1">
      <c r="M5674" s="55">
        <v>42633</v>
      </c>
      <c r="N5674" s="54">
        <v>1.34E-2</v>
      </c>
    </row>
    <row r="5675" spans="13:14" ht="12.6" customHeight="1">
      <c r="M5675" s="55">
        <v>42634</v>
      </c>
      <c r="N5675" s="54">
        <v>1.34E-2</v>
      </c>
    </row>
    <row r="5676" spans="13:14" ht="12.6" customHeight="1">
      <c r="M5676" s="55">
        <v>42635</v>
      </c>
      <c r="N5676" s="54">
        <v>1.34E-2</v>
      </c>
    </row>
    <row r="5677" spans="13:14" ht="12.6" customHeight="1">
      <c r="M5677" s="55">
        <v>42636</v>
      </c>
      <c r="N5677" s="54">
        <v>1.34E-2</v>
      </c>
    </row>
    <row r="5678" spans="13:14" ht="12.6" customHeight="1">
      <c r="M5678" s="55">
        <v>42639</v>
      </c>
      <c r="N5678" s="54">
        <v>1.34E-2</v>
      </c>
    </row>
    <row r="5679" spans="13:14" ht="12.6" customHeight="1">
      <c r="M5679" s="55">
        <v>42640</v>
      </c>
      <c r="N5679" s="54">
        <v>1.34E-2</v>
      </c>
    </row>
    <row r="5680" spans="13:14" ht="12.6" customHeight="1">
      <c r="M5680" s="55">
        <v>42641</v>
      </c>
      <c r="N5680" s="54">
        <v>1.34E-2</v>
      </c>
    </row>
    <row r="5681" spans="13:14" ht="12.6" customHeight="1">
      <c r="M5681" s="55">
        <v>42642</v>
      </c>
      <c r="N5681" s="54">
        <v>1.34E-2</v>
      </c>
    </row>
    <row r="5682" spans="13:14" ht="12.6" customHeight="1">
      <c r="M5682" s="55">
        <v>42643</v>
      </c>
      <c r="N5682" s="54">
        <v>1.34E-2</v>
      </c>
    </row>
    <row r="5683" spans="13:14" ht="12.6" customHeight="1">
      <c r="M5683" s="55">
        <v>42647</v>
      </c>
      <c r="N5683" s="54">
        <v>1.34E-2</v>
      </c>
    </row>
    <row r="5684" spans="13:14" ht="12.6" customHeight="1">
      <c r="M5684" s="55">
        <v>42648</v>
      </c>
      <c r="N5684" s="54">
        <v>1.34E-2</v>
      </c>
    </row>
    <row r="5685" spans="13:14" ht="12.6" customHeight="1">
      <c r="M5685" s="55">
        <v>42649</v>
      </c>
      <c r="N5685" s="54">
        <v>1.34E-2</v>
      </c>
    </row>
    <row r="5686" spans="13:14" ht="12.6" customHeight="1">
      <c r="M5686" s="55">
        <v>42650</v>
      </c>
      <c r="N5686" s="54">
        <v>1.34E-2</v>
      </c>
    </row>
    <row r="5687" spans="13:14" ht="12.6" customHeight="1">
      <c r="M5687" s="55">
        <v>42653</v>
      </c>
      <c r="N5687" s="54">
        <v>1.34E-2</v>
      </c>
    </row>
    <row r="5688" spans="13:14" ht="12.6" customHeight="1">
      <c r="M5688" s="55">
        <v>42654</v>
      </c>
      <c r="N5688" s="54">
        <v>1.34E-2</v>
      </c>
    </row>
    <row r="5689" spans="13:14" ht="12.6" customHeight="1">
      <c r="M5689" s="55">
        <v>42655</v>
      </c>
      <c r="N5689" s="54">
        <v>1.34E-2</v>
      </c>
    </row>
    <row r="5690" spans="13:14" ht="12.6" customHeight="1">
      <c r="M5690" s="55">
        <v>42656</v>
      </c>
      <c r="N5690" s="54">
        <v>1.34E-2</v>
      </c>
    </row>
    <row r="5691" spans="13:14" ht="12.6" customHeight="1">
      <c r="M5691" s="55">
        <v>42657</v>
      </c>
      <c r="N5691" s="54">
        <v>1.34E-2</v>
      </c>
    </row>
    <row r="5692" spans="13:14" ht="12.6" customHeight="1">
      <c r="M5692" s="55">
        <v>42660</v>
      </c>
      <c r="N5692" s="54">
        <v>1.34E-2</v>
      </c>
    </row>
    <row r="5693" spans="13:14" ht="12.6" customHeight="1">
      <c r="M5693" s="55">
        <v>42661</v>
      </c>
      <c r="N5693" s="54">
        <v>1.34E-2</v>
      </c>
    </row>
    <row r="5694" spans="13:14" ht="12.6" customHeight="1">
      <c r="M5694" s="55">
        <v>42662</v>
      </c>
      <c r="N5694" s="54">
        <v>1.34E-2</v>
      </c>
    </row>
    <row r="5695" spans="13:14" ht="12.6" customHeight="1">
      <c r="M5695" s="55">
        <v>42663</v>
      </c>
      <c r="N5695" s="54">
        <v>1.34E-2</v>
      </c>
    </row>
    <row r="5696" spans="13:14" ht="12.6" customHeight="1">
      <c r="M5696" s="55">
        <v>42664</v>
      </c>
      <c r="N5696" s="54">
        <v>1.3599999999999999E-2</v>
      </c>
    </row>
    <row r="5697" spans="13:14" ht="12.6" customHeight="1">
      <c r="M5697" s="55">
        <v>42667</v>
      </c>
      <c r="N5697" s="54">
        <v>1.37E-2</v>
      </c>
    </row>
    <row r="5698" spans="13:14" ht="12.6" customHeight="1">
      <c r="M5698" s="55">
        <v>42668</v>
      </c>
      <c r="N5698" s="54">
        <v>1.38E-2</v>
      </c>
    </row>
    <row r="5699" spans="13:14" ht="12.6" customHeight="1">
      <c r="M5699" s="55">
        <v>42669</v>
      </c>
      <c r="N5699" s="54">
        <v>1.3899999999999999E-2</v>
      </c>
    </row>
    <row r="5700" spans="13:14" ht="12.6" customHeight="1">
      <c r="M5700" s="55">
        <v>42670</v>
      </c>
      <c r="N5700" s="54">
        <v>1.3899999999999999E-2</v>
      </c>
    </row>
    <row r="5701" spans="13:14" ht="12.6" customHeight="1">
      <c r="M5701" s="55">
        <v>42671</v>
      </c>
      <c r="N5701" s="54">
        <v>1.3899999999999999E-2</v>
      </c>
    </row>
    <row r="5702" spans="13:14" ht="12.6" customHeight="1">
      <c r="M5702" s="55">
        <v>42674</v>
      </c>
      <c r="N5702" s="54">
        <v>1.3899999999999999E-2</v>
      </c>
    </row>
    <row r="5703" spans="13:14" ht="12.6" customHeight="1">
      <c r="M5703" s="55">
        <v>42675</v>
      </c>
      <c r="N5703" s="54">
        <v>1.3899999999999999E-2</v>
      </c>
    </row>
    <row r="5704" spans="13:14" ht="12.6" customHeight="1">
      <c r="M5704" s="55">
        <v>42676</v>
      </c>
      <c r="N5704" s="54">
        <v>1.3899999999999999E-2</v>
      </c>
    </row>
    <row r="5705" spans="13:14" ht="12.6" customHeight="1">
      <c r="M5705" s="55">
        <v>42677</v>
      </c>
      <c r="N5705" s="54">
        <v>1.3899999999999999E-2</v>
      </c>
    </row>
    <row r="5706" spans="13:14" ht="12.6" customHeight="1">
      <c r="M5706" s="55">
        <v>42678</v>
      </c>
      <c r="N5706" s="54">
        <v>1.3899999999999999E-2</v>
      </c>
    </row>
    <row r="5707" spans="13:14" ht="12.6" customHeight="1">
      <c r="M5707" s="55">
        <v>42681</v>
      </c>
      <c r="N5707" s="54">
        <v>1.3899999999999999E-2</v>
      </c>
    </row>
    <row r="5708" spans="13:14" ht="12.6" customHeight="1">
      <c r="M5708" s="55">
        <v>42682</v>
      </c>
      <c r="N5708" s="54">
        <v>1.3899999999999999E-2</v>
      </c>
    </row>
    <row r="5709" spans="13:14" ht="12.6" customHeight="1">
      <c r="M5709" s="55">
        <v>42683</v>
      </c>
      <c r="N5709" s="54">
        <v>1.3899999999999999E-2</v>
      </c>
    </row>
    <row r="5710" spans="13:14" ht="12.6" customHeight="1">
      <c r="M5710" s="55">
        <v>42684</v>
      </c>
      <c r="N5710" s="54">
        <v>1.3899999999999999E-2</v>
      </c>
    </row>
    <row r="5711" spans="13:14" ht="12.6" customHeight="1">
      <c r="M5711" s="55">
        <v>42685</v>
      </c>
      <c r="N5711" s="54">
        <v>1.3899999999999999E-2</v>
      </c>
    </row>
    <row r="5712" spans="13:14" ht="12.6" customHeight="1">
      <c r="M5712" s="55">
        <v>42688</v>
      </c>
      <c r="N5712" s="54">
        <v>1.3899999999999999E-2</v>
      </c>
    </row>
    <row r="5713" spans="13:14" ht="12.6" customHeight="1">
      <c r="M5713" s="55">
        <v>42689</v>
      </c>
      <c r="N5713" s="54">
        <v>1.3899999999999999E-2</v>
      </c>
    </row>
    <row r="5714" spans="13:14" ht="12.6" customHeight="1">
      <c r="M5714" s="55">
        <v>42690</v>
      </c>
      <c r="N5714" s="54">
        <v>1.3899999999999999E-2</v>
      </c>
    </row>
    <row r="5715" spans="13:14" ht="12.6" customHeight="1">
      <c r="M5715" s="55">
        <v>42691</v>
      </c>
      <c r="N5715" s="54">
        <v>1.4E-2</v>
      </c>
    </row>
    <row r="5716" spans="13:14" ht="12.6" customHeight="1">
      <c r="M5716" s="55">
        <v>42692</v>
      </c>
      <c r="N5716" s="54">
        <v>1.4E-2</v>
      </c>
    </row>
    <row r="5717" spans="13:14" ht="12.6" customHeight="1">
      <c r="M5717" s="55">
        <v>42695</v>
      </c>
      <c r="N5717" s="54">
        <v>1.41E-2</v>
      </c>
    </row>
    <row r="5718" spans="13:14" ht="12.6" customHeight="1">
      <c r="M5718" s="55">
        <v>42696</v>
      </c>
      <c r="N5718" s="54">
        <v>1.4200000000000001E-2</v>
      </c>
    </row>
    <row r="5719" spans="13:14" ht="12.6" customHeight="1">
      <c r="M5719" s="55">
        <v>42697</v>
      </c>
      <c r="N5719" s="54">
        <v>1.43E-2</v>
      </c>
    </row>
    <row r="5720" spans="13:14" ht="12.6" customHeight="1">
      <c r="M5720" s="55">
        <v>42698</v>
      </c>
      <c r="N5720" s="54">
        <v>1.46E-2</v>
      </c>
    </row>
    <row r="5721" spans="13:14" ht="12.6" customHeight="1">
      <c r="M5721" s="55">
        <v>42699</v>
      </c>
      <c r="N5721" s="54">
        <v>1.4800000000000001E-2</v>
      </c>
    </row>
    <row r="5722" spans="13:14" ht="12.6" customHeight="1">
      <c r="M5722" s="55">
        <v>42702</v>
      </c>
      <c r="N5722" s="54">
        <v>1.49E-2</v>
      </c>
    </row>
    <row r="5723" spans="13:14" ht="12.6" customHeight="1">
      <c r="M5723" s="55">
        <v>42703</v>
      </c>
      <c r="N5723" s="54">
        <v>1.52E-2</v>
      </c>
    </row>
    <row r="5724" spans="13:14" ht="12.6" customHeight="1">
      <c r="M5724" s="55">
        <v>42704</v>
      </c>
      <c r="N5724" s="54">
        <v>1.52E-2</v>
      </c>
    </row>
    <row r="5725" spans="13:14" ht="12.6" customHeight="1">
      <c r="M5725" s="55">
        <v>42705</v>
      </c>
      <c r="N5725" s="54">
        <v>1.5299999999999999E-2</v>
      </c>
    </row>
    <row r="5726" spans="13:14" ht="12.6" customHeight="1">
      <c r="M5726" s="55">
        <v>42706</v>
      </c>
      <c r="N5726" s="54">
        <v>1.54E-2</v>
      </c>
    </row>
    <row r="5727" spans="13:14" ht="12.6" customHeight="1">
      <c r="M5727" s="55">
        <v>42709</v>
      </c>
      <c r="N5727" s="54">
        <v>1.54E-2</v>
      </c>
    </row>
    <row r="5728" spans="13:14" ht="12.6" customHeight="1">
      <c r="M5728" s="55">
        <v>42710</v>
      </c>
      <c r="N5728" s="54">
        <v>1.54E-2</v>
      </c>
    </row>
    <row r="5729" spans="13:14" ht="12.6" customHeight="1">
      <c r="M5729" s="55">
        <v>42711</v>
      </c>
      <c r="N5729" s="54">
        <v>1.54E-2</v>
      </c>
    </row>
    <row r="5730" spans="13:14" ht="12.6" customHeight="1">
      <c r="M5730" s="55">
        <v>42712</v>
      </c>
      <c r="N5730" s="54">
        <v>1.54E-2</v>
      </c>
    </row>
    <row r="5731" spans="13:14" ht="12.6" customHeight="1">
      <c r="M5731" s="55">
        <v>42713</v>
      </c>
      <c r="N5731" s="54">
        <v>1.54E-2</v>
      </c>
    </row>
    <row r="5732" spans="13:14" ht="12.6" customHeight="1">
      <c r="M5732" s="55">
        <v>42716</v>
      </c>
      <c r="N5732" s="54">
        <v>1.54E-2</v>
      </c>
    </row>
    <row r="5733" spans="13:14" ht="12.6" customHeight="1">
      <c r="M5733" s="55">
        <v>42717</v>
      </c>
      <c r="N5733" s="54">
        <v>1.54E-2</v>
      </c>
    </row>
    <row r="5734" spans="13:14" ht="12.6" customHeight="1">
      <c r="M5734" s="55">
        <v>42718</v>
      </c>
      <c r="N5734" s="54">
        <v>1.54E-2</v>
      </c>
    </row>
    <row r="5735" spans="13:14" ht="12.6" customHeight="1">
      <c r="M5735" s="55">
        <v>42719</v>
      </c>
      <c r="N5735" s="54">
        <v>1.54E-2</v>
      </c>
    </row>
    <row r="5736" spans="13:14" ht="12.6" customHeight="1">
      <c r="M5736" s="55">
        <v>42720</v>
      </c>
      <c r="N5736" s="54">
        <v>1.54E-2</v>
      </c>
    </row>
    <row r="5737" spans="13:14" ht="12.6" customHeight="1">
      <c r="M5737" s="55">
        <v>42723</v>
      </c>
      <c r="N5737" s="54">
        <v>1.54E-2</v>
      </c>
    </row>
    <row r="5738" spans="13:14" ht="12.6" customHeight="1">
      <c r="M5738" s="55">
        <v>42724</v>
      </c>
      <c r="N5738" s="54">
        <v>1.54E-2</v>
      </c>
    </row>
    <row r="5739" spans="13:14" ht="12.6" customHeight="1">
      <c r="M5739" s="55">
        <v>42725</v>
      </c>
      <c r="N5739" s="54">
        <v>1.54E-2</v>
      </c>
    </row>
    <row r="5740" spans="13:14" ht="12.6" customHeight="1">
      <c r="M5740" s="55">
        <v>42726</v>
      </c>
      <c r="N5740" s="54">
        <v>1.54E-2</v>
      </c>
    </row>
    <row r="5741" spans="13:14" ht="12.6" customHeight="1">
      <c r="M5741" s="55">
        <v>42727</v>
      </c>
      <c r="N5741" s="54">
        <v>1.54E-2</v>
      </c>
    </row>
    <row r="5742" spans="13:14" ht="12.6" customHeight="1">
      <c r="M5742" s="55">
        <v>42730</v>
      </c>
      <c r="N5742" s="54">
        <v>1.54E-2</v>
      </c>
    </row>
    <row r="5743" spans="13:14" ht="12.6" customHeight="1">
      <c r="M5743" s="55">
        <v>42731</v>
      </c>
      <c r="N5743" s="54">
        <v>1.54E-2</v>
      </c>
    </row>
    <row r="5744" spans="13:14" ht="12.6" customHeight="1">
      <c r="M5744" s="55">
        <v>42732</v>
      </c>
      <c r="N5744" s="54">
        <v>1.5299999999999999E-2</v>
      </c>
    </row>
    <row r="5745" spans="13:14" ht="12.6" customHeight="1">
      <c r="M5745" s="55">
        <v>42733</v>
      </c>
      <c r="N5745" s="54">
        <v>1.52E-2</v>
      </c>
    </row>
    <row r="5746" spans="13:14" ht="12.6" customHeight="1">
      <c r="M5746" s="55">
        <v>42734</v>
      </c>
      <c r="N5746" s="54">
        <v>1.52E-2</v>
      </c>
    </row>
    <row r="5747" spans="13:14" ht="12.6" customHeight="1">
      <c r="M5747" s="55">
        <v>42737</v>
      </c>
      <c r="N5747" s="54">
        <v>1.52E-2</v>
      </c>
    </row>
    <row r="5748" spans="13:14" ht="12.6" customHeight="1">
      <c r="M5748" s="55">
        <v>42738</v>
      </c>
      <c r="N5748" s="54">
        <v>1.52E-2</v>
      </c>
    </row>
    <row r="5749" spans="13:14" ht="12.6" customHeight="1">
      <c r="M5749" s="55">
        <v>42739</v>
      </c>
      <c r="N5749" s="54">
        <v>1.5100000000000001E-2</v>
      </c>
    </row>
    <row r="5750" spans="13:14" ht="12.6" customHeight="1">
      <c r="M5750" s="55">
        <v>42740</v>
      </c>
      <c r="N5750" s="54">
        <v>1.5100000000000001E-2</v>
      </c>
    </row>
    <row r="5751" spans="13:14" ht="12.6" customHeight="1">
      <c r="M5751" s="55">
        <v>42741</v>
      </c>
      <c r="N5751" s="54">
        <v>1.49E-2</v>
      </c>
    </row>
    <row r="5752" spans="13:14" ht="12.6" customHeight="1">
      <c r="M5752" s="55">
        <v>42744</v>
      </c>
      <c r="N5752" s="54">
        <v>1.49E-2</v>
      </c>
    </row>
    <row r="5753" spans="13:14" ht="12.6" customHeight="1">
      <c r="M5753" s="55">
        <v>42745</v>
      </c>
      <c r="N5753" s="54">
        <v>1.49E-2</v>
      </c>
    </row>
    <row r="5754" spans="13:14" ht="12.6" customHeight="1">
      <c r="M5754" s="55">
        <v>42746</v>
      </c>
      <c r="N5754" s="54">
        <v>1.49E-2</v>
      </c>
    </row>
    <row r="5755" spans="13:14" ht="12.6" customHeight="1">
      <c r="M5755" s="55">
        <v>42747</v>
      </c>
      <c r="N5755" s="54">
        <v>1.49E-2</v>
      </c>
    </row>
    <row r="5756" spans="13:14" ht="12.6" customHeight="1">
      <c r="M5756" s="55">
        <v>42748</v>
      </c>
      <c r="N5756" s="54">
        <v>1.49E-2</v>
      </c>
    </row>
    <row r="5757" spans="13:14" ht="12.6" customHeight="1">
      <c r="M5757" s="55">
        <v>42751</v>
      </c>
      <c r="N5757" s="54">
        <v>1.49E-2</v>
      </c>
    </row>
    <row r="5758" spans="13:14" ht="12.6" customHeight="1">
      <c r="M5758" s="55">
        <v>42752</v>
      </c>
      <c r="N5758" s="54">
        <v>1.49E-2</v>
      </c>
    </row>
    <row r="5759" spans="13:14" ht="12.6" customHeight="1">
      <c r="M5759" s="55">
        <v>42753</v>
      </c>
      <c r="N5759" s="54">
        <v>1.49E-2</v>
      </c>
    </row>
    <row r="5760" spans="13:14" ht="12.6" customHeight="1">
      <c r="M5760" s="55">
        <v>42754</v>
      </c>
      <c r="N5760" s="54">
        <v>1.49E-2</v>
      </c>
    </row>
    <row r="5761" spans="13:14" ht="12.6" customHeight="1">
      <c r="M5761" s="55">
        <v>42755</v>
      </c>
      <c r="N5761" s="54">
        <v>1.49E-2</v>
      </c>
    </row>
    <row r="5762" spans="13:14" ht="12.6" customHeight="1">
      <c r="M5762" s="55">
        <v>42758</v>
      </c>
      <c r="N5762" s="54">
        <v>1.49E-2</v>
      </c>
    </row>
    <row r="5763" spans="13:14" ht="12.6" customHeight="1">
      <c r="M5763" s="55">
        <v>42759</v>
      </c>
      <c r="N5763" s="54">
        <v>1.49E-2</v>
      </c>
    </row>
    <row r="5764" spans="13:14" ht="12.6" customHeight="1">
      <c r="M5764" s="55">
        <v>42760</v>
      </c>
      <c r="N5764" s="54">
        <v>1.49E-2</v>
      </c>
    </row>
    <row r="5765" spans="13:14" ht="12.6" customHeight="1">
      <c r="M5765" s="55">
        <v>42761</v>
      </c>
      <c r="N5765" s="54">
        <v>1.49E-2</v>
      </c>
    </row>
    <row r="5766" spans="13:14" ht="12.6" customHeight="1">
      <c r="M5766" s="55">
        <v>42766</v>
      </c>
      <c r="N5766" s="54">
        <v>1.49E-2</v>
      </c>
    </row>
    <row r="5767" spans="13:14" ht="12.6" customHeight="1">
      <c r="M5767" s="55">
        <v>42767</v>
      </c>
      <c r="N5767" s="54">
        <v>1.49E-2</v>
      </c>
    </row>
    <row r="5768" spans="13:14" ht="12.6" customHeight="1">
      <c r="M5768" s="55">
        <v>42768</v>
      </c>
      <c r="N5768" s="54">
        <v>1.49E-2</v>
      </c>
    </row>
    <row r="5769" spans="13:14" ht="12.6" customHeight="1">
      <c r="M5769" s="55">
        <v>42769</v>
      </c>
      <c r="N5769" s="54">
        <v>1.49E-2</v>
      </c>
    </row>
    <row r="5770" spans="13:14" ht="12.6" customHeight="1">
      <c r="M5770" s="55">
        <v>42772</v>
      </c>
      <c r="N5770" s="54">
        <v>1.49E-2</v>
      </c>
    </row>
    <row r="5771" spans="13:14" ht="12.6" customHeight="1">
      <c r="M5771" s="55">
        <v>42773</v>
      </c>
      <c r="N5771" s="54">
        <v>1.49E-2</v>
      </c>
    </row>
    <row r="5772" spans="13:14" ht="12.6" customHeight="1">
      <c r="M5772" s="55">
        <v>42774</v>
      </c>
      <c r="N5772" s="54">
        <v>1.49E-2</v>
      </c>
    </row>
    <row r="5773" spans="13:14" ht="12.6" customHeight="1">
      <c r="M5773" s="55">
        <v>42775</v>
      </c>
      <c r="N5773" s="54">
        <v>1.49E-2</v>
      </c>
    </row>
    <row r="5774" spans="13:14" ht="12.6" customHeight="1">
      <c r="M5774" s="55">
        <v>42776</v>
      </c>
      <c r="N5774" s="54">
        <v>1.49E-2</v>
      </c>
    </row>
    <row r="5775" spans="13:14" ht="12.6" customHeight="1">
      <c r="M5775" s="55">
        <v>42779</v>
      </c>
      <c r="N5775" s="54">
        <v>1.49E-2</v>
      </c>
    </row>
    <row r="5776" spans="13:14" ht="12.6" customHeight="1">
      <c r="M5776" s="55">
        <v>42780</v>
      </c>
      <c r="N5776" s="54">
        <v>1.49E-2</v>
      </c>
    </row>
    <row r="5777" spans="13:14" ht="12.6" customHeight="1">
      <c r="M5777" s="55">
        <v>42781</v>
      </c>
      <c r="N5777" s="54">
        <v>1.49E-2</v>
      </c>
    </row>
    <row r="5778" spans="13:14" ht="12.6" customHeight="1">
      <c r="M5778" s="55">
        <v>42782</v>
      </c>
      <c r="N5778" s="54">
        <v>1.49E-2</v>
      </c>
    </row>
    <row r="5779" spans="13:14" ht="12.6" customHeight="1">
      <c r="M5779" s="55">
        <v>42783</v>
      </c>
      <c r="N5779" s="54">
        <v>1.49E-2</v>
      </c>
    </row>
    <row r="5780" spans="13:14" ht="12.6" customHeight="1">
      <c r="M5780" s="55">
        <v>42786</v>
      </c>
      <c r="N5780" s="54">
        <v>1.49E-2</v>
      </c>
    </row>
    <row r="5781" spans="13:14" ht="12.6" customHeight="1">
      <c r="M5781" s="55">
        <v>42787</v>
      </c>
      <c r="N5781" s="54">
        <v>1.49E-2</v>
      </c>
    </row>
    <row r="5782" spans="13:14" ht="12.6" customHeight="1">
      <c r="M5782" s="55">
        <v>42788</v>
      </c>
      <c r="N5782" s="54">
        <v>1.49E-2</v>
      </c>
    </row>
    <row r="5783" spans="13:14" ht="12.6" customHeight="1">
      <c r="M5783" s="55">
        <v>42789</v>
      </c>
      <c r="N5783" s="54">
        <v>1.49E-2</v>
      </c>
    </row>
    <row r="5784" spans="13:14" ht="12.6" customHeight="1">
      <c r="M5784" s="55">
        <v>42790</v>
      </c>
      <c r="N5784" s="54">
        <v>1.49E-2</v>
      </c>
    </row>
    <row r="5785" spans="13:14" ht="12.6" customHeight="1">
      <c r="M5785" s="55">
        <v>42793</v>
      </c>
      <c r="N5785" s="54">
        <v>1.49E-2</v>
      </c>
    </row>
    <row r="5786" spans="13:14" ht="12.6" customHeight="1">
      <c r="M5786" s="55">
        <v>42794</v>
      </c>
      <c r="N5786" s="54">
        <v>1.49E-2</v>
      </c>
    </row>
    <row r="5787" spans="13:14" ht="12.6" customHeight="1">
      <c r="M5787" s="55">
        <v>42796</v>
      </c>
      <c r="N5787" s="54">
        <v>1.49E-2</v>
      </c>
    </row>
    <row r="5788" spans="13:14" ht="12.6" customHeight="1">
      <c r="M5788" s="55">
        <v>42797</v>
      </c>
      <c r="N5788" s="54">
        <v>1.49E-2</v>
      </c>
    </row>
    <row r="5789" spans="13:14" ht="12.6" customHeight="1">
      <c r="M5789" s="55">
        <v>42800</v>
      </c>
      <c r="N5789" s="54">
        <v>1.49E-2</v>
      </c>
    </row>
    <row r="5790" spans="13:14" ht="12.6" customHeight="1">
      <c r="M5790" s="55">
        <v>42801</v>
      </c>
      <c r="N5790" s="54">
        <v>1.49E-2</v>
      </c>
    </row>
    <row r="5791" spans="13:14" ht="12.6" customHeight="1">
      <c r="M5791" s="55">
        <v>42802</v>
      </c>
      <c r="N5791" s="54">
        <v>1.49E-2</v>
      </c>
    </row>
    <row r="5792" spans="13:14" ht="12.6" customHeight="1">
      <c r="M5792" s="55">
        <v>42803</v>
      </c>
      <c r="N5792" s="54">
        <v>1.49E-2</v>
      </c>
    </row>
    <row r="5793" spans="13:14" ht="12.6" customHeight="1">
      <c r="M5793" s="55">
        <v>42804</v>
      </c>
      <c r="N5793" s="54">
        <v>1.49E-2</v>
      </c>
    </row>
    <row r="5794" spans="13:14" ht="12.6" customHeight="1">
      <c r="M5794" s="55">
        <v>42807</v>
      </c>
      <c r="N5794" s="54">
        <v>1.49E-2</v>
      </c>
    </row>
    <row r="5795" spans="13:14" ht="12.6" customHeight="1">
      <c r="M5795" s="55">
        <v>42808</v>
      </c>
      <c r="N5795" s="54">
        <v>1.49E-2</v>
      </c>
    </row>
    <row r="5796" spans="13:14" ht="12.6" customHeight="1">
      <c r="M5796" s="55">
        <v>42809</v>
      </c>
      <c r="N5796" s="54">
        <v>1.49E-2</v>
      </c>
    </row>
    <row r="5797" spans="13:14" ht="12.6" customHeight="1">
      <c r="M5797" s="55">
        <v>42810</v>
      </c>
      <c r="N5797" s="54">
        <v>1.4800000000000001E-2</v>
      </c>
    </row>
    <row r="5798" spans="13:14" ht="12.6" customHeight="1">
      <c r="M5798" s="55">
        <v>42811</v>
      </c>
      <c r="N5798" s="54">
        <v>1.4800000000000001E-2</v>
      </c>
    </row>
    <row r="5799" spans="13:14" ht="12.6" customHeight="1">
      <c r="M5799" s="55">
        <v>42814</v>
      </c>
      <c r="N5799" s="54">
        <v>1.4800000000000001E-2</v>
      </c>
    </row>
    <row r="5800" spans="13:14" ht="12.6" customHeight="1">
      <c r="M5800" s="55">
        <v>42815</v>
      </c>
      <c r="N5800" s="54">
        <v>1.4800000000000001E-2</v>
      </c>
    </row>
    <row r="5801" spans="13:14" ht="12.6" customHeight="1">
      <c r="M5801" s="55">
        <v>42816</v>
      </c>
      <c r="N5801" s="54">
        <v>1.4800000000000001E-2</v>
      </c>
    </row>
    <row r="5802" spans="13:14" ht="12.6" customHeight="1">
      <c r="M5802" s="55">
        <v>42817</v>
      </c>
      <c r="N5802" s="54">
        <v>1.47E-2</v>
      </c>
    </row>
    <row r="5803" spans="13:14" ht="12.6" customHeight="1">
      <c r="M5803" s="55">
        <v>42818</v>
      </c>
      <c r="N5803" s="54">
        <v>1.47E-2</v>
      </c>
    </row>
    <row r="5804" spans="13:14" ht="12.6" customHeight="1">
      <c r="M5804" s="55">
        <v>42821</v>
      </c>
      <c r="N5804" s="54">
        <v>1.47E-2</v>
      </c>
    </row>
    <row r="5805" spans="13:14" ht="12.6" customHeight="1">
      <c r="M5805" s="55">
        <v>42822</v>
      </c>
      <c r="N5805" s="54">
        <v>1.47E-2</v>
      </c>
    </row>
    <row r="5806" spans="13:14" ht="12.6" customHeight="1">
      <c r="M5806" s="55">
        <v>42823</v>
      </c>
      <c r="N5806" s="54">
        <v>1.4500000000000001E-2</v>
      </c>
    </row>
    <row r="5807" spans="13:14" ht="12.6" customHeight="1">
      <c r="M5807" s="55">
        <v>42824</v>
      </c>
      <c r="N5807" s="54">
        <v>1.4500000000000001E-2</v>
      </c>
    </row>
    <row r="5808" spans="13:14" ht="12.6" customHeight="1">
      <c r="M5808" s="55">
        <v>42825</v>
      </c>
      <c r="N5808" s="54">
        <v>1.4500000000000001E-2</v>
      </c>
    </row>
    <row r="5809" spans="13:14" ht="12.6" customHeight="1">
      <c r="M5809" s="55">
        <v>42828</v>
      </c>
      <c r="N5809" s="54">
        <v>1.4500000000000001E-2</v>
      </c>
    </row>
    <row r="5810" spans="13:14" ht="12.6" customHeight="1">
      <c r="M5810" s="55">
        <v>42829</v>
      </c>
      <c r="N5810" s="54">
        <v>1.4500000000000001E-2</v>
      </c>
    </row>
    <row r="5811" spans="13:14" ht="12.6" customHeight="1">
      <c r="M5811" s="55">
        <v>42830</v>
      </c>
      <c r="N5811" s="54">
        <v>1.4500000000000001E-2</v>
      </c>
    </row>
    <row r="5812" spans="13:14" ht="12.6" customHeight="1">
      <c r="M5812" s="55">
        <v>42831</v>
      </c>
      <c r="N5812" s="54">
        <v>1.4500000000000001E-2</v>
      </c>
    </row>
    <row r="5813" spans="13:14" ht="12.6" customHeight="1">
      <c r="M5813" s="55">
        <v>42832</v>
      </c>
      <c r="N5813" s="54">
        <v>1.4500000000000001E-2</v>
      </c>
    </row>
    <row r="5814" spans="13:14" ht="12.6" customHeight="1">
      <c r="M5814" s="55">
        <v>42835</v>
      </c>
      <c r="N5814" s="54">
        <v>1.4500000000000001E-2</v>
      </c>
    </row>
    <row r="5815" spans="13:14" ht="12.6" customHeight="1">
      <c r="M5815" s="55">
        <v>42836</v>
      </c>
      <c r="N5815" s="54">
        <v>1.4500000000000001E-2</v>
      </c>
    </row>
    <row r="5816" spans="13:14" ht="12.6" customHeight="1">
      <c r="M5816" s="55">
        <v>42837</v>
      </c>
      <c r="N5816" s="54">
        <v>1.43E-2</v>
      </c>
    </row>
    <row r="5817" spans="13:14" ht="12.6" customHeight="1">
      <c r="M5817" s="55">
        <v>42838</v>
      </c>
      <c r="N5817" s="54">
        <v>1.43E-2</v>
      </c>
    </row>
    <row r="5818" spans="13:14" ht="12.6" customHeight="1">
      <c r="M5818" s="55">
        <v>42839</v>
      </c>
      <c r="N5818" s="54">
        <v>1.4200000000000001E-2</v>
      </c>
    </row>
    <row r="5819" spans="13:14" ht="12.6" customHeight="1">
      <c r="M5819" s="55">
        <v>42842</v>
      </c>
      <c r="N5819" s="54">
        <v>1.4200000000000001E-2</v>
      </c>
    </row>
    <row r="5820" spans="13:14" ht="12.6" customHeight="1">
      <c r="M5820" s="55">
        <v>42843</v>
      </c>
      <c r="N5820" s="54">
        <v>1.4200000000000001E-2</v>
      </c>
    </row>
    <row r="5821" spans="13:14" ht="12.6" customHeight="1">
      <c r="M5821" s="55">
        <v>42844</v>
      </c>
      <c r="N5821" s="54">
        <v>1.4200000000000001E-2</v>
      </c>
    </row>
    <row r="5822" spans="13:14" ht="12.6" customHeight="1">
      <c r="M5822" s="55">
        <v>42845</v>
      </c>
      <c r="N5822" s="54">
        <v>1.4200000000000001E-2</v>
      </c>
    </row>
    <row r="5823" spans="13:14" ht="12.6" customHeight="1">
      <c r="M5823" s="55">
        <v>42846</v>
      </c>
      <c r="N5823" s="54">
        <v>1.4200000000000001E-2</v>
      </c>
    </row>
    <row r="5824" spans="13:14" ht="12.6" customHeight="1">
      <c r="M5824" s="55">
        <v>42849</v>
      </c>
      <c r="N5824" s="54">
        <v>1.4200000000000001E-2</v>
      </c>
    </row>
    <row r="5825" spans="13:14" ht="12.6" customHeight="1">
      <c r="M5825" s="55">
        <v>42850</v>
      </c>
      <c r="N5825" s="54">
        <v>1.4200000000000001E-2</v>
      </c>
    </row>
    <row r="5826" spans="13:14" ht="12.6" customHeight="1">
      <c r="M5826" s="55">
        <v>42851</v>
      </c>
      <c r="N5826" s="54">
        <v>1.41E-2</v>
      </c>
    </row>
    <row r="5827" spans="13:14" ht="12.6" customHeight="1">
      <c r="M5827" s="55">
        <v>42852</v>
      </c>
      <c r="N5827" s="54">
        <v>1.41E-2</v>
      </c>
    </row>
    <row r="5828" spans="13:14" ht="12.6" customHeight="1">
      <c r="M5828" s="55">
        <v>42853</v>
      </c>
      <c r="N5828" s="54">
        <v>1.41E-2</v>
      </c>
    </row>
    <row r="5829" spans="13:14" ht="12.6" customHeight="1">
      <c r="M5829" s="55">
        <v>42857</v>
      </c>
      <c r="N5829" s="54">
        <v>1.41E-2</v>
      </c>
    </row>
    <row r="5830" spans="13:14" ht="12.6" customHeight="1">
      <c r="M5830" s="55">
        <v>42859</v>
      </c>
      <c r="N5830" s="54">
        <v>1.41E-2</v>
      </c>
    </row>
    <row r="5831" spans="13:14" ht="12.6" customHeight="1">
      <c r="M5831" s="55">
        <v>42863</v>
      </c>
      <c r="N5831" s="54">
        <v>1.41E-2</v>
      </c>
    </row>
    <row r="5832" spans="13:14" ht="12.6" customHeight="1">
      <c r="M5832" s="55">
        <v>42865</v>
      </c>
      <c r="N5832" s="54">
        <v>1.41E-2</v>
      </c>
    </row>
    <row r="5833" spans="13:14" ht="12.6" customHeight="1">
      <c r="M5833" s="55">
        <v>42866</v>
      </c>
      <c r="N5833" s="54">
        <v>1.4E-2</v>
      </c>
    </row>
    <row r="5834" spans="13:14" ht="12.6" customHeight="1">
      <c r="M5834" s="55">
        <v>42867</v>
      </c>
      <c r="N5834" s="54">
        <v>1.4E-2</v>
      </c>
    </row>
    <row r="5835" spans="13:14" ht="12.6" customHeight="1">
      <c r="M5835" s="55">
        <v>42870</v>
      </c>
      <c r="N5835" s="54">
        <v>1.4E-2</v>
      </c>
    </row>
    <row r="5836" spans="13:14" ht="12.6" customHeight="1">
      <c r="M5836" s="55">
        <v>42871</v>
      </c>
      <c r="N5836" s="54">
        <v>1.4E-2</v>
      </c>
    </row>
    <row r="5837" spans="13:14" ht="12.6" customHeight="1">
      <c r="M5837" s="55">
        <v>42872</v>
      </c>
      <c r="N5837" s="54">
        <v>1.3899999999999999E-2</v>
      </c>
    </row>
    <row r="5838" spans="13:14" ht="12.6" customHeight="1">
      <c r="M5838" s="55">
        <v>42873</v>
      </c>
      <c r="N5838" s="54">
        <v>1.3899999999999999E-2</v>
      </c>
    </row>
    <row r="5839" spans="13:14" ht="12.6" customHeight="1">
      <c r="M5839" s="55">
        <v>42874</v>
      </c>
      <c r="N5839" s="54">
        <v>1.3899999999999999E-2</v>
      </c>
    </row>
    <row r="5840" spans="13:14" ht="12.6" customHeight="1">
      <c r="M5840" s="55">
        <v>42877</v>
      </c>
      <c r="N5840" s="54">
        <v>1.3899999999999999E-2</v>
      </c>
    </row>
    <row r="5841" spans="13:14" ht="12.6" customHeight="1">
      <c r="M5841" s="55">
        <v>42878</v>
      </c>
      <c r="N5841" s="54">
        <v>1.38E-2</v>
      </c>
    </row>
    <row r="5842" spans="13:14" ht="12.6" customHeight="1">
      <c r="M5842" s="55">
        <v>42879</v>
      </c>
      <c r="N5842" s="54">
        <v>1.38E-2</v>
      </c>
    </row>
    <row r="5843" spans="13:14" ht="12.6" customHeight="1">
      <c r="M5843" s="55">
        <v>42880</v>
      </c>
      <c r="N5843" s="54">
        <v>1.38E-2</v>
      </c>
    </row>
    <row r="5844" spans="13:14" ht="12.6" customHeight="1">
      <c r="M5844" s="55">
        <v>42881</v>
      </c>
      <c r="N5844" s="54">
        <v>1.38E-2</v>
      </c>
    </row>
    <row r="5845" spans="13:14" ht="12.6" customHeight="1">
      <c r="M5845" s="55">
        <v>42884</v>
      </c>
      <c r="N5845" s="54">
        <v>1.38E-2</v>
      </c>
    </row>
    <row r="5846" spans="13:14" ht="12.6" customHeight="1">
      <c r="M5846" s="55">
        <v>42885</v>
      </c>
      <c r="N5846" s="54">
        <v>1.38E-2</v>
      </c>
    </row>
    <row r="5847" spans="13:14" ht="12.6" customHeight="1">
      <c r="M5847" s="55">
        <v>42886</v>
      </c>
      <c r="N5847" s="54">
        <v>1.38E-2</v>
      </c>
    </row>
    <row r="5848" spans="13:14" ht="12.6" customHeight="1">
      <c r="M5848" s="55">
        <v>42887</v>
      </c>
      <c r="N5848" s="54">
        <v>1.38E-2</v>
      </c>
    </row>
    <row r="5849" spans="13:14" ht="12.6" customHeight="1">
      <c r="M5849" s="55">
        <v>42888</v>
      </c>
      <c r="N5849" s="54">
        <v>1.38E-2</v>
      </c>
    </row>
    <row r="5850" spans="13:14" ht="12.6" customHeight="1">
      <c r="M5850" s="55">
        <v>42891</v>
      </c>
      <c r="N5850" s="54">
        <v>1.38E-2</v>
      </c>
    </row>
    <row r="5851" spans="13:14" ht="12.6" customHeight="1">
      <c r="M5851" s="55">
        <v>42893</v>
      </c>
      <c r="N5851" s="54">
        <v>1.38E-2</v>
      </c>
    </row>
    <row r="5852" spans="13:14" ht="12.6" customHeight="1">
      <c r="M5852" s="55">
        <v>42894</v>
      </c>
      <c r="N5852" s="54">
        <v>1.38E-2</v>
      </c>
    </row>
    <row r="5853" spans="13:14" ht="12.6" customHeight="1">
      <c r="M5853" s="55">
        <v>42895</v>
      </c>
      <c r="N5853" s="54">
        <v>1.38E-2</v>
      </c>
    </row>
    <row r="5854" spans="13:14" ht="12.6" customHeight="1">
      <c r="M5854" s="55">
        <v>42898</v>
      </c>
      <c r="N5854" s="54">
        <v>1.38E-2</v>
      </c>
    </row>
    <row r="5855" spans="13:14" ht="12.6" customHeight="1">
      <c r="M5855" s="55">
        <v>42899</v>
      </c>
      <c r="N5855" s="54">
        <v>1.38E-2</v>
      </c>
    </row>
    <row r="5856" spans="13:14" ht="12.6" customHeight="1">
      <c r="M5856" s="55">
        <v>42900</v>
      </c>
      <c r="N5856" s="54">
        <v>1.38E-2</v>
      </c>
    </row>
    <row r="5857" spans="13:14" ht="12.6" customHeight="1">
      <c r="M5857" s="55">
        <v>42901</v>
      </c>
      <c r="N5857" s="54">
        <v>1.38E-2</v>
      </c>
    </row>
    <row r="5858" spans="13:14" ht="12.6" customHeight="1">
      <c r="M5858" s="55">
        <v>42902</v>
      </c>
      <c r="N5858" s="54">
        <v>1.38E-2</v>
      </c>
    </row>
    <row r="5859" spans="13:14" ht="12.6" customHeight="1">
      <c r="M5859" s="55">
        <v>42905</v>
      </c>
      <c r="N5859" s="54">
        <v>1.38E-2</v>
      </c>
    </row>
    <row r="5860" spans="13:14" ht="12.6" customHeight="1">
      <c r="M5860" s="55">
        <v>42906</v>
      </c>
      <c r="N5860" s="54">
        <v>1.38E-2</v>
      </c>
    </row>
    <row r="5861" spans="13:14" ht="12.6" customHeight="1">
      <c r="M5861" s="55">
        <v>42907</v>
      </c>
      <c r="N5861" s="54">
        <v>1.38E-2</v>
      </c>
    </row>
    <row r="5862" spans="13:14" ht="12.6" customHeight="1">
      <c r="M5862" s="55">
        <v>42908</v>
      </c>
      <c r="N5862" s="54">
        <v>1.38E-2</v>
      </c>
    </row>
    <row r="5863" spans="13:14" ht="12.6" customHeight="1">
      <c r="M5863" s="55">
        <v>42909</v>
      </c>
      <c r="N5863" s="54">
        <v>1.38E-2</v>
      </c>
    </row>
    <row r="5864" spans="13:14" ht="12.6" customHeight="1">
      <c r="M5864" s="55">
        <v>42912</v>
      </c>
      <c r="N5864" s="54">
        <v>1.38E-2</v>
      </c>
    </row>
    <row r="5865" spans="13:14" ht="12.6" customHeight="1">
      <c r="M5865" s="55">
        <v>42913</v>
      </c>
      <c r="N5865" s="54">
        <v>1.38E-2</v>
      </c>
    </row>
    <row r="5866" spans="13:14" ht="12.6" customHeight="1">
      <c r="M5866" s="55">
        <v>42914</v>
      </c>
      <c r="N5866" s="54">
        <v>1.38E-2</v>
      </c>
    </row>
    <row r="5867" spans="13:14" ht="12.6" customHeight="1">
      <c r="M5867" s="55">
        <v>42915</v>
      </c>
      <c r="N5867" s="54">
        <v>1.38E-2</v>
      </c>
    </row>
    <row r="5868" spans="13:14" ht="12.6" customHeight="1">
      <c r="M5868" s="55">
        <v>42916</v>
      </c>
      <c r="N5868" s="54">
        <v>1.38E-2</v>
      </c>
    </row>
    <row r="5869" spans="13:14" ht="12.6" customHeight="1">
      <c r="M5869" s="55">
        <v>42919</v>
      </c>
      <c r="N5869" s="54">
        <v>1.38E-2</v>
      </c>
    </row>
    <row r="5870" spans="13:14" ht="12.6" customHeight="1">
      <c r="M5870" s="55">
        <v>42920</v>
      </c>
      <c r="N5870" s="54">
        <v>1.38E-2</v>
      </c>
    </row>
    <row r="5871" spans="13:14" ht="12.6" customHeight="1">
      <c r="M5871" s="55">
        <v>42921</v>
      </c>
      <c r="N5871" s="54">
        <v>1.38E-2</v>
      </c>
    </row>
    <row r="5872" spans="13:14" ht="12.6" customHeight="1">
      <c r="M5872" s="55">
        <v>42922</v>
      </c>
      <c r="N5872" s="54">
        <v>1.3899999999999999E-2</v>
      </c>
    </row>
    <row r="5873" spans="13:14" ht="12.6" customHeight="1">
      <c r="M5873" s="55">
        <v>42923</v>
      </c>
      <c r="N5873" s="54">
        <v>1.3899999999999999E-2</v>
      </c>
    </row>
    <row r="5874" spans="13:14" ht="12.6" customHeight="1">
      <c r="M5874" s="55">
        <v>42926</v>
      </c>
      <c r="N5874" s="54">
        <v>1.3899999999999999E-2</v>
      </c>
    </row>
    <row r="5875" spans="13:14" ht="12.6" customHeight="1">
      <c r="M5875" s="55">
        <v>42927</v>
      </c>
      <c r="N5875" s="54">
        <v>1.3899999999999999E-2</v>
      </c>
    </row>
    <row r="5876" spans="13:14" ht="12.6" customHeight="1">
      <c r="M5876" s="55">
        <v>42928</v>
      </c>
      <c r="N5876" s="54">
        <v>1.3899999999999999E-2</v>
      </c>
    </row>
    <row r="5877" spans="13:14" ht="12.6" customHeight="1">
      <c r="M5877" s="55">
        <v>42929</v>
      </c>
      <c r="N5877" s="54">
        <v>1.3899999999999999E-2</v>
      </c>
    </row>
    <row r="5878" spans="13:14" ht="12.6" customHeight="1">
      <c r="M5878" s="55">
        <v>42930</v>
      </c>
      <c r="N5878" s="54">
        <v>1.3899999999999999E-2</v>
      </c>
    </row>
    <row r="5879" spans="13:14" ht="12.6" customHeight="1">
      <c r="M5879" s="55">
        <v>42933</v>
      </c>
      <c r="N5879" s="54">
        <v>1.3899999999999999E-2</v>
      </c>
    </row>
    <row r="5880" spans="13:14" ht="12.6" customHeight="1">
      <c r="M5880" s="55">
        <v>42934</v>
      </c>
      <c r="N5880" s="54">
        <v>1.3899999999999999E-2</v>
      </c>
    </row>
    <row r="5881" spans="13:14" ht="12.6" customHeight="1">
      <c r="M5881" s="55">
        <v>42935</v>
      </c>
      <c r="N5881" s="54">
        <v>1.3899999999999999E-2</v>
      </c>
    </row>
    <row r="5882" spans="13:14" ht="12.6" customHeight="1">
      <c r="M5882" s="55">
        <v>42936</v>
      </c>
      <c r="N5882" s="54">
        <v>1.3899999999999999E-2</v>
      </c>
    </row>
    <row r="5883" spans="13:14" ht="12.6" customHeight="1">
      <c r="M5883" s="55">
        <v>42937</v>
      </c>
      <c r="N5883" s="54">
        <v>1.3899999999999999E-2</v>
      </c>
    </row>
    <row r="5884" spans="13:14" ht="12.6" customHeight="1">
      <c r="M5884" s="55">
        <v>42940</v>
      </c>
      <c r="N5884" s="54">
        <v>1.3899999999999999E-2</v>
      </c>
    </row>
    <row r="5885" spans="13:14" ht="12.6" customHeight="1">
      <c r="M5885" s="55">
        <v>42941</v>
      </c>
      <c r="N5885" s="54">
        <v>1.3899999999999999E-2</v>
      </c>
    </row>
    <row r="5886" spans="13:14" ht="12.6" customHeight="1">
      <c r="M5886" s="55">
        <v>42942</v>
      </c>
      <c r="N5886" s="54">
        <v>1.3899999999999999E-2</v>
      </c>
    </row>
    <row r="5887" spans="13:14" ht="12.6" customHeight="1">
      <c r="M5887" s="55">
        <v>42943</v>
      </c>
      <c r="N5887" s="54">
        <v>1.3899999999999999E-2</v>
      </c>
    </row>
    <row r="5888" spans="13:14" ht="12.6" customHeight="1">
      <c r="M5888" s="55">
        <v>42944</v>
      </c>
      <c r="N5888" s="54">
        <v>1.3899999999999999E-2</v>
      </c>
    </row>
    <row r="5889" spans="13:14" ht="12.6" customHeight="1">
      <c r="M5889" s="55">
        <v>42947</v>
      </c>
      <c r="N5889" s="54">
        <v>1.3899999999999999E-2</v>
      </c>
    </row>
    <row r="5890" spans="13:14" ht="12.6" customHeight="1">
      <c r="M5890" s="55">
        <v>42948</v>
      </c>
      <c r="N5890" s="54">
        <v>1.3899999999999999E-2</v>
      </c>
    </row>
    <row r="5891" spans="13:14" ht="12.6" customHeight="1">
      <c r="M5891" s="55">
        <v>42949</v>
      </c>
      <c r="N5891" s="54">
        <v>1.3899999999999999E-2</v>
      </c>
    </row>
    <row r="5892" spans="13:14" ht="12.6" customHeight="1">
      <c r="M5892" s="55">
        <v>42950</v>
      </c>
      <c r="N5892" s="54">
        <v>1.3899999999999999E-2</v>
      </c>
    </row>
    <row r="5893" spans="13:14" ht="12.6" customHeight="1">
      <c r="M5893" s="55">
        <v>42951</v>
      </c>
      <c r="N5893" s="54">
        <v>1.3899999999999999E-2</v>
      </c>
    </row>
    <row r="5894" spans="13:14" ht="12.6" customHeight="1">
      <c r="M5894" s="55">
        <v>42954</v>
      </c>
      <c r="N5894" s="54">
        <v>1.3899999999999999E-2</v>
      </c>
    </row>
    <row r="5895" spans="13:14" ht="12.6" customHeight="1">
      <c r="M5895" s="55">
        <v>42955</v>
      </c>
      <c r="N5895" s="54">
        <v>1.3899999999999999E-2</v>
      </c>
    </row>
    <row r="5896" spans="13:14" ht="12.6" customHeight="1">
      <c r="M5896" s="55">
        <v>42956</v>
      </c>
      <c r="N5896" s="54">
        <v>1.3899999999999999E-2</v>
      </c>
    </row>
    <row r="5897" spans="13:14" ht="12.6" customHeight="1">
      <c r="M5897" s="55">
        <v>42957</v>
      </c>
      <c r="N5897" s="54">
        <v>1.3899999999999999E-2</v>
      </c>
    </row>
    <row r="5898" spans="13:14" ht="12.6" customHeight="1">
      <c r="M5898" s="55">
        <v>42958</v>
      </c>
      <c r="N5898" s="54">
        <v>1.3899999999999999E-2</v>
      </c>
    </row>
    <row r="5899" spans="13:14" ht="12.6" customHeight="1">
      <c r="M5899" s="55">
        <v>42961</v>
      </c>
      <c r="N5899" s="54">
        <v>1.3899999999999999E-2</v>
      </c>
    </row>
    <row r="5900" spans="13:14" ht="12.6" customHeight="1">
      <c r="M5900" s="55">
        <v>42963</v>
      </c>
      <c r="N5900" s="54">
        <v>1.3899999999999999E-2</v>
      </c>
    </row>
    <row r="5901" spans="13:14" ht="12.6" customHeight="1">
      <c r="M5901" s="55">
        <v>42964</v>
      </c>
      <c r="N5901" s="54">
        <v>1.3899999999999999E-2</v>
      </c>
    </row>
    <row r="5902" spans="13:14" ht="12.6" customHeight="1">
      <c r="M5902" s="55">
        <v>42965</v>
      </c>
      <c r="N5902" s="54">
        <v>1.3899999999999999E-2</v>
      </c>
    </row>
    <row r="5903" spans="13:14" ht="12.6" customHeight="1">
      <c r="M5903" s="55">
        <v>42968</v>
      </c>
      <c r="N5903" s="54">
        <v>1.3899999999999999E-2</v>
      </c>
    </row>
    <row r="5904" spans="13:14" ht="12.6" customHeight="1">
      <c r="M5904" s="55">
        <v>42969</v>
      </c>
      <c r="N5904" s="54">
        <v>1.3899999999999999E-2</v>
      </c>
    </row>
    <row r="5905" spans="13:14" ht="12.6" customHeight="1">
      <c r="M5905" s="55">
        <v>42970</v>
      </c>
      <c r="N5905" s="54">
        <v>1.3899999999999999E-2</v>
      </c>
    </row>
    <row r="5906" spans="13:14" ht="12.6" customHeight="1">
      <c r="M5906" s="55">
        <v>42971</v>
      </c>
      <c r="N5906" s="54">
        <v>1.3899999999999999E-2</v>
      </c>
    </row>
    <row r="5907" spans="13:14" ht="12.6" customHeight="1">
      <c r="M5907" s="55">
        <v>42972</v>
      </c>
      <c r="N5907" s="54">
        <v>1.3899999999999999E-2</v>
      </c>
    </row>
    <row r="5908" spans="13:14" ht="12.6" customHeight="1">
      <c r="M5908" s="55">
        <v>42975</v>
      </c>
      <c r="N5908" s="54">
        <v>1.3899999999999999E-2</v>
      </c>
    </row>
    <row r="5909" spans="13:14" ht="12.6" customHeight="1">
      <c r="M5909" s="55">
        <v>42976</v>
      </c>
      <c r="N5909" s="54">
        <v>1.38E-2</v>
      </c>
    </row>
    <row r="5910" spans="13:14" ht="12.6" customHeight="1">
      <c r="M5910" s="55">
        <v>42977</v>
      </c>
      <c r="N5910" s="54">
        <v>1.38E-2</v>
      </c>
    </row>
    <row r="5911" spans="13:14" ht="12.6" customHeight="1">
      <c r="M5911" s="55">
        <v>42978</v>
      </c>
      <c r="N5911" s="54">
        <v>1.38E-2</v>
      </c>
    </row>
    <row r="5912" spans="13:14" ht="12.6" customHeight="1">
      <c r="M5912" s="55">
        <v>42979</v>
      </c>
      <c r="N5912" s="54">
        <v>1.38E-2</v>
      </c>
    </row>
    <row r="5913" spans="13:14" ht="12.6" customHeight="1">
      <c r="M5913" s="55">
        <v>42982</v>
      </c>
      <c r="N5913" s="54">
        <v>1.38E-2</v>
      </c>
    </row>
    <row r="5914" spans="13:14" ht="12.6" customHeight="1">
      <c r="M5914" s="55">
        <v>42983</v>
      </c>
      <c r="N5914" s="54">
        <v>1.38E-2</v>
      </c>
    </row>
    <row r="5915" spans="13:14" ht="12.6" customHeight="1">
      <c r="M5915" s="55">
        <v>42984</v>
      </c>
      <c r="N5915" s="54">
        <v>1.38E-2</v>
      </c>
    </row>
    <row r="5916" spans="13:14" ht="12.6" customHeight="1">
      <c r="M5916" s="55">
        <v>42985</v>
      </c>
      <c r="N5916" s="54">
        <v>1.38E-2</v>
      </c>
    </row>
    <row r="5917" spans="13:14" ht="12.6" customHeight="1">
      <c r="M5917" s="55">
        <v>42986</v>
      </c>
      <c r="N5917" s="54">
        <v>1.38E-2</v>
      </c>
    </row>
    <row r="5918" spans="13:14" ht="12.6" customHeight="1">
      <c r="M5918" s="55">
        <v>42989</v>
      </c>
      <c r="N5918" s="54">
        <v>1.38E-2</v>
      </c>
    </row>
    <row r="5919" spans="13:14" ht="12.6" customHeight="1">
      <c r="M5919" s="55">
        <v>42990</v>
      </c>
      <c r="N5919" s="54">
        <v>1.38E-2</v>
      </c>
    </row>
    <row r="5920" spans="13:14" ht="12.6" customHeight="1">
      <c r="M5920" s="55">
        <v>42991</v>
      </c>
      <c r="N5920" s="54">
        <v>1.38E-2</v>
      </c>
    </row>
    <row r="5921" spans="13:14" ht="12.6" customHeight="1">
      <c r="M5921" s="55">
        <v>42992</v>
      </c>
      <c r="N5921" s="54">
        <v>1.38E-2</v>
      </c>
    </row>
    <row r="5922" spans="13:14" ht="12.6" customHeight="1">
      <c r="M5922" s="55">
        <v>42993</v>
      </c>
      <c r="N5922" s="54">
        <v>1.38E-2</v>
      </c>
    </row>
    <row r="5923" spans="13:14" ht="12.6" customHeight="1">
      <c r="M5923" s="55">
        <v>42996</v>
      </c>
      <c r="N5923" s="54">
        <v>1.38E-2</v>
      </c>
    </row>
    <row r="5924" spans="13:14" ht="12.6" customHeight="1">
      <c r="M5924" s="55">
        <v>42997</v>
      </c>
      <c r="N5924" s="54">
        <v>1.38E-2</v>
      </c>
    </row>
    <row r="5925" spans="13:14" ht="12.6" customHeight="1">
      <c r="M5925" s="55">
        <v>42998</v>
      </c>
      <c r="N5925" s="54">
        <v>1.38E-2</v>
      </c>
    </row>
    <row r="5926" spans="13:14" ht="12.6" customHeight="1">
      <c r="M5926" s="55">
        <v>42999</v>
      </c>
      <c r="N5926" s="54">
        <v>1.38E-2</v>
      </c>
    </row>
    <row r="5927" spans="13:14" ht="12.6" customHeight="1">
      <c r="M5927" s="55">
        <v>43000</v>
      </c>
      <c r="N5927" s="54">
        <v>1.38E-2</v>
      </c>
    </row>
    <row r="5928" spans="13:14" ht="12.6" customHeight="1">
      <c r="M5928" s="55">
        <v>43003</v>
      </c>
      <c r="N5928" s="54">
        <v>1.38E-2</v>
      </c>
    </row>
    <row r="5929" spans="13:14" ht="12.6" customHeight="1">
      <c r="M5929" s="55">
        <v>43004</v>
      </c>
      <c r="N5929" s="54">
        <v>1.38E-2</v>
      </c>
    </row>
    <row r="5930" spans="13:14" ht="12.6" customHeight="1">
      <c r="M5930" s="55">
        <v>43005</v>
      </c>
      <c r="N5930" s="54">
        <v>1.38E-2</v>
      </c>
    </row>
    <row r="5931" spans="13:14" ht="12.6" customHeight="1">
      <c r="M5931" s="55">
        <v>43006</v>
      </c>
      <c r="N5931" s="54">
        <v>1.38E-2</v>
      </c>
    </row>
    <row r="5932" spans="13:14" ht="12.6" customHeight="1">
      <c r="M5932" s="55">
        <v>43007</v>
      </c>
      <c r="N5932" s="54">
        <v>1.38E-2</v>
      </c>
    </row>
    <row r="5933" spans="13:14" ht="12.6" customHeight="1">
      <c r="M5933" s="55">
        <v>43018</v>
      </c>
      <c r="N5933" s="54">
        <v>1.38E-2</v>
      </c>
    </row>
    <row r="5934" spans="13:14" ht="12.6" customHeight="1">
      <c r="M5934" s="55">
        <v>43019</v>
      </c>
      <c r="N5934" s="54">
        <v>1.38E-2</v>
      </c>
    </row>
    <row r="5935" spans="13:14" ht="12.6" customHeight="1">
      <c r="M5935" s="55">
        <v>43020</v>
      </c>
      <c r="N5935" s="54">
        <v>1.38E-2</v>
      </c>
    </row>
    <row r="5936" spans="13:14" ht="12.6" customHeight="1">
      <c r="M5936" s="55">
        <v>43021</v>
      </c>
      <c r="N5936" s="54">
        <v>1.38E-2</v>
      </c>
    </row>
    <row r="5937" spans="13:14" ht="12.6" customHeight="1">
      <c r="M5937" s="55">
        <v>43024</v>
      </c>
      <c r="N5937" s="54">
        <v>1.38E-2</v>
      </c>
    </row>
    <row r="5938" spans="13:14" ht="12.6" customHeight="1">
      <c r="M5938" s="55">
        <v>43025</v>
      </c>
      <c r="N5938" s="54">
        <v>1.38E-2</v>
      </c>
    </row>
    <row r="5939" spans="13:14" ht="12.6" customHeight="1">
      <c r="M5939" s="55">
        <v>43026</v>
      </c>
      <c r="N5939" s="54">
        <v>1.38E-2</v>
      </c>
    </row>
    <row r="5940" spans="13:14" ht="12.6" customHeight="1">
      <c r="M5940" s="55">
        <v>43027</v>
      </c>
      <c r="N5940" s="54">
        <v>1.38E-2</v>
      </c>
    </row>
    <row r="5941" spans="13:14" ht="12.6" customHeight="1">
      <c r="M5941" s="55">
        <v>43028</v>
      </c>
      <c r="N5941" s="54">
        <v>1.38E-2</v>
      </c>
    </row>
    <row r="5942" spans="13:14" ht="12.6" customHeight="1">
      <c r="M5942" s="55">
        <v>43031</v>
      </c>
      <c r="N5942" s="54">
        <v>1.38E-2</v>
      </c>
    </row>
    <row r="5943" spans="13:14" ht="12.6" customHeight="1">
      <c r="M5943" s="55">
        <v>43032</v>
      </c>
      <c r="N5943" s="54">
        <v>1.38E-2</v>
      </c>
    </row>
    <row r="5944" spans="13:14" ht="12.6" customHeight="1">
      <c r="M5944" s="55">
        <v>43033</v>
      </c>
      <c r="N5944" s="54">
        <v>1.38E-2</v>
      </c>
    </row>
    <row r="5945" spans="13:14" ht="12.6" customHeight="1">
      <c r="M5945" s="55">
        <v>43034</v>
      </c>
      <c r="N5945" s="54">
        <v>1.38E-2</v>
      </c>
    </row>
    <row r="5946" spans="13:14" ht="12.6" customHeight="1">
      <c r="M5946" s="55">
        <v>43035</v>
      </c>
      <c r="N5946" s="54">
        <v>1.4E-2</v>
      </c>
    </row>
    <row r="5947" spans="13:14" ht="12.6" customHeight="1">
      <c r="M5947" s="55">
        <v>43038</v>
      </c>
      <c r="N5947" s="54">
        <v>1.4E-2</v>
      </c>
    </row>
    <row r="5948" spans="13:14" ht="12.6" customHeight="1">
      <c r="M5948" s="55">
        <v>43039</v>
      </c>
      <c r="N5948" s="54">
        <v>1.4E-2</v>
      </c>
    </row>
    <row r="5949" spans="13:14" ht="12.6" customHeight="1">
      <c r="M5949" s="55">
        <v>43040</v>
      </c>
      <c r="N5949" s="54">
        <v>1.4E-2</v>
      </c>
    </row>
    <row r="5950" spans="13:14" ht="12.6" customHeight="1">
      <c r="M5950" s="55">
        <v>43041</v>
      </c>
      <c r="N5950" s="54">
        <v>1.4E-2</v>
      </c>
    </row>
    <row r="5951" spans="13:14" ht="12.6" customHeight="1">
      <c r="M5951" s="55">
        <v>43042</v>
      </c>
      <c r="N5951" s="54">
        <v>1.4E-2</v>
      </c>
    </row>
    <row r="5952" spans="13:14" ht="12.6" customHeight="1">
      <c r="M5952" s="55">
        <v>43045</v>
      </c>
      <c r="N5952" s="54">
        <v>1.4E-2</v>
      </c>
    </row>
    <row r="5953" spans="13:14" ht="12.6" customHeight="1">
      <c r="M5953" s="55">
        <v>43046</v>
      </c>
      <c r="N5953" s="54">
        <v>1.4E-2</v>
      </c>
    </row>
    <row r="5954" spans="13:14" ht="12.6" customHeight="1">
      <c r="M5954" s="55">
        <v>43047</v>
      </c>
      <c r="N5954" s="54">
        <v>1.4E-2</v>
      </c>
    </row>
    <row r="5955" spans="13:14" ht="12.6" customHeight="1">
      <c r="M5955" s="55">
        <v>43048</v>
      </c>
      <c r="N5955" s="54">
        <v>1.4E-2</v>
      </c>
    </row>
    <row r="5956" spans="13:14" ht="12.6" customHeight="1">
      <c r="M5956" s="55">
        <v>43049</v>
      </c>
      <c r="N5956" s="54">
        <v>1.4E-2</v>
      </c>
    </row>
    <row r="5957" spans="13:14" ht="12.6" customHeight="1">
      <c r="M5957" s="55">
        <v>43052</v>
      </c>
      <c r="N5957" s="54">
        <v>1.41E-2</v>
      </c>
    </row>
    <row r="5958" spans="13:14" ht="12.6" customHeight="1">
      <c r="M5958" s="55">
        <v>43053</v>
      </c>
      <c r="N5958" s="54">
        <v>1.4200000000000001E-2</v>
      </c>
    </row>
    <row r="5959" spans="13:14" ht="12.6" customHeight="1">
      <c r="M5959" s="55">
        <v>43054</v>
      </c>
      <c r="N5959" s="54">
        <v>1.43E-2</v>
      </c>
    </row>
    <row r="5960" spans="13:14" ht="12.6" customHeight="1">
      <c r="M5960" s="55">
        <v>43055</v>
      </c>
      <c r="N5960" s="54">
        <v>1.44E-2</v>
      </c>
    </row>
    <row r="5961" spans="13:14" ht="12.6" customHeight="1">
      <c r="M5961" s="55">
        <v>43056</v>
      </c>
      <c r="N5961" s="54">
        <v>1.4500000000000001E-2</v>
      </c>
    </row>
    <row r="5962" spans="13:14" ht="12.6" customHeight="1">
      <c r="M5962" s="55">
        <v>43059</v>
      </c>
      <c r="N5962" s="54">
        <v>1.46E-2</v>
      </c>
    </row>
    <row r="5963" spans="13:14" ht="12.6" customHeight="1">
      <c r="M5963" s="55">
        <v>43060</v>
      </c>
      <c r="N5963" s="54">
        <v>1.47E-2</v>
      </c>
    </row>
    <row r="5964" spans="13:14" ht="12.6" customHeight="1">
      <c r="M5964" s="55">
        <v>43061</v>
      </c>
      <c r="N5964" s="54">
        <v>1.4800000000000001E-2</v>
      </c>
    </row>
    <row r="5965" spans="13:14" ht="12.6" customHeight="1">
      <c r="M5965" s="55">
        <v>43062</v>
      </c>
      <c r="N5965" s="54">
        <v>1.49E-2</v>
      </c>
    </row>
    <row r="5966" spans="13:14" ht="12.6" customHeight="1">
      <c r="M5966" s="55">
        <v>43063</v>
      </c>
      <c r="N5966" s="54">
        <v>1.4999999999999999E-2</v>
      </c>
    </row>
    <row r="5967" spans="13:14" ht="12.6" customHeight="1">
      <c r="M5967" s="55">
        <v>43066</v>
      </c>
      <c r="N5967" s="54">
        <v>1.4999999999999999E-2</v>
      </c>
    </row>
    <row r="5968" spans="13:14" ht="12.6" customHeight="1">
      <c r="M5968" s="55">
        <v>43067</v>
      </c>
      <c r="N5968" s="54">
        <v>1.4999999999999999E-2</v>
      </c>
    </row>
    <row r="5969" spans="13:14" ht="12.6" customHeight="1">
      <c r="M5969" s="55">
        <v>43068</v>
      </c>
      <c r="N5969" s="54">
        <v>1.5100000000000001E-2</v>
      </c>
    </row>
    <row r="5970" spans="13:14" ht="12.6" customHeight="1">
      <c r="M5970" s="55">
        <v>43069</v>
      </c>
      <c r="N5970" s="54">
        <v>1.6400000000000001E-2</v>
      </c>
    </row>
    <row r="5971" spans="13:14" ht="12.6" customHeight="1">
      <c r="M5971" s="55">
        <v>43070</v>
      </c>
      <c r="N5971" s="54">
        <v>1.66E-2</v>
      </c>
    </row>
    <row r="5972" spans="13:14" ht="12.6" customHeight="1">
      <c r="M5972" s="55">
        <v>43073</v>
      </c>
      <c r="N5972" s="54">
        <v>1.66E-2</v>
      </c>
    </row>
    <row r="5973" spans="13:14" ht="12.6" customHeight="1">
      <c r="M5973" s="55">
        <v>43074</v>
      </c>
      <c r="N5973" s="54">
        <v>1.66E-2</v>
      </c>
    </row>
    <row r="5974" spans="13:14" ht="12.6" customHeight="1">
      <c r="M5974" s="55">
        <v>43075</v>
      </c>
      <c r="N5974" s="54">
        <v>1.66E-2</v>
      </c>
    </row>
    <row r="5975" spans="13:14" ht="12.6" customHeight="1">
      <c r="M5975" s="55">
        <v>43076</v>
      </c>
      <c r="N5975" s="54">
        <v>1.66E-2</v>
      </c>
    </row>
    <row r="5976" spans="13:14" ht="12.6" customHeight="1">
      <c r="M5976" s="55">
        <v>43077</v>
      </c>
      <c r="N5976" s="54">
        <v>1.66E-2</v>
      </c>
    </row>
    <row r="5977" spans="13:14" ht="12.6" customHeight="1">
      <c r="M5977" s="55">
        <v>43080</v>
      </c>
      <c r="N5977" s="54">
        <v>1.66E-2</v>
      </c>
    </row>
    <row r="5978" spans="13:14" ht="12.6" customHeight="1">
      <c r="M5978" s="55">
        <v>43081</v>
      </c>
      <c r="N5978" s="54">
        <v>1.66E-2</v>
      </c>
    </row>
    <row r="5979" spans="13:14" ht="12.6" customHeight="1">
      <c r="M5979" s="55">
        <v>43082</v>
      </c>
      <c r="N5979" s="54">
        <v>1.66E-2</v>
      </c>
    </row>
    <row r="5980" spans="13:14" ht="12.6" customHeight="1">
      <c r="M5980" s="55">
        <v>43083</v>
      </c>
      <c r="N5980" s="54">
        <v>1.66E-2</v>
      </c>
    </row>
    <row r="5981" spans="13:14" ht="12.6" customHeight="1">
      <c r="M5981" s="55">
        <v>43084</v>
      </c>
      <c r="N5981" s="54">
        <v>1.66E-2</v>
      </c>
    </row>
    <row r="5982" spans="13:14" ht="12.6" customHeight="1">
      <c r="M5982" s="55">
        <v>43087</v>
      </c>
      <c r="N5982" s="54">
        <v>1.66E-2</v>
      </c>
    </row>
    <row r="5983" spans="13:14" ht="12.6" customHeight="1">
      <c r="M5983" s="55">
        <v>43088</v>
      </c>
      <c r="N5983" s="54">
        <v>1.66E-2</v>
      </c>
    </row>
    <row r="5984" spans="13:14" ht="12.6" customHeight="1">
      <c r="M5984" s="55">
        <v>43089</v>
      </c>
      <c r="N5984" s="54">
        <v>1.66E-2</v>
      </c>
    </row>
    <row r="5985" spans="13:14" ht="12.6" customHeight="1">
      <c r="M5985" s="55">
        <v>43090</v>
      </c>
      <c r="N5985" s="54">
        <v>1.66E-2</v>
      </c>
    </row>
    <row r="5986" spans="13:14" ht="12.6" customHeight="1">
      <c r="M5986" s="55">
        <v>43091</v>
      </c>
      <c r="N5986" s="54">
        <v>1.66E-2</v>
      </c>
    </row>
    <row r="5987" spans="13:14" ht="12.6" customHeight="1">
      <c r="M5987" s="55">
        <v>43095</v>
      </c>
      <c r="N5987" s="54">
        <v>1.66E-2</v>
      </c>
    </row>
    <row r="5988" spans="13:14" ht="12.6" customHeight="1">
      <c r="M5988" s="55">
        <v>43096</v>
      </c>
      <c r="N5988" s="54">
        <v>1.66E-2</v>
      </c>
    </row>
    <row r="5989" spans="13:14" ht="12.6" customHeight="1">
      <c r="M5989" s="55">
        <v>43097</v>
      </c>
      <c r="N5989" s="54">
        <v>1.66E-2</v>
      </c>
    </row>
    <row r="5990" spans="13:14" ht="12.6" customHeight="1">
      <c r="M5990" s="55">
        <v>43098</v>
      </c>
      <c r="N5990" s="54">
        <v>1.66E-2</v>
      </c>
    </row>
    <row r="5991" spans="13:14" ht="12.6" customHeight="1">
      <c r="M5991" s="55">
        <v>43102</v>
      </c>
      <c r="N5991" s="54">
        <v>1.66E-2</v>
      </c>
    </row>
    <row r="5992" spans="13:14" ht="12.6" customHeight="1">
      <c r="M5992" s="55">
        <v>43103</v>
      </c>
      <c r="N5992" s="54">
        <v>1.66E-2</v>
      </c>
    </row>
    <row r="5993" spans="13:14" ht="12.6" customHeight="1">
      <c r="M5993" s="55">
        <v>43104</v>
      </c>
      <c r="N5993" s="54">
        <v>1.66E-2</v>
      </c>
    </row>
    <row r="5994" spans="13:14" ht="12.6" customHeight="1">
      <c r="M5994" s="55">
        <v>43105</v>
      </c>
      <c r="N5994" s="54">
        <v>1.66E-2</v>
      </c>
    </row>
    <row r="5995" spans="13:14" ht="12.6" customHeight="1">
      <c r="M5995" s="55">
        <v>43108</v>
      </c>
      <c r="N5995" s="54">
        <v>1.66E-2</v>
      </c>
    </row>
    <row r="5996" spans="13:14" ht="12.6" customHeight="1">
      <c r="M5996" s="55">
        <v>43109</v>
      </c>
      <c r="N5996" s="54">
        <v>1.66E-2</v>
      </c>
    </row>
    <row r="5997" spans="13:14" ht="12.6" customHeight="1">
      <c r="M5997" s="55">
        <v>43110</v>
      </c>
      <c r="N5997" s="54">
        <v>1.66E-2</v>
      </c>
    </row>
    <row r="5998" spans="13:14" ht="12.6" customHeight="1">
      <c r="M5998" s="55">
        <v>43111</v>
      </c>
      <c r="N5998" s="54">
        <v>1.66E-2</v>
      </c>
    </row>
    <row r="5999" spans="13:14" ht="12.6" customHeight="1">
      <c r="M5999" s="55">
        <v>43112</v>
      </c>
      <c r="N5999" s="54">
        <v>1.66E-2</v>
      </c>
    </row>
    <row r="6000" spans="13:14" ht="12.6" customHeight="1">
      <c r="M6000" s="55">
        <v>43115</v>
      </c>
      <c r="N6000" s="54">
        <v>1.66E-2</v>
      </c>
    </row>
    <row r="6001" spans="13:14" ht="12.6" customHeight="1">
      <c r="M6001" s="55">
        <v>43116</v>
      </c>
      <c r="N6001" s="54">
        <v>1.66E-2</v>
      </c>
    </row>
    <row r="6002" spans="13:14" ht="12.6" customHeight="1">
      <c r="M6002" s="55">
        <v>43117</v>
      </c>
      <c r="N6002" s="54">
        <v>1.6500000000000001E-2</v>
      </c>
    </row>
    <row r="6003" spans="13:14" ht="12.6" customHeight="1">
      <c r="M6003" s="55">
        <v>43118</v>
      </c>
      <c r="N6003" s="54">
        <v>1.6500000000000001E-2</v>
      </c>
    </row>
    <row r="6004" spans="13:14" ht="12.6" customHeight="1">
      <c r="M6004" s="55">
        <v>43119</v>
      </c>
      <c r="N6004" s="54">
        <v>1.6500000000000001E-2</v>
      </c>
    </row>
    <row r="6005" spans="13:14" ht="12.6" customHeight="1">
      <c r="M6005" s="55">
        <v>43122</v>
      </c>
      <c r="N6005" s="54">
        <v>1.6500000000000001E-2</v>
      </c>
    </row>
    <row r="6006" spans="13:14" ht="12.6" customHeight="1">
      <c r="M6006" s="55">
        <v>43123</v>
      </c>
      <c r="N6006" s="54">
        <v>1.6500000000000001E-2</v>
      </c>
    </row>
    <row r="6007" spans="13:14" ht="12.6" customHeight="1">
      <c r="M6007" s="55">
        <v>43124</v>
      </c>
      <c r="N6007" s="54">
        <v>1.6500000000000001E-2</v>
      </c>
    </row>
    <row r="6008" spans="13:14" ht="12.6" customHeight="1">
      <c r="M6008" s="55">
        <v>43125</v>
      </c>
      <c r="N6008" s="54">
        <v>1.6500000000000001E-2</v>
      </c>
    </row>
    <row r="6009" spans="13:14" ht="12.6" customHeight="1">
      <c r="M6009" s="55">
        <v>43126</v>
      </c>
      <c r="N6009" s="54">
        <v>1.6500000000000001E-2</v>
      </c>
    </row>
    <row r="6010" spans="13:14" ht="12.6" customHeight="1">
      <c r="M6010" s="55">
        <v>43129</v>
      </c>
      <c r="N6010" s="54">
        <v>1.6500000000000001E-2</v>
      </c>
    </row>
    <row r="6011" spans="13:14" ht="12.6" customHeight="1">
      <c r="M6011" s="55">
        <v>43130</v>
      </c>
      <c r="N6011" s="54">
        <v>1.6500000000000001E-2</v>
      </c>
    </row>
    <row r="6012" spans="13:14" ht="12.6" customHeight="1">
      <c r="M6012" s="55">
        <v>43131</v>
      </c>
      <c r="N6012" s="54">
        <v>1.6500000000000001E-2</v>
      </c>
    </row>
    <row r="6013" spans="13:14" ht="12.6" customHeight="1">
      <c r="M6013" s="55">
        <v>43132</v>
      </c>
      <c r="N6013" s="54">
        <v>1.6500000000000001E-2</v>
      </c>
    </row>
    <row r="6014" spans="13:14" ht="12.6" customHeight="1">
      <c r="M6014" s="55">
        <v>43133</v>
      </c>
      <c r="N6014" s="54">
        <v>1.6500000000000001E-2</v>
      </c>
    </row>
    <row r="6015" spans="13:14" ht="12.6" customHeight="1">
      <c r="M6015" s="55">
        <v>43136</v>
      </c>
      <c r="N6015" s="54">
        <v>1.6500000000000001E-2</v>
      </c>
    </row>
    <row r="6016" spans="13:14" ht="12.6" customHeight="1">
      <c r="M6016" s="55">
        <v>43137</v>
      </c>
      <c r="N6016" s="54">
        <v>1.6500000000000001E-2</v>
      </c>
    </row>
    <row r="6017" spans="13:14" ht="12.6" customHeight="1">
      <c r="M6017" s="55">
        <v>43138</v>
      </c>
      <c r="N6017" s="54">
        <v>1.6500000000000001E-2</v>
      </c>
    </row>
    <row r="6018" spans="13:14" ht="12.6" customHeight="1">
      <c r="M6018" s="55">
        <v>43139</v>
      </c>
      <c r="N6018" s="54">
        <v>1.6500000000000001E-2</v>
      </c>
    </row>
    <row r="6019" spans="13:14" ht="12.6" customHeight="1">
      <c r="M6019" s="55">
        <v>43140</v>
      </c>
      <c r="N6019" s="54">
        <v>1.6500000000000001E-2</v>
      </c>
    </row>
    <row r="6020" spans="13:14" ht="12.6" customHeight="1">
      <c r="M6020" s="55">
        <v>43143</v>
      </c>
      <c r="N6020" s="54">
        <v>1.6500000000000001E-2</v>
      </c>
    </row>
    <row r="6021" spans="13:14" ht="12.6" customHeight="1">
      <c r="M6021" s="55">
        <v>43144</v>
      </c>
      <c r="N6021" s="54">
        <v>1.6500000000000001E-2</v>
      </c>
    </row>
    <row r="6022" spans="13:14" ht="12.6" customHeight="1">
      <c r="M6022" s="55">
        <v>43145</v>
      </c>
      <c r="N6022" s="54">
        <v>1.6500000000000001E-2</v>
      </c>
    </row>
    <row r="6023" spans="13:14" ht="12.6" customHeight="1">
      <c r="M6023" s="55">
        <v>43150</v>
      </c>
      <c r="N6023" s="54">
        <v>1.6500000000000001E-2</v>
      </c>
    </row>
    <row r="6024" spans="13:14" ht="12.6" customHeight="1">
      <c r="M6024" s="55">
        <v>43151</v>
      </c>
      <c r="N6024" s="54">
        <v>1.6500000000000001E-2</v>
      </c>
    </row>
    <row r="6025" spans="13:14" ht="12.6" customHeight="1">
      <c r="M6025" s="55">
        <v>43152</v>
      </c>
      <c r="N6025" s="54">
        <v>1.6500000000000001E-2</v>
      </c>
    </row>
    <row r="6026" spans="13:14" ht="12.6" customHeight="1">
      <c r="M6026" s="55">
        <v>43153</v>
      </c>
      <c r="N6026" s="54">
        <v>1.6500000000000001E-2</v>
      </c>
    </row>
    <row r="6027" spans="13:14" ht="12.6" customHeight="1">
      <c r="M6027" s="55">
        <v>43154</v>
      </c>
      <c r="N6027" s="54">
        <v>1.6500000000000001E-2</v>
      </c>
    </row>
    <row r="6028" spans="13:14" ht="12.6" customHeight="1">
      <c r="M6028" s="55">
        <v>43157</v>
      </c>
      <c r="N6028" s="54">
        <v>1.6500000000000001E-2</v>
      </c>
    </row>
    <row r="6029" spans="13:14" ht="12.6" customHeight="1">
      <c r="M6029" s="55">
        <v>43158</v>
      </c>
      <c r="N6029" s="54">
        <v>1.6500000000000001E-2</v>
      </c>
    </row>
    <row r="6030" spans="13:14" ht="12.6" customHeight="1">
      <c r="M6030" s="55">
        <v>43159</v>
      </c>
      <c r="N6030" s="54">
        <v>1.6500000000000001E-2</v>
      </c>
    </row>
    <row r="6031" spans="13:14" ht="12.6" customHeight="1">
      <c r="M6031" s="55">
        <v>43161</v>
      </c>
      <c r="N6031" s="54">
        <v>1.6500000000000001E-2</v>
      </c>
    </row>
    <row r="6032" spans="13:14" ht="12.6" customHeight="1">
      <c r="M6032" s="55">
        <v>43164</v>
      </c>
      <c r="N6032" s="54">
        <v>1.6500000000000001E-2</v>
      </c>
    </row>
    <row r="6033" spans="13:14" ht="12.6" customHeight="1">
      <c r="M6033" s="55">
        <v>43165</v>
      </c>
      <c r="N6033" s="54">
        <v>1.6500000000000001E-2</v>
      </c>
    </row>
    <row r="6034" spans="13:14" ht="12.6" customHeight="1">
      <c r="M6034" s="55">
        <v>43166</v>
      </c>
      <c r="N6034" s="54">
        <v>1.6500000000000001E-2</v>
      </c>
    </row>
    <row r="6035" spans="13:14" ht="12.6" customHeight="1">
      <c r="M6035" s="55">
        <v>43167</v>
      </c>
      <c r="N6035" s="54">
        <v>1.6500000000000001E-2</v>
      </c>
    </row>
    <row r="6036" spans="13:14" ht="12.6" customHeight="1">
      <c r="M6036" s="55">
        <v>43168</v>
      </c>
      <c r="N6036" s="54">
        <v>1.6500000000000001E-2</v>
      </c>
    </row>
    <row r="6037" spans="13:14" ht="12.6" customHeight="1">
      <c r="M6037" s="55">
        <v>43171</v>
      </c>
      <c r="N6037" s="54">
        <v>1.6500000000000001E-2</v>
      </c>
    </row>
    <row r="6038" spans="13:14" ht="12.6" customHeight="1">
      <c r="M6038" s="55">
        <v>43172</v>
      </c>
      <c r="N6038" s="54">
        <v>1.6500000000000001E-2</v>
      </c>
    </row>
    <row r="6039" spans="13:14" ht="12.6" customHeight="1">
      <c r="M6039" s="55">
        <v>43173</v>
      </c>
      <c r="N6039" s="54">
        <v>1.6500000000000001E-2</v>
      </c>
    </row>
    <row r="6040" spans="13:14" ht="12.6" customHeight="1">
      <c r="M6040" s="55">
        <v>43174</v>
      </c>
      <c r="N6040" s="54">
        <v>1.6500000000000001E-2</v>
      </c>
    </row>
    <row r="6041" spans="13:14" ht="12.6" customHeight="1">
      <c r="M6041" s="55">
        <v>43175</v>
      </c>
      <c r="N6041" s="54">
        <v>1.6500000000000001E-2</v>
      </c>
    </row>
    <row r="6042" spans="13:14" ht="12.6" customHeight="1">
      <c r="M6042" s="55">
        <v>43178</v>
      </c>
      <c r="N6042" s="54">
        <v>1.6500000000000001E-2</v>
      </c>
    </row>
    <row r="6043" spans="13:14" ht="12.6" customHeight="1">
      <c r="M6043" s="55">
        <v>43179</v>
      </c>
      <c r="N6043" s="54">
        <v>1.6500000000000001E-2</v>
      </c>
    </row>
    <row r="6044" spans="13:14" ht="12.6" customHeight="1">
      <c r="M6044" s="55">
        <v>43180</v>
      </c>
      <c r="N6044" s="54">
        <v>1.6500000000000001E-2</v>
      </c>
    </row>
    <row r="6045" spans="13:14" ht="12.6" customHeight="1">
      <c r="M6045" s="55">
        <v>43181</v>
      </c>
      <c r="N6045" s="54">
        <v>1.6500000000000001E-2</v>
      </c>
    </row>
    <row r="6046" spans="13:14" ht="12.6" customHeight="1">
      <c r="M6046" s="55">
        <v>43182</v>
      </c>
      <c r="N6046" s="54">
        <v>1.6500000000000001E-2</v>
      </c>
    </row>
    <row r="6047" spans="13:14" ht="12.6" customHeight="1">
      <c r="M6047" s="55">
        <v>43185</v>
      </c>
      <c r="N6047" s="54">
        <v>1.6500000000000001E-2</v>
      </c>
    </row>
    <row r="6048" spans="13:14" ht="12.6" customHeight="1">
      <c r="M6048" s="55">
        <v>43186</v>
      </c>
      <c r="N6048" s="54">
        <v>1.6500000000000001E-2</v>
      </c>
    </row>
    <row r="6049" spans="13:14" ht="12.6" customHeight="1">
      <c r="M6049" s="55">
        <v>43187</v>
      </c>
      <c r="N6049" s="54">
        <v>1.6500000000000001E-2</v>
      </c>
    </row>
    <row r="6050" spans="13:14" ht="12.6" customHeight="1">
      <c r="M6050" s="55">
        <v>43188</v>
      </c>
      <c r="N6050" s="54">
        <v>1.6500000000000001E-2</v>
      </c>
    </row>
    <row r="6051" spans="13:14" ht="12.6" customHeight="1">
      <c r="M6051" s="55">
        <v>43189</v>
      </c>
      <c r="N6051" s="54">
        <v>1.6500000000000001E-2</v>
      </c>
    </row>
    <row r="6052" spans="13:14" ht="12.6" customHeight="1">
      <c r="M6052" s="55">
        <v>43192</v>
      </c>
      <c r="N6052" s="54">
        <v>1.6500000000000001E-2</v>
      </c>
    </row>
    <row r="6053" spans="13:14" ht="12.6" customHeight="1">
      <c r="M6053" s="55">
        <v>43193</v>
      </c>
      <c r="N6053" s="54">
        <v>1.6500000000000001E-2</v>
      </c>
    </row>
    <row r="6054" spans="13:14" ht="12.6" customHeight="1">
      <c r="M6054" s="55">
        <v>43194</v>
      </c>
      <c r="N6054" s="54">
        <v>1.6500000000000001E-2</v>
      </c>
    </row>
    <row r="6055" spans="13:14" ht="12.6" customHeight="1">
      <c r="M6055" s="55">
        <v>43195</v>
      </c>
      <c r="N6055" s="54">
        <v>1.6500000000000001E-2</v>
      </c>
    </row>
    <row r="6056" spans="13:14" ht="12.6" customHeight="1">
      <c r="M6056" s="55">
        <v>43196</v>
      </c>
      <c r="N6056" s="54">
        <v>1.6500000000000001E-2</v>
      </c>
    </row>
    <row r="6057" spans="13:14" ht="12.6" customHeight="1">
      <c r="M6057" s="55">
        <v>43199</v>
      </c>
      <c r="N6057" s="54">
        <v>1.6500000000000001E-2</v>
      </c>
    </row>
    <row r="6058" spans="13:14" ht="12.6" customHeight="1">
      <c r="M6058" s="55">
        <v>43200</v>
      </c>
      <c r="N6058" s="54">
        <v>1.6500000000000001E-2</v>
      </c>
    </row>
    <row r="6059" spans="13:14" ht="12.6" customHeight="1">
      <c r="M6059" s="55">
        <v>43201</v>
      </c>
      <c r="N6059" s="54">
        <v>1.6500000000000001E-2</v>
      </c>
    </row>
    <row r="6060" spans="13:14" ht="12.6" customHeight="1">
      <c r="M6060" s="55">
        <v>43202</v>
      </c>
      <c r="N6060" s="54">
        <v>1.6500000000000001E-2</v>
      </c>
    </row>
    <row r="6061" spans="13:14" ht="12.6" customHeight="1">
      <c r="M6061" s="55">
        <v>43203</v>
      </c>
      <c r="N6061" s="54">
        <v>1.6500000000000001E-2</v>
      </c>
    </row>
    <row r="6062" spans="13:14" ht="12.6" customHeight="1">
      <c r="M6062" s="55">
        <v>43206</v>
      </c>
      <c r="N6062" s="54">
        <v>1.6500000000000001E-2</v>
      </c>
    </row>
    <row r="6063" spans="13:14" ht="12.6" customHeight="1">
      <c r="M6063" s="55">
        <v>43207</v>
      </c>
      <c r="N6063" s="54">
        <v>1.6500000000000001E-2</v>
      </c>
    </row>
    <row r="6064" spans="13:14" ht="12.6" customHeight="1">
      <c r="M6064" s="55">
        <v>43208</v>
      </c>
      <c r="N6064" s="54">
        <v>1.6500000000000001E-2</v>
      </c>
    </row>
    <row r="6065" spans="13:14" ht="12.6" customHeight="1">
      <c r="M6065" s="55">
        <v>43209</v>
      </c>
      <c r="N6065" s="54">
        <v>1.6500000000000001E-2</v>
      </c>
    </row>
    <row r="6066" spans="13:14" ht="12.6" customHeight="1">
      <c r="M6066" s="55">
        <v>43210</v>
      </c>
      <c r="N6066" s="54">
        <v>1.6500000000000001E-2</v>
      </c>
    </row>
    <row r="6067" spans="13:14" ht="12.6" customHeight="1">
      <c r="M6067" s="55">
        <v>43213</v>
      </c>
      <c r="N6067" s="54">
        <v>1.6500000000000001E-2</v>
      </c>
    </row>
    <row r="6068" spans="13:14" ht="12.6" customHeight="1">
      <c r="M6068" s="55">
        <v>43214</v>
      </c>
      <c r="N6068" s="54">
        <v>1.6500000000000001E-2</v>
      </c>
    </row>
    <row r="6069" spans="13:14" ht="12.6" customHeight="1">
      <c r="M6069" s="55">
        <v>43215</v>
      </c>
      <c r="N6069" s="54">
        <v>1.6500000000000001E-2</v>
      </c>
    </row>
    <row r="6070" spans="13:14" ht="12.6" customHeight="1">
      <c r="M6070" s="55">
        <v>43216</v>
      </c>
      <c r="N6070" s="54">
        <v>1.6500000000000001E-2</v>
      </c>
    </row>
    <row r="6071" spans="13:14" ht="12.6" customHeight="1">
      <c r="M6071" s="55">
        <v>43217</v>
      </c>
      <c r="N6071" s="54">
        <v>1.6500000000000001E-2</v>
      </c>
    </row>
    <row r="6072" spans="13:14" ht="12.6" customHeight="1">
      <c r="M6072" s="55">
        <v>43220</v>
      </c>
      <c r="N6072" s="54">
        <v>1.6500000000000001E-2</v>
      </c>
    </row>
    <row r="6073" spans="13:14" ht="12.6" customHeight="1">
      <c r="M6073" s="55">
        <v>43222</v>
      </c>
      <c r="N6073" s="54">
        <v>1.6500000000000001E-2</v>
      </c>
    </row>
    <row r="6074" spans="13:14" ht="12.6" customHeight="1">
      <c r="M6074" s="55">
        <v>43223</v>
      </c>
      <c r="N6074" s="54">
        <v>1.6500000000000001E-2</v>
      </c>
    </row>
    <row r="6075" spans="13:14" ht="12.6" customHeight="1">
      <c r="M6075" s="55">
        <v>43224</v>
      </c>
      <c r="N6075" s="54">
        <v>1.6500000000000001E-2</v>
      </c>
    </row>
    <row r="6076" spans="13:14" ht="12.6" customHeight="1">
      <c r="M6076" s="55">
        <v>43228</v>
      </c>
      <c r="N6076" s="54">
        <v>1.6500000000000001E-2</v>
      </c>
    </row>
    <row r="6077" spans="13:14" ht="12.6" customHeight="1">
      <c r="M6077" s="55">
        <v>43229</v>
      </c>
      <c r="N6077" s="54">
        <v>1.6500000000000001E-2</v>
      </c>
    </row>
    <row r="6078" spans="13:14" ht="12.6" customHeight="1">
      <c r="M6078" s="55">
        <v>43230</v>
      </c>
      <c r="N6078" s="54">
        <v>1.6500000000000001E-2</v>
      </c>
    </row>
    <row r="6079" spans="13:14" ht="12.6" customHeight="1">
      <c r="M6079" s="55">
        <v>43231</v>
      </c>
      <c r="N6079" s="54">
        <v>1.6500000000000001E-2</v>
      </c>
    </row>
    <row r="6080" spans="13:14" ht="12.6" customHeight="1">
      <c r="M6080" s="55">
        <v>43234</v>
      </c>
      <c r="N6080" s="54">
        <v>1.6500000000000001E-2</v>
      </c>
    </row>
    <row r="6081" spans="13:14" ht="12.6" customHeight="1">
      <c r="M6081" s="55">
        <v>43235</v>
      </c>
      <c r="N6081" s="54">
        <v>1.6500000000000001E-2</v>
      </c>
    </row>
    <row r="6082" spans="13:14" ht="12.6" customHeight="1">
      <c r="M6082" s="55">
        <v>43236</v>
      </c>
      <c r="N6082" s="54">
        <v>1.6500000000000001E-2</v>
      </c>
    </row>
    <row r="6083" spans="13:14" ht="12.6" customHeight="1">
      <c r="M6083" s="55">
        <v>43237</v>
      </c>
      <c r="N6083" s="54">
        <v>1.6500000000000001E-2</v>
      </c>
    </row>
    <row r="6084" spans="13:14" ht="12.6" customHeight="1">
      <c r="M6084" s="55">
        <v>43238</v>
      </c>
      <c r="N6084" s="54">
        <v>1.6500000000000001E-2</v>
      </c>
    </row>
    <row r="6085" spans="13:14" ht="12.6" customHeight="1">
      <c r="M6085" s="55">
        <v>43241</v>
      </c>
      <c r="N6085" s="54">
        <v>1.6500000000000001E-2</v>
      </c>
    </row>
    <row r="6086" spans="13:14" ht="12.6" customHeight="1">
      <c r="M6086" s="55">
        <v>43243</v>
      </c>
      <c r="N6086" s="54">
        <v>1.6500000000000001E-2</v>
      </c>
    </row>
    <row r="6087" spans="13:14" ht="12.6" customHeight="1">
      <c r="M6087" s="55">
        <v>43244</v>
      </c>
      <c r="N6087" s="54">
        <v>1.6500000000000001E-2</v>
      </c>
    </row>
    <row r="6088" spans="13:14" ht="12.6" customHeight="1">
      <c r="M6088" s="55">
        <v>43245</v>
      </c>
      <c r="N6088" s="54">
        <v>1.6500000000000001E-2</v>
      </c>
    </row>
    <row r="6089" spans="13:14" ht="12.6" customHeight="1">
      <c r="M6089" s="55">
        <v>43248</v>
      </c>
      <c r="N6089" s="54">
        <v>1.6500000000000001E-2</v>
      </c>
    </row>
    <row r="6090" spans="13:14" ht="12.6" customHeight="1">
      <c r="M6090" s="55">
        <v>43249</v>
      </c>
      <c r="N6090" s="54">
        <v>1.6500000000000001E-2</v>
      </c>
    </row>
    <row r="6091" spans="13:14" ht="12.6" customHeight="1">
      <c r="M6091" s="55">
        <v>43250</v>
      </c>
      <c r="N6091" s="54">
        <v>1.6500000000000001E-2</v>
      </c>
    </row>
    <row r="6092" spans="13:14" ht="12.6" customHeight="1">
      <c r="M6092" s="55">
        <v>43251</v>
      </c>
      <c r="N6092" s="54">
        <v>1.6500000000000001E-2</v>
      </c>
    </row>
    <row r="6093" spans="13:14" ht="12.6" customHeight="1">
      <c r="M6093" s="55">
        <v>43252</v>
      </c>
      <c r="N6093" s="54">
        <v>1.6500000000000001E-2</v>
      </c>
    </row>
    <row r="6094" spans="13:14" ht="12.6" customHeight="1">
      <c r="M6094" s="55">
        <v>43255</v>
      </c>
      <c r="N6094" s="54">
        <v>1.6500000000000001E-2</v>
      </c>
    </row>
    <row r="6095" spans="13:14" ht="12.6" customHeight="1">
      <c r="M6095" s="55">
        <v>43256</v>
      </c>
      <c r="N6095" s="54">
        <v>1.6500000000000001E-2</v>
      </c>
    </row>
    <row r="6096" spans="13:14" ht="12.6" customHeight="1">
      <c r="M6096" s="55">
        <v>43258</v>
      </c>
      <c r="N6096" s="54">
        <v>1.6500000000000001E-2</v>
      </c>
    </row>
    <row r="6097" spans="13:14" ht="12.6" customHeight="1">
      <c r="M6097" s="55">
        <v>43259</v>
      </c>
      <c r="N6097" s="54">
        <v>1.6500000000000001E-2</v>
      </c>
    </row>
    <row r="6098" spans="13:14" ht="12.6" customHeight="1">
      <c r="M6098" s="55">
        <v>43262</v>
      </c>
      <c r="N6098" s="54">
        <v>1.6500000000000001E-2</v>
      </c>
    </row>
    <row r="6099" spans="13:14" ht="12.6" customHeight="1">
      <c r="M6099" s="55">
        <v>43263</v>
      </c>
      <c r="N6099" s="54">
        <v>1.6500000000000001E-2</v>
      </c>
    </row>
    <row r="6100" spans="13:14" ht="12.6" customHeight="1">
      <c r="M6100" s="55">
        <v>43265</v>
      </c>
      <c r="N6100" s="54">
        <v>1.6500000000000001E-2</v>
      </c>
    </row>
    <row r="6101" spans="13:14" ht="12.6" customHeight="1">
      <c r="M6101" s="55">
        <v>43266</v>
      </c>
      <c r="N6101" s="54">
        <v>1.6500000000000001E-2</v>
      </c>
    </row>
    <row r="6102" spans="13:14" ht="12.6" customHeight="1">
      <c r="M6102" s="55">
        <v>43269</v>
      </c>
      <c r="N6102" s="54">
        <v>1.6500000000000001E-2</v>
      </c>
    </row>
    <row r="6103" spans="13:14" ht="12.6" customHeight="1">
      <c r="M6103" s="55">
        <v>43270</v>
      </c>
      <c r="N6103" s="54">
        <v>1.6500000000000001E-2</v>
      </c>
    </row>
    <row r="6104" spans="13:14" ht="12.6" customHeight="1">
      <c r="M6104" s="55">
        <v>43271</v>
      </c>
      <c r="N6104" s="54">
        <v>1.6500000000000001E-2</v>
      </c>
    </row>
    <row r="6105" spans="13:14" ht="12.6" customHeight="1">
      <c r="M6105" s="55">
        <v>43272</v>
      </c>
      <c r="N6105" s="54">
        <v>1.6500000000000001E-2</v>
      </c>
    </row>
    <row r="6106" spans="13:14" ht="12.6" customHeight="1">
      <c r="M6106" s="55">
        <v>43273</v>
      </c>
      <c r="N6106" s="54">
        <v>1.6500000000000001E-2</v>
      </c>
    </row>
    <row r="6107" spans="13:14" ht="12.6" customHeight="1">
      <c r="M6107" s="55">
        <v>43276</v>
      </c>
      <c r="N6107" s="54">
        <v>1.6500000000000001E-2</v>
      </c>
    </row>
    <row r="6108" spans="13:14" ht="12.6" customHeight="1">
      <c r="M6108" s="55">
        <v>43277</v>
      </c>
      <c r="N6108" s="54">
        <v>1.6500000000000001E-2</v>
      </c>
    </row>
    <row r="6109" spans="13:14" ht="12.6" customHeight="1">
      <c r="M6109" s="55">
        <v>43278</v>
      </c>
      <c r="N6109" s="54">
        <v>1.6500000000000001E-2</v>
      </c>
    </row>
    <row r="6110" spans="13:14" ht="12.6" customHeight="1">
      <c r="M6110" s="55">
        <v>43279</v>
      </c>
      <c r="N6110" s="54">
        <v>1.6500000000000001E-2</v>
      </c>
    </row>
    <row r="6111" spans="13:14" ht="12.6" customHeight="1">
      <c r="M6111" s="55">
        <v>43280</v>
      </c>
      <c r="N6111" s="54">
        <v>1.6500000000000001E-2</v>
      </c>
    </row>
    <row r="6112" spans="13:14" ht="12.6" customHeight="1">
      <c r="M6112" s="55">
        <v>43283</v>
      </c>
      <c r="N6112" s="54">
        <v>1.6500000000000001E-2</v>
      </c>
    </row>
    <row r="6113" spans="13:14" ht="12.6" customHeight="1">
      <c r="M6113" s="55">
        <v>43284</v>
      </c>
      <c r="N6113" s="54">
        <v>1.6500000000000001E-2</v>
      </c>
    </row>
    <row r="6114" spans="13:14" ht="12.6" customHeight="1">
      <c r="M6114" s="55">
        <v>43285</v>
      </c>
      <c r="N6114" s="54">
        <v>1.6500000000000001E-2</v>
      </c>
    </row>
    <row r="6115" spans="13:14" ht="12.6" customHeight="1">
      <c r="M6115" s="55">
        <v>43286</v>
      </c>
      <c r="N6115" s="54">
        <v>1.6500000000000001E-2</v>
      </c>
    </row>
    <row r="6116" spans="13:14" ht="12.6" customHeight="1">
      <c r="M6116" s="55">
        <v>43287</v>
      </c>
      <c r="N6116" s="54">
        <v>1.6500000000000001E-2</v>
      </c>
    </row>
    <row r="6117" spans="13:14" ht="12.6" customHeight="1">
      <c r="M6117" s="55">
        <v>43290</v>
      </c>
      <c r="N6117" s="54">
        <v>1.6500000000000001E-2</v>
      </c>
    </row>
    <row r="6118" spans="13:14" ht="12.6" customHeight="1">
      <c r="M6118" s="55">
        <v>43291</v>
      </c>
      <c r="N6118" s="54">
        <v>1.6500000000000001E-2</v>
      </c>
    </row>
    <row r="6119" spans="13:14" ht="12.6" customHeight="1">
      <c r="M6119" s="55">
        <v>43292</v>
      </c>
      <c r="N6119" s="54">
        <v>1.6500000000000001E-2</v>
      </c>
    </row>
    <row r="6120" spans="13:14" ht="12.6" customHeight="1">
      <c r="M6120" s="55">
        <v>43293</v>
      </c>
      <c r="N6120" s="54">
        <v>1.6500000000000001E-2</v>
      </c>
    </row>
    <row r="6121" spans="13:14" ht="12.6" customHeight="1">
      <c r="M6121" s="55">
        <v>43294</v>
      </c>
      <c r="N6121" s="54">
        <v>1.6500000000000001E-2</v>
      </c>
    </row>
    <row r="6122" spans="13:14" ht="12.6" customHeight="1">
      <c r="M6122" s="55">
        <v>43297</v>
      </c>
      <c r="N6122" s="54">
        <v>1.6500000000000001E-2</v>
      </c>
    </row>
    <row r="6123" spans="13:14" ht="12.6" customHeight="1">
      <c r="M6123" s="55">
        <v>43298</v>
      </c>
      <c r="N6123" s="54">
        <v>1.6500000000000001E-2</v>
      </c>
    </row>
    <row r="6124" spans="13:14" ht="12.6" customHeight="1">
      <c r="M6124" s="55">
        <v>43299</v>
      </c>
      <c r="N6124" s="54">
        <v>1.6500000000000001E-2</v>
      </c>
    </row>
    <row r="6125" spans="13:14" ht="12.6" customHeight="1">
      <c r="M6125" s="55">
        <v>43300</v>
      </c>
      <c r="N6125" s="54">
        <v>1.6500000000000001E-2</v>
      </c>
    </row>
    <row r="6126" spans="13:14" ht="12.6" customHeight="1">
      <c r="M6126" s="55">
        <v>43301</v>
      </c>
      <c r="N6126" s="54">
        <v>1.6500000000000001E-2</v>
      </c>
    </row>
    <row r="6127" spans="13:14" ht="12.6" customHeight="1">
      <c r="M6127" s="55">
        <v>43304</v>
      </c>
      <c r="N6127" s="54">
        <v>1.6500000000000001E-2</v>
      </c>
    </row>
    <row r="6128" spans="13:14" ht="12.6" customHeight="1">
      <c r="M6128" s="55">
        <v>43305</v>
      </c>
      <c r="N6128" s="54">
        <v>1.6500000000000001E-2</v>
      </c>
    </row>
    <row r="6129" spans="13:14" ht="12.6" customHeight="1">
      <c r="M6129" s="55">
        <v>43306</v>
      </c>
      <c r="N6129" s="54">
        <v>1.6500000000000001E-2</v>
      </c>
    </row>
    <row r="6130" spans="13:14" ht="12.6" customHeight="1">
      <c r="M6130" s="55">
        <v>43307</v>
      </c>
      <c r="N6130" s="54">
        <v>1.6500000000000001E-2</v>
      </c>
    </row>
    <row r="6131" spans="13:14" ht="12.6" customHeight="1">
      <c r="M6131" s="55">
        <v>43308</v>
      </c>
      <c r="N6131" s="54">
        <v>1.6500000000000001E-2</v>
      </c>
    </row>
    <row r="6132" spans="13:14" ht="12.6" customHeight="1">
      <c r="M6132" s="55">
        <v>43311</v>
      </c>
      <c r="N6132" s="54">
        <v>1.6500000000000001E-2</v>
      </c>
    </row>
    <row r="6133" spans="13:14" ht="12.6" customHeight="1">
      <c r="M6133" s="55">
        <v>43312</v>
      </c>
      <c r="N6133" s="54">
        <v>1.6500000000000001E-2</v>
      </c>
    </row>
    <row r="6134" spans="13:14" ht="12.6" customHeight="1">
      <c r="M6134" s="55">
        <v>43313</v>
      </c>
      <c r="N6134" s="54">
        <v>1.6500000000000001E-2</v>
      </c>
    </row>
    <row r="6135" spans="13:14" ht="12.6" customHeight="1">
      <c r="M6135" s="55">
        <v>43314</v>
      </c>
      <c r="N6135" s="54">
        <v>1.6500000000000001E-2</v>
      </c>
    </row>
    <row r="6136" spans="13:14" ht="12.6" customHeight="1">
      <c r="M6136" s="55">
        <v>43315</v>
      </c>
      <c r="N6136" s="54">
        <v>1.6500000000000001E-2</v>
      </c>
    </row>
    <row r="6137" spans="13:14" ht="12.6" customHeight="1">
      <c r="M6137" s="55">
        <v>43318</v>
      </c>
      <c r="N6137" s="54">
        <v>1.6500000000000001E-2</v>
      </c>
    </row>
    <row r="6138" spans="13:14" ht="12.6" customHeight="1">
      <c r="M6138" s="55">
        <v>43319</v>
      </c>
      <c r="N6138" s="54">
        <v>1.6500000000000001E-2</v>
      </c>
    </row>
    <row r="6139" spans="13:14" ht="12.6" customHeight="1">
      <c r="M6139" s="55">
        <v>43320</v>
      </c>
      <c r="N6139" s="54">
        <v>1.6500000000000001E-2</v>
      </c>
    </row>
    <row r="6140" spans="13:14" ht="12.6" customHeight="1">
      <c r="M6140" s="55">
        <v>43321</v>
      </c>
      <c r="N6140" s="54">
        <v>1.6500000000000001E-2</v>
      </c>
    </row>
    <row r="6141" spans="13:14" ht="12.6" customHeight="1">
      <c r="M6141" s="55">
        <v>43322</v>
      </c>
      <c r="N6141" s="54">
        <v>1.6500000000000001E-2</v>
      </c>
    </row>
    <row r="6142" spans="13:14" ht="12.6" customHeight="1">
      <c r="M6142" s="55">
        <v>43325</v>
      </c>
      <c r="N6142" s="54">
        <v>1.6500000000000001E-2</v>
      </c>
    </row>
    <row r="6143" spans="13:14" ht="12.6" customHeight="1">
      <c r="M6143" s="55">
        <v>43326</v>
      </c>
      <c r="N6143" s="54">
        <v>1.6500000000000001E-2</v>
      </c>
    </row>
    <row r="6144" spans="13:14" ht="12.6" customHeight="1">
      <c r="M6144" s="55">
        <v>43328</v>
      </c>
      <c r="N6144" s="54">
        <v>1.6500000000000001E-2</v>
      </c>
    </row>
    <row r="6145" spans="13:14" ht="12.6" customHeight="1">
      <c r="M6145" s="55">
        <v>43329</v>
      </c>
      <c r="N6145" s="54">
        <v>1.6500000000000001E-2</v>
      </c>
    </row>
    <row r="6146" spans="13:14" ht="12.6" customHeight="1">
      <c r="M6146" s="55">
        <v>43332</v>
      </c>
      <c r="N6146" s="54">
        <v>1.6500000000000001E-2</v>
      </c>
    </row>
    <row r="6147" spans="13:14" ht="12.6" customHeight="1">
      <c r="M6147" s="55">
        <v>43333</v>
      </c>
      <c r="N6147" s="54">
        <v>1.6500000000000001E-2</v>
      </c>
    </row>
    <row r="6148" spans="13:14" ht="12.6" customHeight="1">
      <c r="M6148" s="55">
        <v>43334</v>
      </c>
      <c r="N6148" s="54">
        <v>1.6500000000000001E-2</v>
      </c>
    </row>
    <row r="6149" spans="13:14" ht="12.6" customHeight="1">
      <c r="M6149" s="55">
        <v>43335</v>
      </c>
      <c r="N6149" s="54">
        <v>1.6500000000000001E-2</v>
      </c>
    </row>
    <row r="6150" spans="13:14" ht="12.6" customHeight="1">
      <c r="M6150" s="55">
        <v>43336</v>
      </c>
      <c r="N6150" s="54">
        <v>1.6500000000000001E-2</v>
      </c>
    </row>
    <row r="6151" spans="13:14" ht="12.6" customHeight="1">
      <c r="M6151" s="55">
        <v>43339</v>
      </c>
      <c r="N6151" s="54">
        <v>1.6500000000000001E-2</v>
      </c>
    </row>
    <row r="6152" spans="13:14" ht="12.6" customHeight="1">
      <c r="M6152" s="55">
        <v>43340</v>
      </c>
      <c r="N6152" s="54">
        <v>1.6500000000000001E-2</v>
      </c>
    </row>
    <row r="6153" spans="13:14" ht="12.6" customHeight="1">
      <c r="M6153" s="55">
        <v>43341</v>
      </c>
      <c r="N6153" s="54">
        <v>1.6500000000000001E-2</v>
      </c>
    </row>
    <row r="6154" spans="13:14" ht="12.6" customHeight="1">
      <c r="M6154" s="55">
        <v>43342</v>
      </c>
      <c r="N6154" s="54">
        <v>1.6500000000000001E-2</v>
      </c>
    </row>
    <row r="6155" spans="13:14" ht="12.6" customHeight="1">
      <c r="M6155" s="55">
        <v>43343</v>
      </c>
      <c r="N6155" s="54">
        <v>1.6500000000000001E-2</v>
      </c>
    </row>
    <row r="6156" spans="13:14" ht="12.6" customHeight="1">
      <c r="M6156" s="55">
        <v>43346</v>
      </c>
      <c r="N6156" s="54">
        <v>1.6500000000000001E-2</v>
      </c>
    </row>
    <row r="6157" spans="13:14" ht="12.6" customHeight="1">
      <c r="M6157" s="55">
        <v>43347</v>
      </c>
      <c r="N6157" s="54">
        <v>1.6500000000000001E-2</v>
      </c>
    </row>
    <row r="6158" spans="13:14" ht="12.6" customHeight="1">
      <c r="M6158" s="55">
        <v>43348</v>
      </c>
      <c r="N6158" s="54">
        <v>1.6500000000000001E-2</v>
      </c>
    </row>
    <row r="6159" spans="13:14" ht="12.6" customHeight="1">
      <c r="M6159" s="55">
        <v>43349</v>
      </c>
      <c r="N6159" s="54">
        <v>1.6500000000000001E-2</v>
      </c>
    </row>
    <row r="6160" spans="13:14" ht="12.6" customHeight="1">
      <c r="M6160" s="55">
        <v>43350</v>
      </c>
      <c r="N6160" s="54">
        <v>1.6500000000000001E-2</v>
      </c>
    </row>
    <row r="6161" spans="13:14" ht="12.6" customHeight="1">
      <c r="M6161" s="55">
        <v>43353</v>
      </c>
      <c r="N6161" s="54">
        <v>1.6500000000000001E-2</v>
      </c>
    </row>
    <row r="6162" spans="13:14" ht="12.6" customHeight="1">
      <c r="M6162" s="55">
        <v>43354</v>
      </c>
      <c r="N6162" s="54">
        <v>1.6500000000000001E-2</v>
      </c>
    </row>
    <row r="6163" spans="13:14" ht="12.6" customHeight="1">
      <c r="M6163" s="55">
        <v>43355</v>
      </c>
      <c r="N6163" s="54">
        <v>1.6500000000000001E-2</v>
      </c>
    </row>
    <row r="6164" spans="13:14" ht="12.6" customHeight="1">
      <c r="M6164" s="55">
        <v>43356</v>
      </c>
      <c r="N6164" s="54">
        <v>1.6500000000000001E-2</v>
      </c>
    </row>
    <row r="6165" spans="13:14" ht="12.6" customHeight="1">
      <c r="M6165" s="55">
        <v>43357</v>
      </c>
      <c r="N6165" s="54">
        <v>1.6500000000000001E-2</v>
      </c>
    </row>
    <row r="6166" spans="13:14" ht="12.6" customHeight="1">
      <c r="M6166" s="55">
        <v>43360</v>
      </c>
      <c r="N6166" s="54">
        <v>1.6500000000000001E-2</v>
      </c>
    </row>
    <row r="6167" spans="13:14" ht="12.6" customHeight="1">
      <c r="M6167" s="55">
        <v>43361</v>
      </c>
      <c r="N6167" s="54">
        <v>1.6500000000000001E-2</v>
      </c>
    </row>
    <row r="6168" spans="13:14" ht="12.6" customHeight="1">
      <c r="M6168" s="55">
        <v>43362</v>
      </c>
      <c r="N6168" s="54">
        <v>1.6500000000000001E-2</v>
      </c>
    </row>
    <row r="6169" spans="13:14" ht="12.6" customHeight="1">
      <c r="M6169" s="55">
        <v>43363</v>
      </c>
      <c r="N6169" s="54">
        <v>1.6500000000000001E-2</v>
      </c>
    </row>
    <row r="6170" spans="13:14" ht="12.6" customHeight="1">
      <c r="M6170" s="55">
        <v>43364</v>
      </c>
      <c r="N6170" s="54">
        <v>1.6500000000000001E-2</v>
      </c>
    </row>
    <row r="6171" spans="13:14" ht="12.6" customHeight="1">
      <c r="M6171" s="55">
        <v>43370</v>
      </c>
      <c r="N6171" s="54">
        <v>1.6500000000000001E-2</v>
      </c>
    </row>
    <row r="6172" spans="13:14" ht="12.6" customHeight="1">
      <c r="M6172" s="55">
        <v>43371</v>
      </c>
      <c r="N6172" s="54">
        <v>1.6500000000000001E-2</v>
      </c>
    </row>
    <row r="6173" spans="13:14" ht="12.6" customHeight="1">
      <c r="M6173" s="55">
        <v>43374</v>
      </c>
      <c r="N6173" s="54">
        <v>1.6500000000000001E-2</v>
      </c>
    </row>
    <row r="6174" spans="13:14" ht="12.6" customHeight="1">
      <c r="M6174" s="55">
        <v>43375</v>
      </c>
      <c r="N6174" s="54">
        <v>1.6500000000000001E-2</v>
      </c>
    </row>
    <row r="6175" spans="13:14" ht="12.6" customHeight="1">
      <c r="M6175" s="55">
        <v>43377</v>
      </c>
      <c r="N6175" s="54">
        <v>1.6500000000000001E-2</v>
      </c>
    </row>
    <row r="6176" spans="13:14" ht="12.6" customHeight="1">
      <c r="M6176" s="55">
        <v>43378</v>
      </c>
      <c r="N6176" s="54">
        <v>1.6500000000000001E-2</v>
      </c>
    </row>
    <row r="6177" spans="13:14" ht="12.6" customHeight="1">
      <c r="M6177" s="55">
        <v>43381</v>
      </c>
      <c r="N6177" s="54">
        <v>1.6500000000000001E-2</v>
      </c>
    </row>
    <row r="6178" spans="13:14" ht="12.6" customHeight="1">
      <c r="M6178" s="55">
        <v>43383</v>
      </c>
      <c r="N6178" s="54">
        <v>1.6500000000000001E-2</v>
      </c>
    </row>
    <row r="6179" spans="13:14" ht="12.6" customHeight="1">
      <c r="M6179" s="55">
        <v>43384</v>
      </c>
      <c r="N6179" s="54">
        <v>1.6500000000000001E-2</v>
      </c>
    </row>
    <row r="6180" spans="13:14" ht="12.6" customHeight="1">
      <c r="M6180" s="55">
        <v>43385</v>
      </c>
      <c r="N6180" s="54">
        <v>1.66E-2</v>
      </c>
    </row>
    <row r="6181" spans="13:14" ht="12.6" customHeight="1">
      <c r="M6181" s="55">
        <v>43388</v>
      </c>
      <c r="N6181" s="54">
        <v>1.67E-2</v>
      </c>
    </row>
    <row r="6182" spans="13:14" ht="12.6" customHeight="1">
      <c r="M6182" s="55">
        <v>43389</v>
      </c>
      <c r="N6182" s="54">
        <v>1.6799999999999999E-2</v>
      </c>
    </row>
    <row r="6183" spans="13:14" ht="12.6" customHeight="1">
      <c r="M6183" s="55">
        <v>43390</v>
      </c>
      <c r="N6183" s="54">
        <v>1.6799999999999999E-2</v>
      </c>
    </row>
    <row r="6184" spans="13:14" ht="12.6" customHeight="1">
      <c r="M6184" s="55">
        <v>43391</v>
      </c>
      <c r="N6184" s="54">
        <v>1.6899999999999998E-2</v>
      </c>
    </row>
    <row r="6185" spans="13:14" ht="12.6" customHeight="1">
      <c r="M6185" s="55">
        <v>43392</v>
      </c>
      <c r="N6185" s="54">
        <v>1.7000000000000001E-2</v>
      </c>
    </row>
    <row r="6186" spans="13:14" ht="12.6" customHeight="1">
      <c r="M6186" s="55">
        <v>43395</v>
      </c>
      <c r="N6186" s="54">
        <v>1.7000000000000001E-2</v>
      </c>
    </row>
    <row r="6187" spans="13:14" ht="12.6" customHeight="1">
      <c r="M6187" s="55">
        <v>43396</v>
      </c>
      <c r="N6187" s="54">
        <v>1.7000000000000001E-2</v>
      </c>
    </row>
    <row r="6188" spans="13:14" ht="12.6" customHeight="1">
      <c r="M6188" s="55">
        <v>43397</v>
      </c>
      <c r="N6188" s="54">
        <v>1.7000000000000001E-2</v>
      </c>
    </row>
    <row r="6189" spans="13:14" ht="12.6" customHeight="1">
      <c r="M6189" s="55">
        <v>43398</v>
      </c>
      <c r="N6189" s="54">
        <v>1.7000000000000001E-2</v>
      </c>
    </row>
    <row r="6190" spans="13:14" ht="12.6" customHeight="1">
      <c r="M6190" s="55">
        <v>43399</v>
      </c>
      <c r="N6190" s="54">
        <v>1.7000000000000001E-2</v>
      </c>
    </row>
    <row r="6191" spans="13:14" ht="12.6" customHeight="1">
      <c r="M6191" s="55">
        <v>43402</v>
      </c>
      <c r="N6191" s="54">
        <v>1.7000000000000001E-2</v>
      </c>
    </row>
    <row r="6192" spans="13:14" ht="12.6" customHeight="1">
      <c r="M6192" s="55">
        <v>43403</v>
      </c>
      <c r="N6192" s="54">
        <v>1.7000000000000001E-2</v>
      </c>
    </row>
    <row r="6193" spans="13:14" ht="12.6" customHeight="1">
      <c r="M6193" s="55">
        <v>43404</v>
      </c>
      <c r="N6193" s="54">
        <v>1.7000000000000001E-2</v>
      </c>
    </row>
    <row r="6194" spans="13:14" ht="12.6" customHeight="1">
      <c r="M6194" s="55">
        <v>43405</v>
      </c>
      <c r="N6194" s="54">
        <v>1.7000000000000001E-2</v>
      </c>
    </row>
    <row r="6195" spans="13:14" ht="12.6" customHeight="1">
      <c r="M6195" s="55">
        <v>43406</v>
      </c>
      <c r="N6195" s="54">
        <v>1.7000000000000001E-2</v>
      </c>
    </row>
    <row r="6196" spans="13:14" ht="12.6" customHeight="1">
      <c r="M6196" s="55">
        <v>43409</v>
      </c>
      <c r="N6196" s="54">
        <v>1.7000000000000001E-2</v>
      </c>
    </row>
    <row r="6197" spans="13:14" ht="12.6" customHeight="1">
      <c r="M6197" s="55">
        <v>43410</v>
      </c>
      <c r="N6197" s="54">
        <v>1.7000000000000001E-2</v>
      </c>
    </row>
    <row r="6198" spans="13:14" ht="12.6" customHeight="1">
      <c r="M6198" s="55">
        <v>43411</v>
      </c>
      <c r="N6198" s="54">
        <v>1.7000000000000001E-2</v>
      </c>
    </row>
    <row r="6199" spans="13:14" ht="12.6" customHeight="1">
      <c r="M6199" s="55">
        <v>43412</v>
      </c>
      <c r="N6199" s="54">
        <v>1.7000000000000001E-2</v>
      </c>
    </row>
    <row r="6200" spans="13:14" ht="12.6" customHeight="1">
      <c r="M6200" s="55">
        <v>43413</v>
      </c>
      <c r="N6200" s="54">
        <v>1.7000000000000001E-2</v>
      </c>
    </row>
    <row r="6201" spans="13:14" ht="12.6" customHeight="1">
      <c r="M6201" s="55">
        <v>43416</v>
      </c>
      <c r="N6201" s="54">
        <v>1.7000000000000001E-2</v>
      </c>
    </row>
    <row r="6202" spans="13:14" ht="12.6" customHeight="1">
      <c r="M6202" s="55">
        <v>43417</v>
      </c>
      <c r="N6202" s="54">
        <v>1.7000000000000001E-2</v>
      </c>
    </row>
    <row r="6203" spans="13:14" ht="12.6" customHeight="1">
      <c r="M6203" s="55">
        <v>43418</v>
      </c>
      <c r="N6203" s="54">
        <v>1.7000000000000001E-2</v>
      </c>
    </row>
    <row r="6204" spans="13:14" ht="12.6" customHeight="1">
      <c r="M6204" s="55">
        <v>43419</v>
      </c>
      <c r="N6204" s="54">
        <v>1.7000000000000001E-2</v>
      </c>
    </row>
    <row r="6205" spans="13:14" ht="12.6" customHeight="1">
      <c r="M6205" s="55">
        <v>43420</v>
      </c>
      <c r="N6205" s="54">
        <v>1.7000000000000001E-2</v>
      </c>
    </row>
    <row r="6206" spans="13:14" ht="12.6" customHeight="1">
      <c r="M6206" s="55">
        <v>43423</v>
      </c>
      <c r="N6206" s="54">
        <v>1.7000000000000001E-2</v>
      </c>
    </row>
    <row r="6207" spans="13:14" ht="12.6" customHeight="1">
      <c r="M6207" s="55">
        <v>43424</v>
      </c>
      <c r="N6207" s="54">
        <v>1.7000000000000001E-2</v>
      </c>
    </row>
    <row r="6208" spans="13:14" ht="12.6" customHeight="1">
      <c r="M6208" s="55">
        <v>43425</v>
      </c>
      <c r="N6208" s="54">
        <v>1.7000000000000001E-2</v>
      </c>
    </row>
    <row r="6209" spans="13:14" ht="12.6" customHeight="1">
      <c r="M6209" s="55">
        <v>43426</v>
      </c>
      <c r="N6209" s="54">
        <v>1.7000000000000001E-2</v>
      </c>
    </row>
    <row r="6210" spans="13:14" ht="12.6" customHeight="1">
      <c r="M6210" s="55">
        <v>43427</v>
      </c>
      <c r="N6210" s="54">
        <v>1.7000000000000001E-2</v>
      </c>
    </row>
    <row r="6211" spans="13:14" ht="12.6" customHeight="1">
      <c r="M6211" s="55">
        <v>43430</v>
      </c>
      <c r="N6211" s="54">
        <v>1.7000000000000001E-2</v>
      </c>
    </row>
    <row r="6212" spans="13:14" ht="12.6" customHeight="1">
      <c r="M6212" s="55">
        <v>43431</v>
      </c>
      <c r="N6212" s="54">
        <v>1.7000000000000001E-2</v>
      </c>
    </row>
    <row r="6213" spans="13:14" ht="12.6" customHeight="1">
      <c r="M6213" s="55">
        <v>43432</v>
      </c>
      <c r="N6213" s="54">
        <v>1.7000000000000001E-2</v>
      </c>
    </row>
    <row r="6214" spans="13:14" ht="12.6" customHeight="1">
      <c r="M6214" s="55">
        <v>43433</v>
      </c>
      <c r="N6214" s="54">
        <v>1.7000000000000001E-2</v>
      </c>
    </row>
    <row r="6215" spans="13:14" ht="12.6" customHeight="1">
      <c r="M6215" s="55">
        <v>43434</v>
      </c>
      <c r="N6215" s="54">
        <v>1.9E-2</v>
      </c>
    </row>
    <row r="6216" spans="13:14" ht="12.6" customHeight="1">
      <c r="M6216" s="55">
        <v>43437</v>
      </c>
      <c r="N6216" s="54">
        <v>1.9E-2</v>
      </c>
    </row>
    <row r="6217" spans="13:14" ht="12.6" customHeight="1">
      <c r="M6217" s="55">
        <v>43438</v>
      </c>
      <c r="N6217" s="54">
        <v>1.9E-2</v>
      </c>
    </row>
    <row r="6218" spans="13:14" ht="12.6" customHeight="1">
      <c r="M6218" s="55">
        <v>43439</v>
      </c>
      <c r="N6218" s="54">
        <v>1.9E-2</v>
      </c>
    </row>
    <row r="6219" spans="13:14" ht="12.6" customHeight="1">
      <c r="M6219" s="55">
        <v>43440</v>
      </c>
      <c r="N6219" s="54">
        <v>1.9E-2</v>
      </c>
    </row>
    <row r="6220" spans="13:14" ht="12.6" customHeight="1">
      <c r="M6220" s="55">
        <v>43441</v>
      </c>
      <c r="N6220" s="54">
        <v>1.9E-2</v>
      </c>
    </row>
    <row r="6221" spans="13:14" ht="12.6" customHeight="1">
      <c r="M6221" s="55">
        <v>43444</v>
      </c>
      <c r="N6221" s="54">
        <v>1.9E-2</v>
      </c>
    </row>
    <row r="6222" spans="13:14" ht="12.6" customHeight="1">
      <c r="M6222" s="55">
        <v>43445</v>
      </c>
      <c r="N6222" s="54">
        <v>1.9E-2</v>
      </c>
    </row>
    <row r="6223" spans="13:14" ht="12.6" customHeight="1">
      <c r="M6223" s="55">
        <v>43446</v>
      </c>
      <c r="N6223" s="54">
        <v>1.9E-2</v>
      </c>
    </row>
    <row r="6224" spans="13:14" ht="12.6" customHeight="1">
      <c r="M6224" s="55">
        <v>43447</v>
      </c>
      <c r="N6224" s="54">
        <v>1.9E-2</v>
      </c>
    </row>
    <row r="6225" spans="13:14" ht="12.6" customHeight="1">
      <c r="M6225" s="55">
        <v>43448</v>
      </c>
      <c r="N6225" s="54">
        <v>1.9E-2</v>
      </c>
    </row>
    <row r="6226" spans="13:14" ht="12.6" customHeight="1">
      <c r="M6226" s="55">
        <v>43451</v>
      </c>
      <c r="N6226" s="54">
        <v>1.9E-2</v>
      </c>
    </row>
    <row r="6227" spans="13:14" ht="12.6" customHeight="1">
      <c r="M6227" s="55">
        <v>43452</v>
      </c>
      <c r="N6227" s="54">
        <v>1.9E-2</v>
      </c>
    </row>
    <row r="6228" spans="13:14" ht="12.6" customHeight="1">
      <c r="M6228" s="55">
        <v>43453</v>
      </c>
      <c r="N6228" s="54">
        <v>1.9E-2</v>
      </c>
    </row>
    <row r="6229" spans="13:14" ht="12.6" customHeight="1">
      <c r="M6229" s="55">
        <v>43454</v>
      </c>
      <c r="N6229" s="54">
        <v>1.9E-2</v>
      </c>
    </row>
    <row r="6230" spans="13:14" ht="12.6" customHeight="1">
      <c r="M6230" s="55">
        <v>43455</v>
      </c>
      <c r="N6230" s="54">
        <v>1.9E-2</v>
      </c>
    </row>
    <row r="6231" spans="13:14" ht="12.6" customHeight="1">
      <c r="M6231" s="55">
        <v>43458</v>
      </c>
      <c r="N6231" s="54">
        <v>1.9E-2</v>
      </c>
    </row>
    <row r="6232" spans="13:14" ht="12.6" customHeight="1">
      <c r="M6232" s="55">
        <v>43460</v>
      </c>
      <c r="N6232" s="54">
        <v>1.9199999999999998E-2</v>
      </c>
    </row>
    <row r="6233" spans="13:14" ht="12.6" customHeight="1">
      <c r="M6233" s="55">
        <v>43461</v>
      </c>
      <c r="N6233" s="54">
        <v>1.9199999999999998E-2</v>
      </c>
    </row>
    <row r="6234" spans="13:14" ht="12.6" customHeight="1">
      <c r="M6234" s="55">
        <v>43462</v>
      </c>
      <c r="N6234" s="54">
        <v>1.9300000000000001E-2</v>
      </c>
    </row>
    <row r="6235" spans="13:14" ht="12.6" customHeight="1">
      <c r="M6235" s="55">
        <v>43465</v>
      </c>
      <c r="N6235" s="54">
        <v>1.9300000000000001E-2</v>
      </c>
    </row>
    <row r="6236" spans="13:14" ht="12.6" customHeight="1">
      <c r="M6236" s="55">
        <v>43467</v>
      </c>
      <c r="N6236" s="54">
        <v>1.9300000000000001E-2</v>
      </c>
    </row>
    <row r="6237" spans="13:14" ht="12.6" customHeight="1">
      <c r="M6237" s="55">
        <v>43468</v>
      </c>
      <c r="N6237" s="54">
        <v>1.9199999999999998E-2</v>
      </c>
    </row>
    <row r="6238" spans="13:14" ht="12.6" customHeight="1">
      <c r="M6238" s="55">
        <v>43469</v>
      </c>
      <c r="N6238" s="54">
        <v>1.8599999999999998E-2</v>
      </c>
    </row>
    <row r="6239" spans="13:14" ht="12.6" customHeight="1">
      <c r="M6239" s="55">
        <v>43472</v>
      </c>
      <c r="N6239" s="54">
        <v>1.8599999999999998E-2</v>
      </c>
    </row>
    <row r="6240" spans="13:14" ht="12.6" customHeight="1">
      <c r="M6240" s="55">
        <v>43473</v>
      </c>
      <c r="N6240" s="54">
        <v>1.8599999999999998E-2</v>
      </c>
    </row>
    <row r="6241" spans="13:14" ht="12.6" customHeight="1">
      <c r="M6241" s="55">
        <v>43474</v>
      </c>
      <c r="N6241" s="54">
        <v>1.8599999999999998E-2</v>
      </c>
    </row>
    <row r="6242" spans="13:14" ht="12.6" customHeight="1">
      <c r="M6242" s="55">
        <v>43475</v>
      </c>
      <c r="N6242" s="54">
        <v>1.8599999999999998E-2</v>
      </c>
    </row>
    <row r="6243" spans="13:14" ht="12.6" customHeight="1">
      <c r="M6243" s="55">
        <v>43476</v>
      </c>
      <c r="N6243" s="54">
        <v>1.8599999999999998E-2</v>
      </c>
    </row>
    <row r="6244" spans="13:14" ht="12.6" customHeight="1">
      <c r="M6244" s="55">
        <v>43479</v>
      </c>
      <c r="N6244" s="54">
        <v>1.8599999999999998E-2</v>
      </c>
    </row>
    <row r="6245" spans="13:14" ht="12.6" customHeight="1">
      <c r="M6245" s="55">
        <v>43480</v>
      </c>
      <c r="N6245" s="54">
        <v>1.8599999999999998E-2</v>
      </c>
    </row>
    <row r="6246" spans="13:14" ht="12.6" customHeight="1">
      <c r="M6246" s="55">
        <v>43481</v>
      </c>
      <c r="N6246" s="54">
        <v>1.8599999999999998E-2</v>
      </c>
    </row>
    <row r="6247" spans="13:14" ht="12.6" customHeight="1">
      <c r="M6247" s="55">
        <v>43482</v>
      </c>
      <c r="N6247" s="54">
        <v>1.8599999999999998E-2</v>
      </c>
    </row>
    <row r="6248" spans="13:14" ht="12.6" customHeight="1">
      <c r="M6248" s="55">
        <v>43483</v>
      </c>
      <c r="N6248" s="54">
        <v>1.8599999999999998E-2</v>
      </c>
    </row>
    <row r="6249" spans="13:14" ht="12.6" customHeight="1">
      <c r="M6249" s="55">
        <v>43486</v>
      </c>
      <c r="N6249" s="54">
        <v>1.8599999999999998E-2</v>
      </c>
    </row>
    <row r="6250" spans="13:14" ht="12.6" customHeight="1">
      <c r="M6250" s="55">
        <v>43487</v>
      </c>
      <c r="N6250" s="54">
        <v>1.8599999999999998E-2</v>
      </c>
    </row>
    <row r="6251" spans="13:14" ht="12.6" customHeight="1">
      <c r="M6251" s="55">
        <v>43488</v>
      </c>
      <c r="N6251" s="54">
        <v>1.8599999999999998E-2</v>
      </c>
    </row>
    <row r="6252" spans="13:14" ht="12.6" customHeight="1">
      <c r="M6252" s="55">
        <v>43489</v>
      </c>
      <c r="N6252" s="54">
        <v>1.8599999999999998E-2</v>
      </c>
    </row>
    <row r="6253" spans="13:14" ht="12.6" customHeight="1">
      <c r="M6253" s="55">
        <v>43490</v>
      </c>
      <c r="N6253" s="54">
        <v>1.8599999999999998E-2</v>
      </c>
    </row>
    <row r="6254" spans="13:14" ht="12.6" customHeight="1">
      <c r="M6254" s="55">
        <v>43493</v>
      </c>
      <c r="N6254" s="54">
        <v>1.8599999999999998E-2</v>
      </c>
    </row>
    <row r="6255" spans="13:14" ht="12.6" customHeight="1">
      <c r="M6255" s="55">
        <v>43494</v>
      </c>
      <c r="N6255" s="54">
        <v>1.8599999999999998E-2</v>
      </c>
    </row>
    <row r="6256" spans="13:14" ht="12.6" customHeight="1">
      <c r="M6256" s="55">
        <v>43495</v>
      </c>
      <c r="N6256" s="54">
        <v>1.8599999999999998E-2</v>
      </c>
    </row>
    <row r="6257" spans="13:14" ht="12.6" customHeight="1">
      <c r="M6257" s="55">
        <v>43496</v>
      </c>
      <c r="N6257" s="54">
        <v>1.8599999999999998E-2</v>
      </c>
    </row>
    <row r="6258" spans="13:14" ht="12.6" customHeight="1">
      <c r="M6258" s="55">
        <v>43497</v>
      </c>
      <c r="N6258" s="54">
        <v>1.8599999999999998E-2</v>
      </c>
    </row>
    <row r="6259" spans="13:14" ht="12.6" customHeight="1">
      <c r="M6259" s="55">
        <v>43503</v>
      </c>
      <c r="N6259" s="54">
        <v>1.8599999999999998E-2</v>
      </c>
    </row>
    <row r="6260" spans="13:14" ht="12.6" customHeight="1">
      <c r="M6260" s="55">
        <v>43504</v>
      </c>
      <c r="N6260" s="54">
        <v>1.8599999999999998E-2</v>
      </c>
    </row>
    <row r="6261" spans="13:14" ht="12.6" customHeight="1">
      <c r="M6261" s="55">
        <v>43507</v>
      </c>
      <c r="N6261" s="54">
        <v>1.8599999999999998E-2</v>
      </c>
    </row>
    <row r="6262" spans="13:14" ht="12.6" customHeight="1">
      <c r="M6262" s="55">
        <v>43508</v>
      </c>
      <c r="N6262" s="54">
        <v>1.8599999999999998E-2</v>
      </c>
    </row>
    <row r="6263" spans="13:14" ht="12.6" customHeight="1">
      <c r="M6263" s="55">
        <v>43509</v>
      </c>
      <c r="N6263" s="54">
        <v>1.8599999999999998E-2</v>
      </c>
    </row>
    <row r="6264" spans="13:14" ht="12.6" customHeight="1">
      <c r="M6264" s="55">
        <v>43510</v>
      </c>
      <c r="N6264" s="54">
        <v>1.8599999999999998E-2</v>
      </c>
    </row>
    <row r="6265" spans="13:14" ht="12.6" customHeight="1">
      <c r="M6265" s="55">
        <v>43511</v>
      </c>
      <c r="N6265" s="54">
        <v>1.8599999999999998E-2</v>
      </c>
    </row>
    <row r="6266" spans="13:14" ht="12.6" customHeight="1">
      <c r="M6266" s="55">
        <v>43514</v>
      </c>
      <c r="N6266" s="54">
        <v>1.8700000000000001E-2</v>
      </c>
    </row>
    <row r="6267" spans="13:14" ht="12.6" customHeight="1">
      <c r="M6267" s="55">
        <v>43515</v>
      </c>
      <c r="N6267" s="54">
        <v>1.8800000000000001E-2</v>
      </c>
    </row>
    <row r="6268" spans="13:14" ht="12.6" customHeight="1">
      <c r="M6268" s="55">
        <v>43516</v>
      </c>
      <c r="N6268" s="54">
        <v>1.89E-2</v>
      </c>
    </row>
    <row r="6269" spans="13:14" ht="12.6" customHeight="1">
      <c r="M6269" s="55">
        <v>43517</v>
      </c>
      <c r="N6269" s="54">
        <v>1.89E-2</v>
      </c>
    </row>
    <row r="6270" spans="13:14" ht="12.6" customHeight="1">
      <c r="M6270" s="55">
        <v>43518</v>
      </c>
      <c r="N6270" s="54">
        <v>1.89E-2</v>
      </c>
    </row>
    <row r="6271" spans="13:14" ht="12.6" customHeight="1">
      <c r="M6271" s="55">
        <v>43521</v>
      </c>
      <c r="N6271" s="54">
        <v>1.89E-2</v>
      </c>
    </row>
    <row r="6272" spans="13:14" ht="12.6" customHeight="1">
      <c r="M6272" s="55">
        <v>43522</v>
      </c>
      <c r="N6272" s="54">
        <v>1.89E-2</v>
      </c>
    </row>
    <row r="6273" spans="13:14" ht="12.6" customHeight="1">
      <c r="M6273" s="55">
        <v>43523</v>
      </c>
      <c r="N6273" s="54">
        <v>1.89E-2</v>
      </c>
    </row>
    <row r="6274" spans="13:14" ht="12.6" customHeight="1">
      <c r="M6274" s="55">
        <v>43524</v>
      </c>
      <c r="N6274" s="54">
        <v>1.89E-2</v>
      </c>
    </row>
    <row r="6275" spans="13:14" ht="12.6" customHeight="1">
      <c r="M6275" s="55">
        <v>43528</v>
      </c>
      <c r="N6275" s="54">
        <v>1.89E-2</v>
      </c>
    </row>
    <row r="6276" spans="13:14" ht="12.6" customHeight="1">
      <c r="M6276" s="55">
        <v>43529</v>
      </c>
      <c r="N6276" s="54">
        <v>1.89E-2</v>
      </c>
    </row>
    <row r="6277" spans="13:14" ht="12.6" customHeight="1">
      <c r="M6277" s="55">
        <v>43530</v>
      </c>
      <c r="N6277" s="54">
        <v>1.89E-2</v>
      </c>
    </row>
    <row r="6278" spans="13:14" ht="12.6" customHeight="1">
      <c r="M6278" s="55">
        <v>43531</v>
      </c>
      <c r="N6278" s="54">
        <v>1.89E-2</v>
      </c>
    </row>
    <row r="6279" spans="13:14" ht="12.6" customHeight="1">
      <c r="M6279" s="55">
        <v>43532</v>
      </c>
      <c r="N6279" s="54">
        <v>1.89E-2</v>
      </c>
    </row>
    <row r="6280" spans="13:14" ht="12.6" customHeight="1">
      <c r="M6280" s="55">
        <v>43535</v>
      </c>
      <c r="N6280" s="54">
        <v>1.89E-2</v>
      </c>
    </row>
    <row r="6281" spans="13:14" ht="12.6" customHeight="1">
      <c r="M6281" s="55">
        <v>43536</v>
      </c>
      <c r="N6281" s="54">
        <v>1.89E-2</v>
      </c>
    </row>
    <row r="6282" spans="13:14" ht="12.6" customHeight="1">
      <c r="M6282" s="55">
        <v>43537</v>
      </c>
      <c r="N6282" s="54">
        <v>1.89E-2</v>
      </c>
    </row>
    <row r="6283" spans="13:14" ht="12.6" customHeight="1">
      <c r="M6283" s="55">
        <v>43538</v>
      </c>
      <c r="N6283" s="54">
        <v>1.89E-2</v>
      </c>
    </row>
    <row r="6284" spans="13:14" ht="12.6" customHeight="1">
      <c r="M6284" s="55">
        <v>43539</v>
      </c>
      <c r="N6284" s="54">
        <v>1.9E-2</v>
      </c>
    </row>
    <row r="6285" spans="13:14" ht="12.6" customHeight="1">
      <c r="M6285" s="55">
        <v>43542</v>
      </c>
      <c r="N6285" s="54">
        <v>1.9E-2</v>
      </c>
    </row>
    <row r="6286" spans="13:14" ht="12.6" customHeight="1">
      <c r="M6286" s="55">
        <v>43543</v>
      </c>
      <c r="N6286" s="54">
        <v>1.9E-2</v>
      </c>
    </row>
    <row r="6287" spans="13:14" ht="12.6" customHeight="1">
      <c r="M6287" s="55">
        <v>43544</v>
      </c>
      <c r="N6287" s="54">
        <v>1.9E-2</v>
      </c>
    </row>
    <row r="6288" spans="13:14" ht="12.6" customHeight="1">
      <c r="M6288" s="55">
        <v>43545</v>
      </c>
      <c r="N6288" s="54">
        <v>1.9E-2</v>
      </c>
    </row>
    <row r="6289" spans="13:14" ht="12.6" customHeight="1">
      <c r="M6289" s="55">
        <v>43546</v>
      </c>
      <c r="N6289" s="54">
        <v>1.9E-2</v>
      </c>
    </row>
    <row r="6290" spans="13:14" ht="12.6" customHeight="1">
      <c r="M6290" s="55">
        <v>43549</v>
      </c>
      <c r="N6290" s="54">
        <v>1.9E-2</v>
      </c>
    </row>
    <row r="6291" spans="13:14" ht="12.6" customHeight="1">
      <c r="M6291" s="55">
        <v>43550</v>
      </c>
      <c r="N6291" s="54">
        <v>1.9E-2</v>
      </c>
    </row>
    <row r="6292" spans="13:14" ht="12.6" customHeight="1">
      <c r="M6292" s="55">
        <v>43551</v>
      </c>
      <c r="N6292" s="54">
        <v>1.9E-2</v>
      </c>
    </row>
    <row r="6293" spans="13:14" ht="12.6" customHeight="1">
      <c r="M6293" s="55">
        <v>43552</v>
      </c>
      <c r="N6293" s="54">
        <v>1.9E-2</v>
      </c>
    </row>
    <row r="6294" spans="13:14" ht="12.6" customHeight="1">
      <c r="M6294" s="55">
        <v>43553</v>
      </c>
      <c r="N6294" s="54">
        <v>1.9E-2</v>
      </c>
    </row>
    <row r="6295" spans="13:14" ht="12.6" customHeight="1">
      <c r="M6295" s="55">
        <v>43556</v>
      </c>
      <c r="N6295" s="54">
        <v>1.9E-2</v>
      </c>
    </row>
    <row r="6296" spans="13:14" ht="12.6" customHeight="1">
      <c r="M6296" s="55">
        <v>43557</v>
      </c>
      <c r="N6296" s="54">
        <v>1.89E-2</v>
      </c>
    </row>
    <row r="6297" spans="13:14" ht="12.6" customHeight="1">
      <c r="M6297" s="55">
        <v>43558</v>
      </c>
      <c r="N6297" s="54">
        <v>1.8700000000000001E-2</v>
      </c>
    </row>
    <row r="6298" spans="13:14" ht="12.6" customHeight="1">
      <c r="M6298" s="55">
        <v>43559</v>
      </c>
      <c r="N6298" s="54">
        <v>1.8700000000000001E-2</v>
      </c>
    </row>
    <row r="6299" spans="13:14" ht="12.6" customHeight="1">
      <c r="M6299" s="55">
        <v>43560</v>
      </c>
      <c r="N6299" s="54">
        <v>1.8599999999999998E-2</v>
      </c>
    </row>
    <row r="6300" spans="13:14" ht="12.6" customHeight="1">
      <c r="M6300" s="55">
        <v>43563</v>
      </c>
      <c r="N6300" s="54">
        <v>1.8599999999999998E-2</v>
      </c>
    </row>
    <row r="6301" spans="13:14" ht="12.6" customHeight="1">
      <c r="M6301" s="55">
        <v>43564</v>
      </c>
      <c r="N6301" s="54">
        <v>1.8599999999999998E-2</v>
      </c>
    </row>
    <row r="6302" spans="13:14" ht="12.6" customHeight="1">
      <c r="M6302" s="55">
        <v>43565</v>
      </c>
      <c r="N6302" s="54">
        <v>1.8599999999999998E-2</v>
      </c>
    </row>
    <row r="6303" spans="13:14" ht="12.6" customHeight="1">
      <c r="M6303" s="55">
        <v>43566</v>
      </c>
      <c r="N6303" s="54">
        <v>1.8599999999999998E-2</v>
      </c>
    </row>
    <row r="6304" spans="13:14" ht="12.6" customHeight="1">
      <c r="M6304" s="55">
        <v>43567</v>
      </c>
      <c r="N6304" s="54">
        <v>1.8599999999999998E-2</v>
      </c>
    </row>
    <row r="6305" spans="13:14" ht="12.6" customHeight="1">
      <c r="M6305" s="55">
        <v>43570</v>
      </c>
      <c r="N6305" s="54">
        <v>1.8599999999999998E-2</v>
      </c>
    </row>
    <row r="6306" spans="13:14" ht="12.6" customHeight="1">
      <c r="M6306" s="55">
        <v>43571</v>
      </c>
      <c r="N6306" s="54">
        <v>1.8599999999999998E-2</v>
      </c>
    </row>
    <row r="6307" spans="13:14" ht="12.6" customHeight="1">
      <c r="M6307" s="55">
        <v>43572</v>
      </c>
      <c r="N6307" s="54">
        <v>1.8599999999999998E-2</v>
      </c>
    </row>
    <row r="6308" spans="13:14" ht="12.6" customHeight="1">
      <c r="M6308" s="55">
        <v>43573</v>
      </c>
      <c r="N6308" s="54">
        <v>1.8599999999999998E-2</v>
      </c>
    </row>
    <row r="6309" spans="13:14" ht="12.6" customHeight="1">
      <c r="M6309" s="55">
        <v>43574</v>
      </c>
      <c r="N6309" s="54">
        <v>1.8599999999999998E-2</v>
      </c>
    </row>
    <row r="6310" spans="13:14" ht="12.6" customHeight="1">
      <c r="M6310" s="55">
        <v>43577</v>
      </c>
      <c r="N6310" s="54">
        <v>1.8499999999999999E-2</v>
      </c>
    </row>
    <row r="6311" spans="13:14" ht="12.6" customHeight="1">
      <c r="M6311" s="55">
        <v>43578</v>
      </c>
      <c r="N6311" s="54">
        <v>1.8499999999999999E-2</v>
      </c>
    </row>
    <row r="6312" spans="13:14" ht="12.6" customHeight="1">
      <c r="M6312" s="55">
        <v>43579</v>
      </c>
      <c r="N6312" s="54">
        <v>1.8499999999999999E-2</v>
      </c>
    </row>
    <row r="6313" spans="13:14" ht="12.6" customHeight="1">
      <c r="M6313" s="55">
        <v>43580</v>
      </c>
      <c r="N6313" s="54">
        <v>1.8499999999999999E-2</v>
      </c>
    </row>
    <row r="6314" spans="13:14" ht="12.6" customHeight="1">
      <c r="M6314" s="55">
        <v>43581</v>
      </c>
      <c r="N6314" s="54">
        <v>1.84E-2</v>
      </c>
    </row>
    <row r="6315" spans="13:14" ht="12.6" customHeight="1">
      <c r="M6315" s="55">
        <v>43584</v>
      </c>
      <c r="N6315" s="54">
        <v>1.84E-2</v>
      </c>
    </row>
    <row r="6316" spans="13:14" ht="12.6" customHeight="1">
      <c r="M6316" s="55">
        <v>43585</v>
      </c>
      <c r="N6316" s="54">
        <v>1.84E-2</v>
      </c>
    </row>
    <row r="6317" spans="13:14" ht="12.6" customHeight="1">
      <c r="M6317" s="55">
        <v>43587</v>
      </c>
      <c r="N6317" s="54">
        <v>1.84E-2</v>
      </c>
    </row>
    <row r="6318" spans="13:14" ht="12.6" customHeight="1">
      <c r="M6318" s="55">
        <v>43588</v>
      </c>
      <c r="N6318" s="54">
        <v>1.84E-2</v>
      </c>
    </row>
    <row r="6319" spans="13:14" ht="12.6" customHeight="1">
      <c r="M6319" s="55">
        <v>43592</v>
      </c>
      <c r="N6319" s="54">
        <v>1.84E-2</v>
      </c>
    </row>
    <row r="6320" spans="13:14" ht="12.6" customHeight="1">
      <c r="M6320" s="55">
        <v>43593</v>
      </c>
      <c r="N6320" s="54">
        <v>1.84E-2</v>
      </c>
    </row>
    <row r="6321" spans="13:14" ht="12.6" customHeight="1">
      <c r="M6321" s="55">
        <v>43594</v>
      </c>
      <c r="N6321" s="54">
        <v>1.84E-2</v>
      </c>
    </row>
    <row r="6322" spans="13:14" ht="12.6" customHeight="1">
      <c r="M6322" s="55">
        <v>43595</v>
      </c>
      <c r="N6322" s="54">
        <v>1.84E-2</v>
      </c>
    </row>
    <row r="6323" spans="13:14" ht="12.6" customHeight="1">
      <c r="M6323" s="55">
        <v>43598</v>
      </c>
      <c r="N6323" s="54">
        <v>1.84E-2</v>
      </c>
    </row>
    <row r="6324" spans="13:14" ht="12.6" customHeight="1">
      <c r="M6324" s="55">
        <v>43599</v>
      </c>
      <c r="N6324" s="54">
        <v>1.84E-2</v>
      </c>
    </row>
    <row r="6325" spans="13:14" ht="12.6" customHeight="1">
      <c r="M6325" s="55">
        <v>43600</v>
      </c>
      <c r="N6325" s="54">
        <v>1.84E-2</v>
      </c>
    </row>
    <row r="6326" spans="13:14" ht="12.6" customHeight="1">
      <c r="M6326" s="55">
        <v>43601</v>
      </c>
      <c r="N6326" s="54">
        <v>1.84E-2</v>
      </c>
    </row>
    <row r="6327" spans="13:14" ht="12.6" customHeight="1">
      <c r="M6327" s="55">
        <v>43602</v>
      </c>
      <c r="N6327" s="54">
        <v>1.84E-2</v>
      </c>
    </row>
    <row r="6328" spans="13:14" ht="12.6" customHeight="1">
      <c r="M6328" s="55">
        <v>43605</v>
      </c>
      <c r="N6328" s="54">
        <v>1.84E-2</v>
      </c>
    </row>
    <row r="6329" spans="13:14" ht="12.6" customHeight="1">
      <c r="M6329" s="55">
        <v>43606</v>
      </c>
      <c r="N6329" s="54">
        <v>1.84E-2</v>
      </c>
    </row>
    <row r="6330" spans="13:14" ht="12.6" customHeight="1">
      <c r="M6330" s="55">
        <v>43607</v>
      </c>
      <c r="N6330" s="54">
        <v>1.84E-2</v>
      </c>
    </row>
    <row r="6331" spans="13:14" ht="12.6" customHeight="1">
      <c r="M6331" s="55">
        <v>43608</v>
      </c>
      <c r="N6331" s="54">
        <v>1.84E-2</v>
      </c>
    </row>
    <row r="6332" spans="13:14" ht="12.6" customHeight="1">
      <c r="M6332" s="55">
        <v>43609</v>
      </c>
      <c r="N6332" s="54">
        <v>1.84E-2</v>
      </c>
    </row>
    <row r="6333" spans="13:14" ht="12.6" customHeight="1">
      <c r="M6333" s="55">
        <v>43612</v>
      </c>
      <c r="N6333" s="54">
        <v>1.84E-2</v>
      </c>
    </row>
    <row r="6334" spans="13:14" ht="12.6" customHeight="1">
      <c r="M6334" s="55">
        <v>43613</v>
      </c>
      <c r="N6334" s="54">
        <v>1.84E-2</v>
      </c>
    </row>
    <row r="6335" spans="13:14" ht="12.6" customHeight="1">
      <c r="M6335" s="55">
        <v>43614</v>
      </c>
      <c r="N6335" s="54">
        <v>1.84E-2</v>
      </c>
    </row>
    <row r="6336" spans="13:14" ht="12.6" customHeight="1">
      <c r="M6336" s="55">
        <v>43615</v>
      </c>
      <c r="N6336" s="54">
        <v>1.84E-2</v>
      </c>
    </row>
    <row r="6337" spans="13:14" ht="12.6" customHeight="1">
      <c r="M6337" s="55">
        <v>43616</v>
      </c>
      <c r="N6337" s="54">
        <v>1.84E-2</v>
      </c>
    </row>
    <row r="6338" spans="13:14" ht="12.6" customHeight="1">
      <c r="M6338" s="55">
        <v>43619</v>
      </c>
      <c r="N6338" s="54">
        <v>1.8200000000000001E-2</v>
      </c>
    </row>
    <row r="6339" spans="13:14" ht="12.6" customHeight="1">
      <c r="M6339" s="55">
        <v>43620</v>
      </c>
      <c r="N6339" s="54">
        <v>1.8200000000000001E-2</v>
      </c>
    </row>
    <row r="6340" spans="13:14" ht="12.6" customHeight="1">
      <c r="M6340" s="55">
        <v>43621</v>
      </c>
      <c r="N6340" s="54">
        <v>1.8200000000000001E-2</v>
      </c>
    </row>
    <row r="6341" spans="13:14" ht="12.6" customHeight="1">
      <c r="M6341" s="55">
        <v>43623</v>
      </c>
      <c r="N6341" s="54">
        <v>1.8200000000000001E-2</v>
      </c>
    </row>
    <row r="6342" spans="13:14" ht="12.6" customHeight="1">
      <c r="M6342" s="55">
        <v>43626</v>
      </c>
      <c r="N6342" s="54">
        <v>1.8200000000000001E-2</v>
      </c>
    </row>
    <row r="6343" spans="13:14" ht="12.6" customHeight="1">
      <c r="M6343" s="55">
        <v>43627</v>
      </c>
      <c r="N6343" s="54">
        <v>1.8200000000000001E-2</v>
      </c>
    </row>
    <row r="6344" spans="13:14" ht="12.6" customHeight="1">
      <c r="M6344" s="55">
        <v>43628</v>
      </c>
      <c r="N6344" s="54">
        <v>1.8100000000000002E-2</v>
      </c>
    </row>
    <row r="6345" spans="13:14" ht="12.6" customHeight="1">
      <c r="M6345" s="55">
        <v>43629</v>
      </c>
      <c r="N6345" s="54">
        <v>1.8100000000000002E-2</v>
      </c>
    </row>
    <row r="6346" spans="13:14" ht="12.6" customHeight="1">
      <c r="M6346" s="55">
        <v>43630</v>
      </c>
      <c r="N6346" s="54">
        <v>1.8100000000000002E-2</v>
      </c>
    </row>
    <row r="6347" spans="13:14" ht="12.6" customHeight="1">
      <c r="M6347" s="55">
        <v>43633</v>
      </c>
      <c r="N6347" s="54">
        <v>1.7999999999999999E-2</v>
      </c>
    </row>
    <row r="6348" spans="13:14" ht="12.6" customHeight="1">
      <c r="M6348" s="55">
        <v>43634</v>
      </c>
      <c r="N6348" s="54">
        <v>1.7999999999999999E-2</v>
      </c>
    </row>
    <row r="6349" spans="13:14" ht="12.6" customHeight="1">
      <c r="M6349" s="55">
        <v>43635</v>
      </c>
      <c r="N6349" s="54">
        <v>1.7999999999999999E-2</v>
      </c>
    </row>
    <row r="6350" spans="13:14" ht="12.6" customHeight="1">
      <c r="M6350" s="55">
        <v>43636</v>
      </c>
      <c r="N6350" s="54">
        <v>1.7999999999999999E-2</v>
      </c>
    </row>
    <row r="6351" spans="13:14" ht="12.6" customHeight="1">
      <c r="M6351" s="55">
        <v>43637</v>
      </c>
      <c r="N6351" s="54">
        <v>1.7999999999999999E-2</v>
      </c>
    </row>
    <row r="6352" spans="13:14" ht="12.6" customHeight="1">
      <c r="M6352" s="55">
        <v>43640</v>
      </c>
      <c r="N6352" s="54">
        <v>1.7899999999999999E-2</v>
      </c>
    </row>
    <row r="6353" spans="13:14" ht="12.6" customHeight="1">
      <c r="M6353" s="55">
        <v>43641</v>
      </c>
      <c r="N6353" s="54">
        <v>1.7899999999999999E-2</v>
      </c>
    </row>
    <row r="6354" spans="13:14" ht="12.6" customHeight="1">
      <c r="M6354" s="55">
        <v>43642</v>
      </c>
      <c r="N6354" s="54">
        <v>1.78E-2</v>
      </c>
    </row>
    <row r="6355" spans="13:14" ht="12.6" customHeight="1">
      <c r="M6355" s="55">
        <v>43643</v>
      </c>
      <c r="N6355" s="54">
        <v>1.78E-2</v>
      </c>
    </row>
    <row r="6356" spans="13:14" ht="12.6" customHeight="1">
      <c r="M6356" s="55">
        <v>43644</v>
      </c>
      <c r="N6356" s="54">
        <v>1.78E-2</v>
      </c>
    </row>
    <row r="6357" spans="13:14" ht="12.6" customHeight="1">
      <c r="M6357" s="55">
        <v>43647</v>
      </c>
      <c r="N6357" s="54">
        <v>1.78E-2</v>
      </c>
    </row>
    <row r="6358" spans="13:14" ht="12.6" customHeight="1">
      <c r="M6358" s="55">
        <v>43648</v>
      </c>
      <c r="N6358" s="54">
        <v>1.78E-2</v>
      </c>
    </row>
    <row r="6359" spans="13:14" ht="12.6" customHeight="1">
      <c r="M6359" s="55">
        <v>43649</v>
      </c>
      <c r="N6359" s="54">
        <v>1.78E-2</v>
      </c>
    </row>
    <row r="6360" spans="13:14" ht="12.6" customHeight="1">
      <c r="M6360" s="55">
        <v>43650</v>
      </c>
      <c r="N6360" s="54">
        <v>1.78E-2</v>
      </c>
    </row>
    <row r="6361" spans="13:14" ht="12.6" customHeight="1">
      <c r="M6361" s="55">
        <v>43651</v>
      </c>
      <c r="N6361" s="54">
        <v>1.78E-2</v>
      </c>
    </row>
    <row r="6362" spans="13:14" ht="12.6" customHeight="1">
      <c r="M6362" s="55">
        <v>43654</v>
      </c>
      <c r="N6362" s="54">
        <v>1.78E-2</v>
      </c>
    </row>
    <row r="6363" spans="13:14" ht="12.6" customHeight="1">
      <c r="M6363" s="55">
        <v>43655</v>
      </c>
      <c r="N6363" s="54">
        <v>1.78E-2</v>
      </c>
    </row>
    <row r="6364" spans="13:14" ht="12.6" customHeight="1">
      <c r="M6364" s="55">
        <v>43656</v>
      </c>
      <c r="N6364" s="54">
        <v>1.78E-2</v>
      </c>
    </row>
    <row r="6365" spans="13:14" ht="12.6" customHeight="1">
      <c r="M6365" s="55">
        <v>43657</v>
      </c>
      <c r="N6365" s="54">
        <v>1.78E-2</v>
      </c>
    </row>
    <row r="6366" spans="13:14" ht="12.6" customHeight="1">
      <c r="M6366" s="55">
        <v>43658</v>
      </c>
      <c r="N6366" s="54">
        <v>1.78E-2</v>
      </c>
    </row>
    <row r="6367" spans="13:14" ht="12.6" customHeight="1">
      <c r="M6367" s="55">
        <v>43661</v>
      </c>
      <c r="N6367" s="54">
        <v>1.78E-2</v>
      </c>
    </row>
    <row r="6368" spans="13:14" ht="12.6" customHeight="1">
      <c r="M6368" s="55">
        <v>43662</v>
      </c>
      <c r="N6368" s="54">
        <v>1.78E-2</v>
      </c>
    </row>
    <row r="6369" spans="13:14" ht="12.6" customHeight="1">
      <c r="M6369" s="55">
        <v>43663</v>
      </c>
      <c r="N6369" s="54">
        <v>1.7299999999999999E-2</v>
      </c>
    </row>
    <row r="6370" spans="13:14" ht="12.6" customHeight="1">
      <c r="M6370" s="55">
        <v>43664</v>
      </c>
      <c r="N6370" s="54">
        <v>1.61E-2</v>
      </c>
    </row>
    <row r="6371" spans="13:14" ht="12.6" customHeight="1">
      <c r="M6371" s="55">
        <v>43665</v>
      </c>
      <c r="N6371" s="54">
        <v>1.5900000000000001E-2</v>
      </c>
    </row>
    <row r="6372" spans="13:14" ht="12.6" customHeight="1">
      <c r="M6372" s="55">
        <v>43668</v>
      </c>
      <c r="N6372" s="54">
        <v>1.5900000000000001E-2</v>
      </c>
    </row>
    <row r="6373" spans="13:14" ht="12.6" customHeight="1">
      <c r="M6373" s="55">
        <v>43669</v>
      </c>
      <c r="N6373" s="54">
        <v>1.5900000000000001E-2</v>
      </c>
    </row>
    <row r="6374" spans="13:14" ht="12.6" customHeight="1">
      <c r="M6374" s="55">
        <v>43670</v>
      </c>
      <c r="N6374" s="54">
        <v>1.5599999999999999E-2</v>
      </c>
    </row>
    <row r="6375" spans="13:14" ht="12.6" customHeight="1">
      <c r="M6375" s="55">
        <v>43671</v>
      </c>
      <c r="N6375" s="54">
        <v>1.54E-2</v>
      </c>
    </row>
    <row r="6376" spans="13:14" ht="12.6" customHeight="1">
      <c r="M6376" s="55">
        <v>43672</v>
      </c>
      <c r="N6376" s="54">
        <v>1.5299999999999999E-2</v>
      </c>
    </row>
    <row r="6377" spans="13:14" ht="12.6" customHeight="1">
      <c r="M6377" s="55">
        <v>43675</v>
      </c>
      <c r="N6377" s="54">
        <v>1.5299999999999999E-2</v>
      </c>
    </row>
    <row r="6378" spans="13:14" ht="12.6" customHeight="1">
      <c r="M6378" s="55">
        <v>43676</v>
      </c>
      <c r="N6378" s="54">
        <v>1.52E-2</v>
      </c>
    </row>
    <row r="6379" spans="13:14" ht="12.6" customHeight="1">
      <c r="M6379" s="55">
        <v>43677</v>
      </c>
      <c r="N6379" s="54">
        <v>1.4999999999999999E-2</v>
      </c>
    </row>
    <row r="6380" spans="13:14" ht="12.6" customHeight="1">
      <c r="M6380" s="55">
        <v>43678</v>
      </c>
      <c r="N6380" s="54">
        <v>1.4999999999999999E-2</v>
      </c>
    </row>
    <row r="6381" spans="13:14" ht="12.6" customHeight="1">
      <c r="M6381" s="55">
        <v>43679</v>
      </c>
      <c r="N6381" s="54">
        <v>1.4999999999999999E-2</v>
      </c>
    </row>
    <row r="6382" spans="13:14" ht="12.6" customHeight="1">
      <c r="M6382" s="55">
        <v>43682</v>
      </c>
      <c r="N6382" s="54">
        <v>1.4999999999999999E-2</v>
      </c>
    </row>
    <row r="6383" spans="13:14" ht="12.6" customHeight="1">
      <c r="M6383" s="55">
        <v>43683</v>
      </c>
      <c r="N6383" s="54">
        <v>1.49E-2</v>
      </c>
    </row>
    <row r="6384" spans="13:14" ht="12.6" customHeight="1">
      <c r="M6384" s="55">
        <v>43684</v>
      </c>
      <c r="N6384" s="54">
        <v>1.49E-2</v>
      </c>
    </row>
    <row r="6385" spans="13:14" ht="12.6" customHeight="1">
      <c r="M6385" s="55">
        <v>43685</v>
      </c>
      <c r="N6385" s="54">
        <v>1.49E-2</v>
      </c>
    </row>
    <row r="6386" spans="13:14" ht="12.6" customHeight="1">
      <c r="M6386" s="55">
        <v>43686</v>
      </c>
      <c r="N6386" s="54">
        <v>1.49E-2</v>
      </c>
    </row>
    <row r="6387" spans="13:14" ht="12.6" customHeight="1">
      <c r="M6387" s="55">
        <v>43689</v>
      </c>
      <c r="N6387" s="54">
        <v>1.49E-2</v>
      </c>
    </row>
    <row r="6388" spans="13:14" ht="12.6" customHeight="1">
      <c r="M6388" s="55">
        <v>43690</v>
      </c>
      <c r="N6388" s="54">
        <v>1.49E-2</v>
      </c>
    </row>
    <row r="6389" spans="13:14" ht="12.6" customHeight="1">
      <c r="M6389" s="55">
        <v>43691</v>
      </c>
      <c r="N6389" s="54">
        <v>1.49E-2</v>
      </c>
    </row>
    <row r="6390" spans="13:14" ht="12.6" customHeight="1">
      <c r="M6390" s="55">
        <v>43692</v>
      </c>
      <c r="N6390" s="54">
        <v>1.49E-2</v>
      </c>
    </row>
    <row r="6391" spans="13:14" ht="12.6" customHeight="1">
      <c r="M6391" s="55">
        <v>43693</v>
      </c>
      <c r="N6391" s="54">
        <v>1.49E-2</v>
      </c>
    </row>
    <row r="6392" spans="13:14" ht="12.6" customHeight="1">
      <c r="M6392" s="55">
        <v>43696</v>
      </c>
      <c r="N6392" s="54">
        <v>1.49E-2</v>
      </c>
    </row>
    <row r="6393" spans="13:14" ht="12.6" customHeight="1">
      <c r="M6393" s="55">
        <v>43697</v>
      </c>
      <c r="N6393" s="54">
        <v>1.49E-2</v>
      </c>
    </row>
    <row r="6394" spans="13:14" ht="12.6" customHeight="1">
      <c r="M6394" s="55">
        <v>43698</v>
      </c>
      <c r="N6394" s="54">
        <v>1.49E-2</v>
      </c>
    </row>
    <row r="6395" spans="13:14" ht="12.6" customHeight="1">
      <c r="M6395" s="55">
        <v>43699</v>
      </c>
      <c r="N6395" s="54">
        <v>1.49E-2</v>
      </c>
    </row>
    <row r="6396" spans="13:14" ht="12.6" customHeight="1">
      <c r="M6396" s="55">
        <v>43700</v>
      </c>
      <c r="N6396" s="54">
        <v>1.49E-2</v>
      </c>
    </row>
    <row r="6397" spans="13:14" ht="12.6" customHeight="1">
      <c r="M6397" s="55">
        <v>43703</v>
      </c>
      <c r="N6397" s="54">
        <v>1.49E-2</v>
      </c>
    </row>
    <row r="6398" spans="13:14" ht="12.6" customHeight="1">
      <c r="M6398" s="55">
        <v>43704</v>
      </c>
      <c r="N6398" s="54">
        <v>1.49E-2</v>
      </c>
    </row>
    <row r="6399" spans="13:14" ht="12.6" customHeight="1">
      <c r="M6399" s="55">
        <v>43705</v>
      </c>
      <c r="N6399" s="54">
        <v>1.49E-2</v>
      </c>
    </row>
    <row r="6400" spans="13:14" ht="12.6" customHeight="1">
      <c r="M6400" s="55">
        <v>43706</v>
      </c>
      <c r="N6400" s="54">
        <v>1.49E-2</v>
      </c>
    </row>
    <row r="6401" spans="13:14" ht="12.6" customHeight="1">
      <c r="M6401" s="55">
        <v>43707</v>
      </c>
      <c r="N6401" s="54">
        <v>1.49E-2</v>
      </c>
    </row>
    <row r="6402" spans="13:14" ht="12.6" customHeight="1">
      <c r="M6402" s="55">
        <v>43710</v>
      </c>
      <c r="N6402" s="54">
        <v>1.49E-2</v>
      </c>
    </row>
    <row r="6403" spans="13:14" ht="12.6" customHeight="1">
      <c r="M6403" s="55">
        <v>43711</v>
      </c>
      <c r="N6403" s="54">
        <v>1.49E-2</v>
      </c>
    </row>
    <row r="6404" spans="13:14" ht="12.6" customHeight="1">
      <c r="M6404" s="55">
        <v>43712</v>
      </c>
      <c r="N6404" s="54">
        <v>1.4999999999999999E-2</v>
      </c>
    </row>
    <row r="6405" spans="13:14" ht="12.6" customHeight="1">
      <c r="M6405" s="55">
        <v>43713</v>
      </c>
      <c r="N6405" s="54">
        <v>1.5299999999999999E-2</v>
      </c>
    </row>
    <row r="6406" spans="13:14" ht="12.6" customHeight="1">
      <c r="M6406" s="55">
        <v>43714</v>
      </c>
      <c r="N6406" s="54">
        <v>1.54E-2</v>
      </c>
    </row>
    <row r="6407" spans="13:14" ht="12.6" customHeight="1">
      <c r="M6407" s="55">
        <v>43717</v>
      </c>
      <c r="N6407" s="54">
        <v>1.54E-2</v>
      </c>
    </row>
    <row r="6408" spans="13:14" ht="12.6" customHeight="1">
      <c r="M6408" s="55">
        <v>43718</v>
      </c>
      <c r="N6408" s="54">
        <v>1.54E-2</v>
      </c>
    </row>
    <row r="6409" spans="13:14" ht="12.6" customHeight="1">
      <c r="M6409" s="55">
        <v>43719</v>
      </c>
      <c r="N6409" s="54">
        <v>1.54E-2</v>
      </c>
    </row>
    <row r="6410" spans="13:14" ht="12.6" customHeight="1">
      <c r="M6410" s="55">
        <v>43724</v>
      </c>
      <c r="N6410" s="54">
        <v>1.54E-2</v>
      </c>
    </row>
    <row r="6411" spans="13:14" ht="12.6" customHeight="1">
      <c r="M6411" s="55">
        <v>43725</v>
      </c>
      <c r="N6411" s="54">
        <v>1.54E-2</v>
      </c>
    </row>
    <row r="6412" spans="13:14" ht="12.6" customHeight="1">
      <c r="M6412" s="55">
        <v>43726</v>
      </c>
      <c r="N6412" s="54">
        <v>1.54E-2</v>
      </c>
    </row>
    <row r="6413" spans="13:14" ht="12.6" customHeight="1">
      <c r="M6413" s="55">
        <v>43727</v>
      </c>
      <c r="N6413" s="54">
        <v>1.55E-2</v>
      </c>
    </row>
    <row r="6414" spans="13:14" ht="12.6" customHeight="1">
      <c r="M6414" s="55">
        <v>43728</v>
      </c>
      <c r="N6414" s="54">
        <v>1.55E-2</v>
      </c>
    </row>
    <row r="6415" spans="13:14" ht="12.6" customHeight="1">
      <c r="M6415" s="55">
        <v>43731</v>
      </c>
      <c r="N6415" s="54">
        <v>1.55E-2</v>
      </c>
    </row>
    <row r="6416" spans="13:14" ht="12.6" customHeight="1">
      <c r="M6416" s="55">
        <v>43732</v>
      </c>
      <c r="N6416" s="54">
        <v>1.55E-2</v>
      </c>
    </row>
    <row r="6417" spans="13:14" ht="12.6" customHeight="1">
      <c r="M6417" s="55">
        <v>43733</v>
      </c>
      <c r="N6417" s="54">
        <v>1.55E-2</v>
      </c>
    </row>
    <row r="6418" spans="13:14" ht="12.6" customHeight="1">
      <c r="M6418" s="55">
        <v>43734</v>
      </c>
      <c r="N6418" s="54">
        <v>1.55E-2</v>
      </c>
    </row>
    <row r="6419" spans="13:14" ht="12.6" customHeight="1">
      <c r="M6419" s="55">
        <v>43735</v>
      </c>
      <c r="N6419" s="54">
        <v>1.55E-2</v>
      </c>
    </row>
    <row r="6420" spans="13:14" ht="12.6" customHeight="1">
      <c r="M6420" s="55">
        <v>43738</v>
      </c>
      <c r="N6420" s="54">
        <v>1.55E-2</v>
      </c>
    </row>
    <row r="6421" spans="13:14" ht="12.6" customHeight="1">
      <c r="M6421" s="55">
        <v>43739</v>
      </c>
      <c r="N6421" s="54">
        <v>1.55E-2</v>
      </c>
    </row>
    <row r="6422" spans="13:14" ht="12.6" customHeight="1">
      <c r="M6422" s="55">
        <v>43740</v>
      </c>
      <c r="N6422" s="54">
        <v>1.55E-2</v>
      </c>
    </row>
    <row r="6423" spans="13:14" ht="12.6" customHeight="1">
      <c r="M6423" s="55">
        <v>43742</v>
      </c>
      <c r="N6423" s="54">
        <v>1.55E-2</v>
      </c>
    </row>
    <row r="6424" spans="13:14" ht="12.6" customHeight="1">
      <c r="M6424" s="55">
        <v>43745</v>
      </c>
      <c r="N6424" s="54">
        <v>1.55E-2</v>
      </c>
    </row>
    <row r="6425" spans="13:14" ht="12.6" customHeight="1">
      <c r="M6425" s="55">
        <v>43746</v>
      </c>
      <c r="N6425" s="54">
        <v>1.55E-2</v>
      </c>
    </row>
    <row r="6426" spans="13:14" ht="12.6" customHeight="1">
      <c r="M6426" s="55">
        <v>43748</v>
      </c>
      <c r="N6426" s="54">
        <v>1.55E-2</v>
      </c>
    </row>
    <row r="6427" spans="13:14" ht="12.6" customHeight="1">
      <c r="M6427" s="55">
        <v>43749</v>
      </c>
      <c r="N6427" s="54">
        <v>1.55E-2</v>
      </c>
    </row>
    <row r="6428" spans="13:14" ht="12.6" customHeight="1">
      <c r="M6428" s="55">
        <v>43752</v>
      </c>
      <c r="N6428" s="54">
        <v>1.55E-2</v>
      </c>
    </row>
    <row r="6429" spans="13:14" ht="12.6" customHeight="1">
      <c r="M6429" s="55">
        <v>43753</v>
      </c>
      <c r="N6429" s="54">
        <v>1.55E-2</v>
      </c>
    </row>
    <row r="6430" spans="13:14" ht="12.6" customHeight="1">
      <c r="M6430" s="55">
        <v>43754</v>
      </c>
      <c r="N6430" s="54">
        <v>1.3599999999999999E-2</v>
      </c>
    </row>
    <row r="6431" spans="13:14" ht="12.6" customHeight="1">
      <c r="M6431" s="55">
        <v>43755</v>
      </c>
      <c r="N6431" s="54">
        <v>1.3599999999999999E-2</v>
      </c>
    </row>
    <row r="6432" spans="13:14" ht="12.6" customHeight="1">
      <c r="M6432" s="55">
        <v>43756</v>
      </c>
      <c r="N6432" s="54">
        <v>1.3599999999999999E-2</v>
      </c>
    </row>
    <row r="6433" spans="13:14" ht="12.6" customHeight="1">
      <c r="M6433" s="55">
        <v>43759</v>
      </c>
      <c r="N6433" s="54">
        <v>1.3599999999999999E-2</v>
      </c>
    </row>
    <row r="6434" spans="13:14" ht="12.6" customHeight="1">
      <c r="M6434" s="55">
        <v>43760</v>
      </c>
      <c r="N6434" s="54">
        <v>1.3599999999999999E-2</v>
      </c>
    </row>
    <row r="6435" spans="13:14" ht="12.6" customHeight="1">
      <c r="M6435" s="55">
        <v>43761</v>
      </c>
      <c r="N6435" s="54">
        <v>1.3599999999999999E-2</v>
      </c>
    </row>
    <row r="6436" spans="13:14" ht="12.6" customHeight="1">
      <c r="M6436" s="55">
        <v>43762</v>
      </c>
      <c r="N6436" s="54">
        <v>1.37E-2</v>
      </c>
    </row>
    <row r="6437" spans="13:14" ht="12.6" customHeight="1">
      <c r="M6437" s="55">
        <v>43763</v>
      </c>
      <c r="N6437" s="54">
        <v>1.37E-2</v>
      </c>
    </row>
    <row r="6438" spans="13:14" ht="12.6" customHeight="1">
      <c r="M6438" s="55">
        <v>43766</v>
      </c>
      <c r="N6438" s="54">
        <v>1.44E-2</v>
      </c>
    </row>
    <row r="6439" spans="13:14" ht="12.6" customHeight="1">
      <c r="M6439" s="55">
        <v>43767</v>
      </c>
      <c r="N6439" s="54">
        <v>1.44E-2</v>
      </c>
    </row>
    <row r="6440" spans="13:14" ht="12.6" customHeight="1">
      <c r="M6440" s="55">
        <v>43768</v>
      </c>
      <c r="N6440" s="54">
        <v>1.44E-2</v>
      </c>
    </row>
    <row r="6441" spans="13:14" ht="12.6" customHeight="1">
      <c r="M6441" s="55">
        <v>43769</v>
      </c>
      <c r="N6441" s="54">
        <v>1.44E-2</v>
      </c>
    </row>
    <row r="6442" spans="13:14" ht="12.6" customHeight="1">
      <c r="M6442" s="55">
        <v>43770</v>
      </c>
      <c r="N6442" s="54">
        <v>1.44E-2</v>
      </c>
    </row>
    <row r="6443" spans="13:14" ht="12.6" customHeight="1">
      <c r="M6443" s="55">
        <v>43773</v>
      </c>
      <c r="N6443" s="54">
        <v>1.46E-2</v>
      </c>
    </row>
    <row r="6444" spans="13:14" ht="12.6" customHeight="1">
      <c r="M6444" s="55">
        <v>43774</v>
      </c>
      <c r="N6444" s="54">
        <v>1.49E-2</v>
      </c>
    </row>
    <row r="6445" spans="13:14" ht="12.6" customHeight="1">
      <c r="M6445" s="55">
        <v>43775</v>
      </c>
      <c r="N6445" s="54">
        <v>1.4999999999999999E-2</v>
      </c>
    </row>
    <row r="6446" spans="13:14" ht="12.6" customHeight="1">
      <c r="M6446" s="55">
        <v>43776</v>
      </c>
      <c r="N6446" s="54">
        <v>1.52E-2</v>
      </c>
    </row>
    <row r="6447" spans="13:14" ht="12.6" customHeight="1">
      <c r="M6447" s="55">
        <v>43777</v>
      </c>
      <c r="N6447" s="54">
        <v>1.52E-2</v>
      </c>
    </row>
    <row r="6448" spans="13:14" ht="12.6" customHeight="1">
      <c r="M6448" s="55">
        <v>43780</v>
      </c>
      <c r="N6448" s="54">
        <v>1.5299999999999999E-2</v>
      </c>
    </row>
    <row r="6449" spans="13:14" ht="12.6" customHeight="1">
      <c r="M6449" s="55">
        <v>43781</v>
      </c>
      <c r="N6449" s="54">
        <v>1.5299999999999999E-2</v>
      </c>
    </row>
    <row r="6450" spans="13:14" ht="12.6" customHeight="1">
      <c r="M6450" s="55">
        <v>43782</v>
      </c>
      <c r="N6450" s="54">
        <v>1.5299999999999999E-2</v>
      </c>
    </row>
    <row r="6451" spans="13:14" ht="12.6" customHeight="1">
      <c r="M6451" s="55">
        <v>43783</v>
      </c>
      <c r="N6451" s="54">
        <v>1.5299999999999999E-2</v>
      </c>
    </row>
    <row r="6452" spans="13:14" ht="12.6" customHeight="1">
      <c r="M6452" s="55">
        <v>43784</v>
      </c>
      <c r="N6452" s="54">
        <v>1.5299999999999999E-2</v>
      </c>
    </row>
    <row r="6453" spans="13:14" ht="12.6" customHeight="1">
      <c r="M6453" s="55">
        <v>43787</v>
      </c>
      <c r="N6453" s="54">
        <v>1.5299999999999999E-2</v>
      </c>
    </row>
    <row r="6454" spans="13:14" ht="12.6" customHeight="1">
      <c r="M6454" s="55">
        <v>43788</v>
      </c>
      <c r="N6454" s="54">
        <v>1.5299999999999999E-2</v>
      </c>
    </row>
    <row r="6455" spans="13:14" ht="12.6" customHeight="1">
      <c r="M6455" s="55">
        <v>43789</v>
      </c>
      <c r="N6455" s="54">
        <v>1.5299999999999999E-2</v>
      </c>
    </row>
    <row r="6456" spans="13:14" ht="12.6" customHeight="1">
      <c r="M6456" s="55">
        <v>43790</v>
      </c>
      <c r="N6456" s="54">
        <v>1.5299999999999999E-2</v>
      </c>
    </row>
    <row r="6457" spans="13:14" ht="12.6" customHeight="1">
      <c r="M6457" s="55">
        <v>43791</v>
      </c>
      <c r="N6457" s="54">
        <v>1.5299999999999999E-2</v>
      </c>
    </row>
    <row r="6458" spans="13:14" ht="12.6" customHeight="1">
      <c r="M6458" s="55">
        <v>43794</v>
      </c>
      <c r="N6458" s="54">
        <v>1.5299999999999999E-2</v>
      </c>
    </row>
    <row r="6459" spans="13:14" ht="12.6" customHeight="1">
      <c r="M6459" s="55">
        <v>43795</v>
      </c>
      <c r="N6459" s="54">
        <v>1.5299999999999999E-2</v>
      </c>
    </row>
    <row r="6460" spans="13:14" ht="12.6" customHeight="1">
      <c r="M6460" s="55">
        <v>43796</v>
      </c>
      <c r="N6460" s="54">
        <v>1.5299999999999999E-2</v>
      </c>
    </row>
    <row r="6461" spans="13:14" ht="12.6" customHeight="1">
      <c r="M6461" s="55">
        <v>43797</v>
      </c>
      <c r="N6461" s="54">
        <v>1.5299999999999999E-2</v>
      </c>
    </row>
    <row r="6462" spans="13:14" ht="12.6" customHeight="1">
      <c r="M6462" s="55">
        <v>43798</v>
      </c>
      <c r="N6462" s="54">
        <v>1.5299999999999999E-2</v>
      </c>
    </row>
    <row r="6463" spans="13:14" ht="12.6" customHeight="1">
      <c r="M6463" s="55">
        <v>43801</v>
      </c>
      <c r="N6463" s="54">
        <v>1.5299999999999999E-2</v>
      </c>
    </row>
    <row r="6464" spans="13:14" ht="12.6" customHeight="1">
      <c r="M6464" s="55">
        <v>43802</v>
      </c>
      <c r="N6464" s="54">
        <v>1.5299999999999999E-2</v>
      </c>
    </row>
    <row r="6465" spans="13:14" ht="12.6" customHeight="1">
      <c r="M6465" s="55">
        <v>43803</v>
      </c>
      <c r="N6465" s="54">
        <v>1.5299999999999999E-2</v>
      </c>
    </row>
    <row r="6466" spans="13:14" ht="12.6" customHeight="1">
      <c r="M6466" s="55">
        <v>43804</v>
      </c>
      <c r="N6466" s="54">
        <v>1.5299999999999999E-2</v>
      </c>
    </row>
    <row r="6467" spans="13:14" ht="12.6" customHeight="1">
      <c r="M6467" s="55">
        <v>43805</v>
      </c>
      <c r="N6467" s="54">
        <v>1.5299999999999999E-2</v>
      </c>
    </row>
    <row r="6468" spans="13:14" ht="12.6" customHeight="1">
      <c r="M6468" s="55">
        <v>43808</v>
      </c>
      <c r="N6468" s="54">
        <v>1.5299999999999999E-2</v>
      </c>
    </row>
    <row r="6469" spans="13:14" ht="12.6" customHeight="1">
      <c r="M6469" s="55">
        <v>43809</v>
      </c>
      <c r="N6469" s="54">
        <v>1.5299999999999999E-2</v>
      </c>
    </row>
    <row r="6470" spans="13:14" ht="12.6" customHeight="1">
      <c r="M6470" s="55">
        <v>43810</v>
      </c>
      <c r="N6470" s="54">
        <v>1.5299999999999999E-2</v>
      </c>
    </row>
    <row r="6471" spans="13:14" ht="12.6" customHeight="1">
      <c r="M6471" s="55">
        <v>43811</v>
      </c>
      <c r="N6471" s="54">
        <v>1.5299999999999999E-2</v>
      </c>
    </row>
    <row r="6472" spans="13:14" ht="12.6" customHeight="1">
      <c r="M6472" s="55">
        <v>43812</v>
      </c>
      <c r="N6472" s="54">
        <v>1.5299999999999999E-2</v>
      </c>
    </row>
    <row r="6473" spans="13:14" ht="12.6" customHeight="1">
      <c r="M6473" s="55">
        <v>43815</v>
      </c>
      <c r="N6473" s="54">
        <v>1.5299999999999999E-2</v>
      </c>
    </row>
    <row r="6474" spans="13:14" ht="12.6" customHeight="1">
      <c r="M6474" s="55">
        <v>43816</v>
      </c>
      <c r="N6474" s="54">
        <v>1.5299999999999999E-2</v>
      </c>
    </row>
    <row r="6475" spans="13:14" ht="12.6" customHeight="1">
      <c r="M6475" s="55">
        <v>43817</v>
      </c>
      <c r="N6475" s="54">
        <v>1.5299999999999999E-2</v>
      </c>
    </row>
    <row r="6476" spans="13:14" ht="12.6" customHeight="1">
      <c r="M6476" s="55">
        <v>43818</v>
      </c>
      <c r="N6476" s="54">
        <v>1.5299999999999999E-2</v>
      </c>
    </row>
    <row r="6477" spans="13:14" ht="12.6" customHeight="1">
      <c r="M6477" s="55">
        <v>43819</v>
      </c>
      <c r="N6477" s="54">
        <v>1.5299999999999999E-2</v>
      </c>
    </row>
    <row r="6478" spans="13:14" ht="12.6" customHeight="1">
      <c r="M6478" s="55">
        <v>43822</v>
      </c>
      <c r="N6478" s="54">
        <v>1.5299999999999999E-2</v>
      </c>
    </row>
    <row r="6479" spans="13:14" ht="12.6" customHeight="1">
      <c r="M6479" s="55">
        <v>43823</v>
      </c>
      <c r="N6479" s="54">
        <v>1.5299999999999999E-2</v>
      </c>
    </row>
    <row r="6480" spans="13:14" ht="12.6" customHeight="1">
      <c r="M6480" s="55">
        <v>43825</v>
      </c>
      <c r="N6480" s="54">
        <v>1.5299999999999999E-2</v>
      </c>
    </row>
    <row r="6481" spans="13:14" ht="12.6" customHeight="1">
      <c r="M6481" s="55">
        <v>43826</v>
      </c>
      <c r="N6481" s="54">
        <v>1.5299999999999999E-2</v>
      </c>
    </row>
    <row r="6482" spans="13:14" ht="12.6" customHeight="1">
      <c r="M6482" s="55">
        <v>43829</v>
      </c>
      <c r="N6482" s="54">
        <v>1.5299999999999999E-2</v>
      </c>
    </row>
    <row r="6483" spans="13:14" ht="12.6" customHeight="1">
      <c r="M6483" s="55">
        <v>43830</v>
      </c>
      <c r="N6483" s="54">
        <v>1.5299999999999999E-2</v>
      </c>
    </row>
    <row r="6484" spans="13:14" ht="12.6" customHeight="1">
      <c r="M6484" s="55">
        <v>43832</v>
      </c>
      <c r="N6484" s="54">
        <v>1.5299999999999999E-2</v>
      </c>
    </row>
    <row r="6485" spans="13:14" ht="12.6" customHeight="1">
      <c r="M6485" s="55">
        <v>43833</v>
      </c>
      <c r="N6485" s="54">
        <v>1.5299999999999999E-2</v>
      </c>
    </row>
    <row r="6486" spans="13:14" ht="12.6" customHeight="1">
      <c r="M6486" s="55">
        <v>43836</v>
      </c>
      <c r="N6486" s="54">
        <v>1.49E-2</v>
      </c>
    </row>
    <row r="6487" spans="13:14" ht="12.6" customHeight="1">
      <c r="M6487" s="55">
        <v>43837</v>
      </c>
      <c r="N6487" s="54">
        <v>1.46E-2</v>
      </c>
    </row>
    <row r="6488" spans="13:14" ht="12.6" customHeight="1">
      <c r="M6488" s="55">
        <v>43838</v>
      </c>
      <c r="N6488" s="54">
        <v>1.46E-2</v>
      </c>
    </row>
    <row r="6489" spans="13:14" ht="12.6" customHeight="1">
      <c r="M6489" s="55">
        <v>43839</v>
      </c>
      <c r="N6489" s="54">
        <v>1.46E-2</v>
      </c>
    </row>
    <row r="6490" spans="13:14" ht="12.6" customHeight="1">
      <c r="M6490" s="55">
        <v>43840</v>
      </c>
      <c r="N6490" s="54">
        <v>1.46E-2</v>
      </c>
    </row>
    <row r="6491" spans="13:14" ht="12.6" customHeight="1">
      <c r="M6491" s="55">
        <v>43843</v>
      </c>
      <c r="N6491" s="54">
        <v>1.46E-2</v>
      </c>
    </row>
    <row r="6492" spans="13:14" ht="12.6" customHeight="1">
      <c r="M6492" s="55">
        <v>43844</v>
      </c>
      <c r="N6492" s="54">
        <v>1.46E-2</v>
      </c>
    </row>
    <row r="6493" spans="13:14" ht="12.6" customHeight="1">
      <c r="M6493" s="55">
        <v>43845</v>
      </c>
      <c r="N6493" s="54">
        <v>1.46E-2</v>
      </c>
    </row>
    <row r="6494" spans="13:14" ht="12.6" customHeight="1">
      <c r="M6494" s="55">
        <v>43846</v>
      </c>
      <c r="N6494" s="54">
        <v>1.46E-2</v>
      </c>
    </row>
    <row r="6495" spans="13:14" ht="12.6" customHeight="1">
      <c r="M6495" s="55">
        <v>43847</v>
      </c>
      <c r="N6495" s="54">
        <v>1.46E-2</v>
      </c>
    </row>
    <row r="6496" spans="13:14" ht="12.6" customHeight="1">
      <c r="M6496" s="55">
        <v>43850</v>
      </c>
      <c r="N6496" s="54">
        <v>1.46E-2</v>
      </c>
    </row>
    <row r="6497" spans="13:14" ht="12.6" customHeight="1">
      <c r="M6497" s="55">
        <v>43851</v>
      </c>
      <c r="N6497" s="54">
        <v>1.46E-2</v>
      </c>
    </row>
    <row r="6498" spans="13:14" ht="12.6" customHeight="1">
      <c r="M6498" s="55">
        <v>43852</v>
      </c>
      <c r="N6498" s="54">
        <v>1.46E-2</v>
      </c>
    </row>
    <row r="6499" spans="13:14" ht="12.6" customHeight="1">
      <c r="M6499" s="55">
        <v>43853</v>
      </c>
      <c r="N6499" s="54">
        <v>1.46E-2</v>
      </c>
    </row>
    <row r="6500" spans="13:14" ht="12.6" customHeight="1">
      <c r="M6500" s="55">
        <v>43858</v>
      </c>
      <c r="N6500" s="54">
        <v>1.46E-2</v>
      </c>
    </row>
    <row r="6501" spans="13:14" ht="12.6" customHeight="1">
      <c r="M6501" s="55">
        <v>43859</v>
      </c>
      <c r="N6501" s="54">
        <v>1.46E-2</v>
      </c>
    </row>
    <row r="6502" spans="13:14" ht="12.6" customHeight="1">
      <c r="M6502" s="55">
        <v>43860</v>
      </c>
      <c r="N6502" s="54">
        <v>1.43E-2</v>
      </c>
    </row>
    <row r="6503" spans="13:14" ht="12.6" customHeight="1">
      <c r="M6503" s="55">
        <v>43861</v>
      </c>
      <c r="N6503" s="54">
        <v>1.4200000000000001E-2</v>
      </c>
    </row>
    <row r="6504" spans="13:14" ht="12.6" customHeight="1">
      <c r="M6504" s="55">
        <v>43864</v>
      </c>
      <c r="N6504" s="54">
        <v>1.4200000000000001E-2</v>
      </c>
    </row>
    <row r="6505" spans="13:14" ht="12.6" customHeight="1">
      <c r="M6505" s="55">
        <v>43865</v>
      </c>
      <c r="N6505" s="54">
        <v>1.4200000000000001E-2</v>
      </c>
    </row>
    <row r="6506" spans="13:14" ht="12.6" customHeight="1">
      <c r="M6506" s="55">
        <v>43866</v>
      </c>
      <c r="N6506" s="54">
        <v>1.4200000000000001E-2</v>
      </c>
    </row>
    <row r="6507" spans="13:14" ht="12.6" customHeight="1">
      <c r="M6507" s="55">
        <v>43867</v>
      </c>
      <c r="N6507" s="54">
        <v>1.4200000000000001E-2</v>
      </c>
    </row>
    <row r="6508" spans="13:14" ht="12.6" customHeight="1">
      <c r="M6508" s="55">
        <v>43868</v>
      </c>
      <c r="N6508" s="54">
        <v>1.4200000000000001E-2</v>
      </c>
    </row>
    <row r="6509" spans="13:14" ht="12.6" customHeight="1">
      <c r="M6509" s="55">
        <v>43871</v>
      </c>
      <c r="N6509" s="54">
        <v>1.4200000000000001E-2</v>
      </c>
    </row>
    <row r="6510" spans="13:14" ht="12.6" customHeight="1">
      <c r="M6510" s="55">
        <v>43872</v>
      </c>
      <c r="N6510" s="54">
        <v>1.4200000000000001E-2</v>
      </c>
    </row>
    <row r="6511" spans="13:14" ht="12.6" customHeight="1">
      <c r="M6511" s="55">
        <v>43873</v>
      </c>
      <c r="N6511" s="54">
        <v>1.4200000000000001E-2</v>
      </c>
    </row>
    <row r="6512" spans="13:14" ht="12.6" customHeight="1">
      <c r="M6512" s="55">
        <v>43874</v>
      </c>
      <c r="N6512" s="54">
        <v>1.4200000000000001E-2</v>
      </c>
    </row>
    <row r="6513" spans="13:14" ht="12.6" customHeight="1">
      <c r="M6513" s="55">
        <v>43875</v>
      </c>
      <c r="N6513" s="54">
        <v>1.4200000000000001E-2</v>
      </c>
    </row>
    <row r="6514" spans="13:14" ht="12.6" customHeight="1">
      <c r="M6514" s="55">
        <v>43878</v>
      </c>
      <c r="N6514" s="54">
        <v>1.4200000000000001E-2</v>
      </c>
    </row>
    <row r="6515" spans="13:14" ht="12.6" customHeight="1">
      <c r="M6515" s="55">
        <v>43879</v>
      </c>
      <c r="N6515" s="54">
        <v>1.4200000000000001E-2</v>
      </c>
    </row>
    <row r="6516" spans="13:14" ht="12.6" customHeight="1">
      <c r="M6516" s="55">
        <v>43880</v>
      </c>
      <c r="N6516" s="54">
        <v>1.4200000000000001E-2</v>
      </c>
    </row>
    <row r="6517" spans="13:14" ht="12.6" customHeight="1">
      <c r="M6517" s="55">
        <v>43881</v>
      </c>
      <c r="N6517" s="54">
        <v>1.41E-2</v>
      </c>
    </row>
    <row r="6518" spans="13:14" ht="12.6" customHeight="1">
      <c r="M6518" s="55">
        <v>43882</v>
      </c>
      <c r="N6518" s="54">
        <v>1.41E-2</v>
      </c>
    </row>
    <row r="6519" spans="13:14" ht="12.6" customHeight="1">
      <c r="M6519" s="55">
        <v>43885</v>
      </c>
      <c r="N6519" s="54">
        <v>1.41E-2</v>
      </c>
    </row>
    <row r="6520" spans="13:14" ht="12.6" customHeight="1">
      <c r="M6520" s="55">
        <v>43886</v>
      </c>
      <c r="N6520" s="54">
        <v>1.41E-2</v>
      </c>
    </row>
    <row r="6521" spans="13:14" ht="12.6" customHeight="1">
      <c r="M6521" s="55">
        <v>43887</v>
      </c>
      <c r="N6521" s="54">
        <v>1.41E-2</v>
      </c>
    </row>
    <row r="6522" spans="13:14" ht="12.6" customHeight="1">
      <c r="M6522" s="55">
        <v>43888</v>
      </c>
      <c r="N6522" s="54">
        <v>1.41E-2</v>
      </c>
    </row>
    <row r="6523" spans="13:14" ht="12.6" customHeight="1">
      <c r="M6523" s="55">
        <v>43889</v>
      </c>
      <c r="N6523" s="54">
        <v>1.41E-2</v>
      </c>
    </row>
    <row r="6524" spans="13:14" ht="12.6" customHeight="1">
      <c r="M6524" s="55">
        <v>43892</v>
      </c>
      <c r="N6524" s="54">
        <v>1.41E-2</v>
      </c>
    </row>
    <row r="6525" spans="13:14" ht="12.6" customHeight="1">
      <c r="M6525" s="55">
        <v>43893</v>
      </c>
      <c r="N6525" s="54">
        <v>1.41E-2</v>
      </c>
    </row>
    <row r="6526" spans="13:14" ht="12.6" customHeight="1">
      <c r="M6526" s="55">
        <v>43894</v>
      </c>
      <c r="N6526" s="54">
        <v>1.4E-2</v>
      </c>
    </row>
    <row r="6527" spans="13:14" ht="12.6" customHeight="1">
      <c r="M6527" s="55">
        <v>43895</v>
      </c>
      <c r="N6527" s="54">
        <v>1.4E-2</v>
      </c>
    </row>
    <row r="6528" spans="13:14" ht="12.6" customHeight="1">
      <c r="M6528" s="55">
        <v>43896</v>
      </c>
      <c r="N6528" s="54">
        <v>1.4E-2</v>
      </c>
    </row>
    <row r="6529" spans="13:14" ht="12.6" customHeight="1">
      <c r="M6529" s="55">
        <v>43899</v>
      </c>
      <c r="N6529" s="54">
        <v>1.4E-2</v>
      </c>
    </row>
    <row r="6530" spans="13:14" ht="12.6" customHeight="1">
      <c r="M6530" s="55">
        <v>43900</v>
      </c>
      <c r="N6530" s="54">
        <v>1.4E-2</v>
      </c>
    </row>
    <row r="6531" spans="13:14" ht="12.6" customHeight="1">
      <c r="M6531" s="55">
        <v>43901</v>
      </c>
      <c r="N6531" s="54">
        <v>1.4E-2</v>
      </c>
    </row>
    <row r="6532" spans="13:14" ht="12.6" customHeight="1">
      <c r="M6532" s="55">
        <v>43902</v>
      </c>
      <c r="N6532" s="54">
        <v>1.3899999999999999E-2</v>
      </c>
    </row>
    <row r="6533" spans="13:14" ht="12.6" customHeight="1">
      <c r="M6533" s="55">
        <v>43903</v>
      </c>
      <c r="N6533" s="54">
        <v>1.3899999999999999E-2</v>
      </c>
    </row>
    <row r="6534" spans="13:14" ht="12.6" customHeight="1">
      <c r="M6534" s="55">
        <v>43906</v>
      </c>
      <c r="N6534" s="54">
        <v>1.3899999999999999E-2</v>
      </c>
    </row>
    <row r="6535" spans="13:14" ht="12.6" customHeight="1">
      <c r="M6535" s="55">
        <v>43907</v>
      </c>
      <c r="N6535" s="54">
        <v>1.0200000000000001E-2</v>
      </c>
    </row>
    <row r="6536" spans="13:14" ht="12.6" customHeight="1">
      <c r="M6536" s="55">
        <v>43908</v>
      </c>
      <c r="N6536" s="54">
        <v>1.0200000000000001E-2</v>
      </c>
    </row>
    <row r="6537" spans="13:14" ht="12.6" customHeight="1">
      <c r="M6537" s="55">
        <v>43909</v>
      </c>
      <c r="N6537" s="54">
        <v>1.0200000000000001E-2</v>
      </c>
    </row>
    <row r="6538" spans="13:14" ht="12.6" customHeight="1">
      <c r="M6538" s="55">
        <v>43910</v>
      </c>
      <c r="N6538" s="54">
        <v>1.0200000000000001E-2</v>
      </c>
    </row>
    <row r="6539" spans="13:14" ht="12.6" customHeight="1">
      <c r="M6539" s="55">
        <v>43913</v>
      </c>
      <c r="N6539" s="54">
        <v>1.0200000000000001E-2</v>
      </c>
    </row>
    <row r="6540" spans="13:14" ht="12.6" customHeight="1">
      <c r="M6540" s="55">
        <v>43914</v>
      </c>
      <c r="N6540" s="54">
        <v>1.0699999999999999E-2</v>
      </c>
    </row>
    <row r="6541" spans="13:14" ht="12.6" customHeight="1">
      <c r="M6541" s="55">
        <v>43915</v>
      </c>
      <c r="N6541" s="54">
        <v>1.0999999999999999E-2</v>
      </c>
    </row>
    <row r="6542" spans="13:14" ht="12.6" customHeight="1">
      <c r="M6542" s="55">
        <v>43916</v>
      </c>
      <c r="N6542" s="54">
        <v>1.0999999999999999E-2</v>
      </c>
    </row>
    <row r="6543" spans="13:14" ht="12.6" customHeight="1">
      <c r="M6543" s="55">
        <v>43917</v>
      </c>
      <c r="N6543" s="54">
        <v>1.0999999999999999E-2</v>
      </c>
    </row>
    <row r="6544" spans="13:14" ht="12.6" customHeight="1">
      <c r="M6544" s="55">
        <v>43920</v>
      </c>
      <c r="N6544" s="54">
        <v>1.0999999999999999E-2</v>
      </c>
    </row>
    <row r="6545" spans="13:14" ht="12.6" customHeight="1">
      <c r="M6545" s="55">
        <v>43921</v>
      </c>
      <c r="N6545" s="54">
        <v>1.0999999999999999E-2</v>
      </c>
    </row>
    <row r="6546" spans="13:14" ht="12.6" customHeight="1">
      <c r="M6546" s="55">
        <v>43922</v>
      </c>
      <c r="N6546" s="54">
        <v>1.0999999999999999E-2</v>
      </c>
    </row>
    <row r="6547" spans="13:14" ht="12.6" customHeight="1">
      <c r="M6547" s="55">
        <v>43923</v>
      </c>
      <c r="N6547" s="54">
        <v>1.0999999999999999E-2</v>
      </c>
    </row>
    <row r="6548" spans="13:14" ht="12.6" customHeight="1">
      <c r="M6548" s="55">
        <v>43924</v>
      </c>
      <c r="N6548" s="54">
        <v>1.0999999999999999E-2</v>
      </c>
    </row>
    <row r="6549" spans="13:14" ht="12.6" customHeight="1">
      <c r="M6549" s="55">
        <v>43927</v>
      </c>
      <c r="N6549" s="54">
        <v>1.0999999999999999E-2</v>
      </c>
    </row>
    <row r="6550" spans="13:14" ht="12.6" customHeight="1">
      <c r="M6550" s="55">
        <v>43928</v>
      </c>
      <c r="N6550" s="54">
        <v>1.0999999999999999E-2</v>
      </c>
    </row>
    <row r="6551" spans="13:14" ht="12.6" customHeight="1">
      <c r="M6551" s="55">
        <v>43929</v>
      </c>
      <c r="N6551" s="54">
        <v>1.0999999999999999E-2</v>
      </c>
    </row>
    <row r="6552" spans="13:14" ht="12.6" customHeight="1">
      <c r="M6552" s="55">
        <v>43930</v>
      </c>
      <c r="N6552" s="54">
        <v>1.0999999999999999E-2</v>
      </c>
    </row>
    <row r="6553" spans="13:14" ht="12.6" customHeight="1">
      <c r="M6553" s="55">
        <v>43931</v>
      </c>
      <c r="N6553" s="54">
        <v>1.0999999999999999E-2</v>
      </c>
    </row>
    <row r="6554" spans="13:14" ht="12.6" customHeight="1">
      <c r="M6554" s="55">
        <v>43934</v>
      </c>
      <c r="N6554" s="54">
        <v>1.0999999999999999E-2</v>
      </c>
    </row>
    <row r="6555" spans="13:14" ht="12.6" customHeight="1">
      <c r="M6555" s="55">
        <v>43935</v>
      </c>
      <c r="N6555" s="54">
        <v>1.0999999999999999E-2</v>
      </c>
    </row>
    <row r="6556" spans="13:14" ht="12.6" customHeight="1">
      <c r="M6556" s="55">
        <v>43937</v>
      </c>
      <c r="N6556" s="54">
        <v>1.0999999999999999E-2</v>
      </c>
    </row>
    <row r="6557" spans="13:14" ht="12.6" customHeight="1">
      <c r="M6557" s="55">
        <v>43938</v>
      </c>
      <c r="N6557" s="54">
        <v>1.0999999999999999E-2</v>
      </c>
    </row>
    <row r="6558" spans="13:14" ht="12.6" customHeight="1">
      <c r="M6558" s="55">
        <v>43941</v>
      </c>
      <c r="N6558" s="54">
        <v>1.0999999999999999E-2</v>
      </c>
    </row>
    <row r="6559" spans="13:14" ht="12.6" customHeight="1">
      <c r="M6559" s="55">
        <v>43942</v>
      </c>
      <c r="N6559" s="54">
        <v>1.0999999999999999E-2</v>
      </c>
    </row>
    <row r="6560" spans="13:14" ht="12.6" customHeight="1">
      <c r="M6560" s="55">
        <v>43943</v>
      </c>
      <c r="N6560" s="54">
        <v>1.0999999999999999E-2</v>
      </c>
    </row>
    <row r="6561" spans="13:14" ht="12.6" customHeight="1">
      <c r="M6561" s="55">
        <v>43944</v>
      </c>
      <c r="N6561" s="54">
        <v>1.0999999999999999E-2</v>
      </c>
    </row>
    <row r="6562" spans="13:14" ht="12.6" customHeight="1">
      <c r="M6562" s="55">
        <v>43945</v>
      </c>
      <c r="N6562" s="54">
        <v>1.0999999999999999E-2</v>
      </c>
    </row>
    <row r="6563" spans="13:14" ht="12.6" customHeight="1">
      <c r="M6563" s="55">
        <v>43948</v>
      </c>
      <c r="N6563" s="54">
        <v>1.0999999999999999E-2</v>
      </c>
    </row>
    <row r="6564" spans="13:14" ht="12.6" customHeight="1">
      <c r="M6564" s="55">
        <v>43949</v>
      </c>
      <c r="N6564" s="54">
        <v>1.0999999999999999E-2</v>
      </c>
    </row>
    <row r="6565" spans="13:14" ht="12.6" customHeight="1">
      <c r="M6565" s="55">
        <v>43950</v>
      </c>
      <c r="N6565" s="54">
        <v>1.0999999999999999E-2</v>
      </c>
    </row>
    <row r="6566" spans="13:14" ht="12.6" customHeight="1">
      <c r="M6566" s="55">
        <v>43955</v>
      </c>
      <c r="N6566" s="54">
        <v>1.0999999999999999E-2</v>
      </c>
    </row>
    <row r="6567" spans="13:14" ht="12.6" customHeight="1">
      <c r="M6567" s="55">
        <v>43957</v>
      </c>
      <c r="N6567" s="54">
        <v>1.0999999999999999E-2</v>
      </c>
    </row>
    <row r="6568" spans="13:14" ht="12.6" customHeight="1">
      <c r="M6568" s="55">
        <v>43958</v>
      </c>
      <c r="N6568" s="54">
        <v>1.0800000000000001E-2</v>
      </c>
    </row>
    <row r="6569" spans="13:14" ht="12.6" customHeight="1">
      <c r="M6569" s="55">
        <v>43959</v>
      </c>
      <c r="N6569" s="54">
        <v>1.0800000000000001E-2</v>
      </c>
    </row>
    <row r="6570" spans="13:14" ht="12.6" customHeight="1">
      <c r="M6570" s="55">
        <v>43962</v>
      </c>
      <c r="N6570" s="54">
        <v>1.0500000000000001E-2</v>
      </c>
    </row>
    <row r="6571" spans="13:14" ht="12.6" customHeight="1">
      <c r="M6571" s="55">
        <v>43963</v>
      </c>
      <c r="N6571" s="54">
        <v>1.0500000000000001E-2</v>
      </c>
    </row>
    <row r="6572" spans="13:14" ht="12.6" customHeight="1">
      <c r="M6572" s="55">
        <v>43964</v>
      </c>
      <c r="N6572" s="54">
        <v>1.0500000000000001E-2</v>
      </c>
    </row>
    <row r="6573" spans="13:14" ht="12.6" customHeight="1">
      <c r="M6573" s="55">
        <v>43965</v>
      </c>
      <c r="N6573" s="54">
        <v>1.0500000000000001E-2</v>
      </c>
    </row>
    <row r="6574" spans="13:14" ht="12.6" customHeight="1">
      <c r="M6574" s="55">
        <v>43966</v>
      </c>
      <c r="N6574" s="54">
        <v>1.0500000000000001E-2</v>
      </c>
    </row>
    <row r="6575" spans="13:14" ht="12.6" customHeight="1">
      <c r="M6575" s="55">
        <v>43969</v>
      </c>
      <c r="N6575" s="54">
        <v>1.0500000000000001E-2</v>
      </c>
    </row>
    <row r="6576" spans="13:14" ht="12.6" customHeight="1">
      <c r="M6576" s="55">
        <v>43970</v>
      </c>
      <c r="N6576" s="54">
        <v>1.0200000000000001E-2</v>
      </c>
    </row>
    <row r="6577" spans="13:14" ht="12.6" customHeight="1">
      <c r="M6577" s="55">
        <v>43971</v>
      </c>
      <c r="N6577" s="54">
        <v>1.0200000000000001E-2</v>
      </c>
    </row>
    <row r="6578" spans="13:14" ht="12.6" customHeight="1">
      <c r="M6578" s="55">
        <v>43972</v>
      </c>
      <c r="N6578" s="54">
        <v>1.0200000000000001E-2</v>
      </c>
    </row>
    <row r="6579" spans="13:14" ht="12.6" customHeight="1">
      <c r="M6579" s="55">
        <v>43973</v>
      </c>
      <c r="N6579" s="54">
        <v>1.0200000000000001E-2</v>
      </c>
    </row>
    <row r="6580" spans="13:14" ht="12.6" customHeight="1">
      <c r="M6580" s="55">
        <v>43976</v>
      </c>
      <c r="N6580" s="54">
        <v>1.0200000000000001E-2</v>
      </c>
    </row>
    <row r="6581" spans="13:14" ht="12.6" customHeight="1">
      <c r="M6581" s="55">
        <v>43977</v>
      </c>
      <c r="N6581" s="54">
        <v>1.0200000000000001E-2</v>
      </c>
    </row>
    <row r="6582" spans="13:14" ht="12.6" customHeight="1">
      <c r="M6582" s="55">
        <v>43978</v>
      </c>
      <c r="N6582" s="54">
        <v>1.0200000000000001E-2</v>
      </c>
    </row>
    <row r="6583" spans="13:14" ht="12.6" customHeight="1">
      <c r="M6583" s="55">
        <v>43979</v>
      </c>
      <c r="N6583" s="54">
        <v>8.0999999999999996E-3</v>
      </c>
    </row>
    <row r="6584" spans="13:14" ht="12.6" customHeight="1">
      <c r="M6584" s="55">
        <v>43980</v>
      </c>
      <c r="N6584" s="54">
        <v>8.0999999999999996E-3</v>
      </c>
    </row>
    <row r="6585" spans="13:14" ht="12.6" customHeight="1">
      <c r="M6585" s="55">
        <v>43983</v>
      </c>
      <c r="N6585" s="54">
        <v>8.0999999999999996E-3</v>
      </c>
    </row>
    <row r="6586" spans="13:14" ht="12.6" customHeight="1">
      <c r="M6586" s="55">
        <v>43984</v>
      </c>
      <c r="N6586" s="54">
        <v>8.0999999999999996E-3</v>
      </c>
    </row>
    <row r="6587" spans="13:14" ht="12.6" customHeight="1">
      <c r="M6587" s="55">
        <v>43985</v>
      </c>
      <c r="N6587" s="54">
        <v>8.0999999999999996E-3</v>
      </c>
    </row>
    <row r="6588" spans="13:14" ht="12.6" customHeight="1">
      <c r="M6588" s="55">
        <v>43986</v>
      </c>
      <c r="N6588" s="54">
        <v>8.0000000000000002E-3</v>
      </c>
    </row>
    <row r="6589" spans="13:14" ht="12.6" customHeight="1">
      <c r="M6589" s="55">
        <v>43987</v>
      </c>
      <c r="N6589" s="54">
        <v>7.9000000000000008E-3</v>
      </c>
    </row>
    <row r="6590" spans="13:14" ht="12.6" customHeight="1">
      <c r="M6590" s="55">
        <v>43990</v>
      </c>
      <c r="N6590" s="54">
        <v>7.9000000000000008E-3</v>
      </c>
    </row>
    <row r="6591" spans="13:14" ht="12.6" customHeight="1">
      <c r="M6591" s="55">
        <v>43991</v>
      </c>
      <c r="N6591" s="54">
        <v>7.9000000000000008E-3</v>
      </c>
    </row>
    <row r="6592" spans="13:14" ht="12.6" customHeight="1">
      <c r="M6592" s="55">
        <v>43992</v>
      </c>
      <c r="N6592" s="54">
        <v>7.9000000000000008E-3</v>
      </c>
    </row>
    <row r="6593" spans="13:14" ht="12.6" customHeight="1">
      <c r="M6593" s="55">
        <v>43993</v>
      </c>
      <c r="N6593" s="54">
        <v>7.9000000000000008E-3</v>
      </c>
    </row>
    <row r="6594" spans="13:14" ht="12.6" customHeight="1">
      <c r="M6594" s="55">
        <v>43994</v>
      </c>
      <c r="N6594" s="54">
        <v>7.9000000000000008E-3</v>
      </c>
    </row>
    <row r="6595" spans="13:14" ht="12.6" customHeight="1">
      <c r="M6595" s="55">
        <v>43997</v>
      </c>
      <c r="N6595" s="54">
        <v>7.9000000000000008E-3</v>
      </c>
    </row>
    <row r="6596" spans="13:14" ht="12.6" customHeight="1">
      <c r="M6596" s="55">
        <v>43998</v>
      </c>
      <c r="N6596" s="54">
        <v>7.9000000000000008E-3</v>
      </c>
    </row>
    <row r="6597" spans="13:14" ht="12.6" customHeight="1">
      <c r="M6597" s="55">
        <v>43999</v>
      </c>
      <c r="N6597" s="54">
        <v>7.9000000000000008E-3</v>
      </c>
    </row>
    <row r="6598" spans="13:14" ht="12.6" customHeight="1">
      <c r="M6598" s="55">
        <v>44000</v>
      </c>
      <c r="N6598" s="54">
        <v>7.9000000000000008E-3</v>
      </c>
    </row>
    <row r="6599" spans="13:14" ht="12.6" customHeight="1">
      <c r="M6599" s="55">
        <v>44001</v>
      </c>
      <c r="N6599" s="54">
        <v>7.9000000000000008E-3</v>
      </c>
    </row>
    <row r="6600" spans="13:14" ht="12.6" customHeight="1">
      <c r="M6600" s="55">
        <v>44004</v>
      </c>
      <c r="N6600" s="54">
        <v>7.9000000000000008E-3</v>
      </c>
    </row>
    <row r="6601" spans="13:14" ht="12.6" customHeight="1">
      <c r="M6601" s="55">
        <v>44005</v>
      </c>
      <c r="N6601" s="54">
        <v>7.9000000000000008E-3</v>
      </c>
    </row>
    <row r="6602" spans="13:14" ht="12.6" customHeight="1">
      <c r="M6602" s="55">
        <v>44006</v>
      </c>
      <c r="N6602" s="54">
        <v>7.9000000000000008E-3</v>
      </c>
    </row>
    <row r="6603" spans="13:14" ht="12.6" customHeight="1">
      <c r="M6603" s="55">
        <v>44007</v>
      </c>
      <c r="N6603" s="54">
        <v>7.9000000000000008E-3</v>
      </c>
    </row>
    <row r="6604" spans="13:14" ht="12.6" customHeight="1">
      <c r="M6604" s="55">
        <v>44008</v>
      </c>
      <c r="N6604" s="54">
        <v>7.9000000000000008E-3</v>
      </c>
    </row>
    <row r="6605" spans="13:14" ht="12.6" customHeight="1">
      <c r="M6605" s="55">
        <v>44011</v>
      </c>
      <c r="N6605" s="54">
        <v>7.9000000000000008E-3</v>
      </c>
    </row>
    <row r="6606" spans="13:14" ht="12.6" customHeight="1">
      <c r="M6606" s="55">
        <v>44012</v>
      </c>
      <c r="N6606" s="54">
        <v>7.9000000000000008E-3</v>
      </c>
    </row>
    <row r="6607" spans="13:14" ht="12.6" customHeight="1">
      <c r="M6607" s="55">
        <v>44013</v>
      </c>
      <c r="N6607" s="54">
        <v>7.9000000000000008E-3</v>
      </c>
    </row>
    <row r="6608" spans="13:14" ht="12.6" customHeight="1">
      <c r="M6608" s="55">
        <v>44014</v>
      </c>
      <c r="N6608" s="54">
        <v>7.9000000000000008E-3</v>
      </c>
    </row>
    <row r="6609" spans="13:14" ht="12.6" customHeight="1">
      <c r="M6609" s="55">
        <v>44015</v>
      </c>
      <c r="N6609" s="54">
        <v>7.9000000000000008E-3</v>
      </c>
    </row>
    <row r="6610" spans="13:14" ht="12.6" customHeight="1">
      <c r="M6610" s="55">
        <v>44018</v>
      </c>
      <c r="N6610" s="54">
        <v>7.9000000000000008E-3</v>
      </c>
    </row>
    <row r="6611" spans="13:14" ht="12.6" customHeight="1">
      <c r="M6611" s="55">
        <v>44019</v>
      </c>
      <c r="N6611" s="54">
        <v>7.9000000000000008E-3</v>
      </c>
    </row>
    <row r="6612" spans="13:14" ht="12.6" customHeight="1">
      <c r="M6612" s="55">
        <v>44020</v>
      </c>
      <c r="N6612" s="54">
        <v>7.9000000000000008E-3</v>
      </c>
    </row>
    <row r="6613" spans="13:14" ht="12.6" customHeight="1">
      <c r="M6613" s="55">
        <v>44021</v>
      </c>
      <c r="N6613" s="54">
        <v>7.9000000000000008E-3</v>
      </c>
    </row>
    <row r="6614" spans="13:14" ht="12.6" customHeight="1">
      <c r="M6614" s="55">
        <v>44022</v>
      </c>
      <c r="N6614" s="54">
        <v>7.9000000000000008E-3</v>
      </c>
    </row>
    <row r="6615" spans="13:14" ht="12.6" customHeight="1">
      <c r="M6615" s="55">
        <v>44025</v>
      </c>
      <c r="N6615" s="54">
        <v>7.9000000000000008E-3</v>
      </c>
    </row>
    <row r="6616" spans="13:14" ht="12.6" customHeight="1">
      <c r="M6616" s="55">
        <v>44026</v>
      </c>
      <c r="N6616" s="54">
        <v>7.9000000000000008E-3</v>
      </c>
    </row>
    <row r="6617" spans="13:14" ht="12.6" customHeight="1">
      <c r="M6617" s="55">
        <v>44027</v>
      </c>
      <c r="N6617" s="54">
        <v>7.9000000000000008E-3</v>
      </c>
    </row>
    <row r="6618" spans="13:14" ht="12.6" customHeight="1">
      <c r="M6618" s="55">
        <v>44028</v>
      </c>
      <c r="N6618" s="54">
        <v>7.9000000000000008E-3</v>
      </c>
    </row>
    <row r="6619" spans="13:14" ht="12.6" customHeight="1">
      <c r="M6619" s="55">
        <v>44029</v>
      </c>
      <c r="N6619" s="54">
        <v>7.9000000000000008E-3</v>
      </c>
    </row>
    <row r="6620" spans="13:14" ht="12.6" customHeight="1">
      <c r="M6620" s="55">
        <v>44032</v>
      </c>
      <c r="N6620" s="54">
        <v>7.9000000000000008E-3</v>
      </c>
    </row>
    <row r="6621" spans="13:14" ht="12.6" customHeight="1">
      <c r="M6621" s="55">
        <v>44033</v>
      </c>
      <c r="N6621" s="54">
        <v>7.9000000000000008E-3</v>
      </c>
    </row>
    <row r="6622" spans="13:14" ht="12.6" customHeight="1">
      <c r="M6622" s="55">
        <v>44034</v>
      </c>
      <c r="N6622" s="54">
        <v>7.9000000000000008E-3</v>
      </c>
    </row>
    <row r="6623" spans="13:14" ht="12.6" customHeight="1">
      <c r="M6623" s="55">
        <v>44035</v>
      </c>
      <c r="N6623" s="54">
        <v>7.7999999999999996E-3</v>
      </c>
    </row>
    <row r="6624" spans="13:14" ht="12.6" customHeight="1">
      <c r="M6624" s="55">
        <v>44036</v>
      </c>
      <c r="N6624" s="54">
        <v>7.7999999999999996E-3</v>
      </c>
    </row>
    <row r="6625" spans="13:14" ht="12.6" customHeight="1">
      <c r="M6625" s="55">
        <v>44039</v>
      </c>
      <c r="N6625" s="54">
        <v>7.7999999999999996E-3</v>
      </c>
    </row>
    <row r="6626" spans="13:14" ht="12.6" customHeight="1">
      <c r="M6626" s="55">
        <v>44040</v>
      </c>
      <c r="N6626" s="54">
        <v>7.7999999999999996E-3</v>
      </c>
    </row>
    <row r="6627" spans="13:14" ht="12.6" customHeight="1">
      <c r="M6627" s="55">
        <v>44041</v>
      </c>
      <c r="N6627" s="54">
        <v>7.7999999999999996E-3</v>
      </c>
    </row>
    <row r="6628" spans="13:14" ht="12.6" customHeight="1">
      <c r="M6628" s="55">
        <v>44042</v>
      </c>
      <c r="N6628" s="54">
        <v>7.7999999999999996E-3</v>
      </c>
    </row>
    <row r="6629" spans="13:14" ht="12.6" customHeight="1">
      <c r="M6629" s="55">
        <v>44043</v>
      </c>
      <c r="N6629" s="54">
        <v>7.7999999999999996E-3</v>
      </c>
    </row>
    <row r="6630" spans="13:14" ht="12.6" customHeight="1">
      <c r="M6630" s="55">
        <v>44046</v>
      </c>
      <c r="N6630" s="54">
        <v>7.7999999999999996E-3</v>
      </c>
    </row>
    <row r="6631" spans="13:14" ht="12.6" customHeight="1">
      <c r="M6631" s="55">
        <v>44047</v>
      </c>
      <c r="N6631" s="54">
        <v>7.6E-3</v>
      </c>
    </row>
    <row r="6632" spans="13:14" ht="12.6" customHeight="1">
      <c r="M6632" s="55">
        <v>44048</v>
      </c>
      <c r="N6632" s="54">
        <v>7.6E-3</v>
      </c>
    </row>
    <row r="6633" spans="13:14" ht="12.6" customHeight="1">
      <c r="M6633" s="55">
        <v>44049</v>
      </c>
      <c r="N6633" s="54">
        <v>7.6E-3</v>
      </c>
    </row>
    <row r="6634" spans="13:14" ht="12.6" customHeight="1">
      <c r="M6634" s="55">
        <v>44050</v>
      </c>
      <c r="N6634" s="54">
        <v>7.4999999999999997E-3</v>
      </c>
    </row>
    <row r="6635" spans="13:14" ht="12.6" customHeight="1">
      <c r="M6635" s="55">
        <v>44053</v>
      </c>
      <c r="N6635" s="54">
        <v>7.4000000000000003E-3</v>
      </c>
    </row>
    <row r="6636" spans="13:14" ht="12.6" customHeight="1">
      <c r="M6636" s="55">
        <v>44054</v>
      </c>
      <c r="N6636" s="54">
        <v>7.3000000000000001E-3</v>
      </c>
    </row>
    <row r="6637" spans="13:14" ht="12.6" customHeight="1">
      <c r="M6637" s="55">
        <v>44055</v>
      </c>
      <c r="N6637" s="54">
        <v>7.0000000000000001E-3</v>
      </c>
    </row>
    <row r="6638" spans="13:14" ht="12.6" customHeight="1">
      <c r="M6638" s="55">
        <v>44056</v>
      </c>
      <c r="N6638" s="54">
        <v>6.7000000000000002E-3</v>
      </c>
    </row>
    <row r="6639" spans="13:14" ht="12.6" customHeight="1">
      <c r="M6639" s="55">
        <v>44057</v>
      </c>
      <c r="N6639" s="54">
        <v>6.4999999999999997E-3</v>
      </c>
    </row>
    <row r="6640" spans="13:14" ht="12.6" customHeight="1">
      <c r="M6640" s="55">
        <v>44061</v>
      </c>
      <c r="N6640" s="54">
        <v>6.4000000000000003E-3</v>
      </c>
    </row>
    <row r="6641" spans="13:14" ht="12.6" customHeight="1">
      <c r="M6641" s="55">
        <v>44062</v>
      </c>
      <c r="N6641" s="54">
        <v>6.3E-3</v>
      </c>
    </row>
    <row r="6642" spans="13:14" ht="12.6" customHeight="1">
      <c r="M6642" s="55">
        <v>44063</v>
      </c>
      <c r="N6642" s="54">
        <v>6.3E-3</v>
      </c>
    </row>
    <row r="6643" spans="13:14" ht="12.6" customHeight="1">
      <c r="M6643" s="55">
        <v>44064</v>
      </c>
      <c r="N6643" s="54">
        <v>6.3E-3</v>
      </c>
    </row>
    <row r="6644" spans="13:14" ht="12.6" customHeight="1">
      <c r="M6644" s="55">
        <v>44067</v>
      </c>
      <c r="N6644" s="54">
        <v>6.3E-3</v>
      </c>
    </row>
    <row r="6645" spans="13:14" ht="12.6" customHeight="1">
      <c r="M6645" s="55">
        <v>44068</v>
      </c>
      <c r="N6645" s="54">
        <v>6.3E-3</v>
      </c>
    </row>
    <row r="6646" spans="13:14" ht="12.6" customHeight="1">
      <c r="M6646" s="55">
        <v>44069</v>
      </c>
      <c r="N6646" s="54">
        <v>6.3E-3</v>
      </c>
    </row>
    <row r="6647" spans="13:14" ht="12.6" customHeight="1">
      <c r="M6647" s="55">
        <v>44070</v>
      </c>
      <c r="N6647" s="54">
        <v>6.3E-3</v>
      </c>
    </row>
    <row r="6648" spans="13:14" ht="12.6" customHeight="1">
      <c r="M6648" s="55">
        <v>44071</v>
      </c>
      <c r="N6648" s="54">
        <v>6.3E-3</v>
      </c>
    </row>
    <row r="6649" spans="13:14" ht="12.6" customHeight="1">
      <c r="M6649" s="55">
        <v>44074</v>
      </c>
      <c r="N6649" s="54">
        <v>6.3E-3</v>
      </c>
    </row>
    <row r="6650" spans="13:14" ht="12.6" customHeight="1">
      <c r="M6650" s="55">
        <v>44075</v>
      </c>
      <c r="N6650" s="54">
        <v>6.3E-3</v>
      </c>
    </row>
    <row r="6651" spans="13:14" ht="12.6" customHeight="1">
      <c r="M6651" s="55">
        <v>44076</v>
      </c>
      <c r="N6651" s="54">
        <v>6.3E-3</v>
      </c>
    </row>
    <row r="6652" spans="13:14" ht="12.6" customHeight="1">
      <c r="M6652" s="55">
        <v>44077</v>
      </c>
      <c r="N6652" s="54">
        <v>6.3E-3</v>
      </c>
    </row>
    <row r="6653" spans="13:14" ht="12.6" customHeight="1">
      <c r="M6653" s="55">
        <v>44078</v>
      </c>
      <c r="N6653" s="54">
        <v>6.3E-3</v>
      </c>
    </row>
    <row r="6654" spans="13:14" ht="12.6" customHeight="1">
      <c r="M6654" s="55">
        <v>44081</v>
      </c>
      <c r="N6654" s="54">
        <v>6.3E-3</v>
      </c>
    </row>
    <row r="6655" spans="13:14" ht="12.6" customHeight="1">
      <c r="M6655" s="55">
        <v>44082</v>
      </c>
      <c r="N6655" s="54">
        <v>6.3E-3</v>
      </c>
    </row>
    <row r="6656" spans="13:14" ht="12.6" customHeight="1">
      <c r="M6656" s="55">
        <v>44083</v>
      </c>
      <c r="N6656" s="54">
        <v>6.3E-3</v>
      </c>
    </row>
    <row r="6657" spans="13:14" ht="12.6" customHeight="1">
      <c r="M6657" s="55">
        <v>44084</v>
      </c>
      <c r="N6657" s="54">
        <v>6.3E-3</v>
      </c>
    </row>
    <row r="6658" spans="13:14" ht="12.6" customHeight="1">
      <c r="M6658" s="55">
        <v>44085</v>
      </c>
      <c r="N6658" s="54">
        <v>6.3E-3</v>
      </c>
    </row>
    <row r="6659" spans="13:14" ht="12.6" customHeight="1">
      <c r="M6659" s="55">
        <v>44088</v>
      </c>
      <c r="N6659" s="54">
        <v>6.3E-3</v>
      </c>
    </row>
    <row r="6660" spans="13:14" ht="12.6" customHeight="1">
      <c r="M6660" s="55">
        <v>44089</v>
      </c>
      <c r="N6660" s="54">
        <v>6.3E-3</v>
      </c>
    </row>
    <row r="6661" spans="13:14" ht="12.6" customHeight="1">
      <c r="M6661" s="55">
        <v>44090</v>
      </c>
      <c r="N6661" s="54">
        <v>6.3E-3</v>
      </c>
    </row>
    <row r="6662" spans="13:14" ht="12.6" customHeight="1">
      <c r="M6662" s="55">
        <v>44091</v>
      </c>
      <c r="N6662" s="54">
        <v>6.3E-3</v>
      </c>
    </row>
    <row r="6663" spans="13:14" ht="12.6" customHeight="1">
      <c r="M6663" s="55">
        <v>44092</v>
      </c>
      <c r="N6663" s="54">
        <v>6.3E-3</v>
      </c>
    </row>
    <row r="6664" spans="13:14" ht="12.6" customHeight="1">
      <c r="M6664" s="55">
        <v>44095</v>
      </c>
      <c r="N6664" s="54">
        <v>6.3E-3</v>
      </c>
    </row>
    <row r="6665" spans="13:14" ht="12.6" customHeight="1">
      <c r="M6665" s="55">
        <v>44096</v>
      </c>
      <c r="N6665" s="54">
        <v>6.3E-3</v>
      </c>
    </row>
    <row r="6666" spans="13:14" ht="12.6" customHeight="1">
      <c r="M6666" s="55">
        <v>44097</v>
      </c>
      <c r="N6666" s="54">
        <v>6.3E-3</v>
      </c>
    </row>
    <row r="6667" spans="13:14" ht="12.6" customHeight="1">
      <c r="M6667" s="55">
        <v>44098</v>
      </c>
      <c r="N6667" s="54">
        <v>6.3E-3</v>
      </c>
    </row>
    <row r="6668" spans="13:14" ht="12.6" customHeight="1">
      <c r="M6668" s="55">
        <v>44099</v>
      </c>
      <c r="N6668" s="54">
        <v>6.3E-3</v>
      </c>
    </row>
    <row r="6669" spans="13:14" ht="12.6" customHeight="1">
      <c r="M6669" s="55">
        <v>44102</v>
      </c>
      <c r="N6669" s="54">
        <v>6.3E-3</v>
      </c>
    </row>
    <row r="6670" spans="13:14" ht="12.6" customHeight="1">
      <c r="M6670" s="55">
        <v>44103</v>
      </c>
      <c r="N6670" s="54">
        <v>6.3E-3</v>
      </c>
    </row>
    <row r="6671" spans="13:14" ht="12.6" customHeight="1">
      <c r="M6671" s="55">
        <v>44109</v>
      </c>
      <c r="N6671" s="54">
        <v>6.3E-3</v>
      </c>
    </row>
    <row r="6672" spans="13:14" ht="12.6" customHeight="1">
      <c r="M6672" s="55">
        <v>44110</v>
      </c>
      <c r="N6672" s="54">
        <v>6.3E-3</v>
      </c>
    </row>
    <row r="6673" spans="13:14" ht="12.6" customHeight="1">
      <c r="M6673" s="55">
        <v>44111</v>
      </c>
      <c r="N6673" s="54">
        <v>6.3E-3</v>
      </c>
    </row>
    <row r="6674" spans="13:14" ht="12.6" customHeight="1">
      <c r="M6674" s="55">
        <v>44112</v>
      </c>
      <c r="N6674" s="54">
        <v>6.3E-3</v>
      </c>
    </row>
    <row r="6675" spans="13:14" ht="12.6" customHeight="1">
      <c r="M6675" s="55">
        <v>44116</v>
      </c>
      <c r="N6675" s="54">
        <v>6.3E-3</v>
      </c>
    </row>
    <row r="6676" spans="13:14" ht="12.6" customHeight="1">
      <c r="M6676" s="55">
        <v>44117</v>
      </c>
      <c r="N6676" s="54">
        <v>6.3E-3</v>
      </c>
    </row>
    <row r="6677" spans="13:14" ht="12.6" customHeight="1">
      <c r="M6677" s="55">
        <v>44118</v>
      </c>
      <c r="N6677" s="54">
        <v>6.3E-3</v>
      </c>
    </row>
    <row r="6678" spans="13:14" ht="12.6" customHeight="1">
      <c r="M6678" s="55">
        <v>44119</v>
      </c>
      <c r="N6678" s="54">
        <v>6.3E-3</v>
      </c>
    </row>
    <row r="6679" spans="13:14" ht="12.6" customHeight="1">
      <c r="M6679" s="55">
        <v>44120</v>
      </c>
      <c r="N6679" s="54">
        <v>6.3E-3</v>
      </c>
    </row>
    <row r="6680" spans="13:14" ht="12.6" customHeight="1">
      <c r="M6680" s="55">
        <v>44123</v>
      </c>
      <c r="N6680" s="54">
        <v>6.3E-3</v>
      </c>
    </row>
    <row r="6681" spans="13:14" ht="12.6" customHeight="1">
      <c r="M6681" s="55">
        <v>44124</v>
      </c>
      <c r="N6681" s="54">
        <v>6.3E-3</v>
      </c>
    </row>
    <row r="6682" spans="13:14" ht="12.6" customHeight="1">
      <c r="M6682" s="55">
        <v>44125</v>
      </c>
      <c r="N6682" s="54">
        <v>6.3E-3</v>
      </c>
    </row>
    <row r="6683" spans="13:14" ht="12.6" customHeight="1">
      <c r="M6683" s="55">
        <v>44126</v>
      </c>
      <c r="N6683" s="54">
        <v>6.3E-3</v>
      </c>
    </row>
    <row r="6684" spans="13:14" ht="12.6" customHeight="1">
      <c r="M6684" s="55">
        <v>44127</v>
      </c>
      <c r="N6684" s="54">
        <v>6.3E-3</v>
      </c>
    </row>
    <row r="6685" spans="13:14" ht="12.6" customHeight="1">
      <c r="M6685" s="55">
        <v>44130</v>
      </c>
      <c r="N6685" s="54">
        <v>6.3E-3</v>
      </c>
    </row>
    <row r="6686" spans="13:14" ht="12.6" customHeight="1">
      <c r="M6686" s="55">
        <v>44131</v>
      </c>
      <c r="N6686" s="54">
        <v>6.3E-3</v>
      </c>
    </row>
    <row r="6687" spans="13:14" ht="12.6" customHeight="1">
      <c r="M6687" s="55">
        <v>44132</v>
      </c>
      <c r="N6687" s="54">
        <v>6.3E-3</v>
      </c>
    </row>
    <row r="6688" spans="13:14" ht="12.6" customHeight="1">
      <c r="M6688" s="55">
        <v>44133</v>
      </c>
      <c r="N6688" s="54">
        <v>6.3E-3</v>
      </c>
    </row>
    <row r="6689" spans="13:14" ht="12.6" customHeight="1">
      <c r="M6689" s="55">
        <v>44134</v>
      </c>
      <c r="N6689" s="54">
        <v>6.3E-3</v>
      </c>
    </row>
    <row r="6690" spans="13:14" ht="12.6" customHeight="1">
      <c r="M6690" s="55">
        <v>44137</v>
      </c>
      <c r="N6690" s="54">
        <v>6.3E-3</v>
      </c>
    </row>
    <row r="6691" spans="13:14" ht="12.6" customHeight="1">
      <c r="M6691" s="55">
        <v>44138</v>
      </c>
      <c r="N6691" s="54">
        <v>6.7000000000000002E-3</v>
      </c>
    </row>
    <row r="6692" spans="13:14" ht="12.6" customHeight="1">
      <c r="M6692" s="55">
        <v>44139</v>
      </c>
      <c r="N6692" s="54">
        <v>6.7000000000000002E-3</v>
      </c>
    </row>
    <row r="6693" spans="13:14" ht="12.6" customHeight="1">
      <c r="M6693" s="55">
        <v>44140</v>
      </c>
      <c r="N6693" s="54">
        <v>6.6E-3</v>
      </c>
    </row>
    <row r="6694" spans="13:14" ht="12.6" customHeight="1">
      <c r="M6694" s="55">
        <v>44141</v>
      </c>
      <c r="N6694" s="54">
        <v>6.6E-3</v>
      </c>
    </row>
    <row r="6695" spans="13:14" ht="12.6" customHeight="1">
      <c r="M6695" s="55">
        <v>44144</v>
      </c>
      <c r="N6695" s="54">
        <v>6.6E-3</v>
      </c>
    </row>
    <row r="6696" spans="13:14" ht="12.6" customHeight="1">
      <c r="M6696" s="55">
        <v>44145</v>
      </c>
      <c r="N6696" s="54">
        <v>6.6E-3</v>
      </c>
    </row>
    <row r="6697" spans="13:14" ht="12.6" customHeight="1">
      <c r="M6697" s="55">
        <v>44146</v>
      </c>
      <c r="N6697" s="54">
        <v>6.6E-3</v>
      </c>
    </row>
    <row r="6698" spans="13:14" ht="12.6" customHeight="1">
      <c r="M6698" s="55">
        <v>44147</v>
      </c>
      <c r="N6698" s="54">
        <v>6.6E-3</v>
      </c>
    </row>
    <row r="6699" spans="13:14" ht="12.6" customHeight="1">
      <c r="M6699" s="55">
        <v>44148</v>
      </c>
      <c r="N6699" s="54">
        <v>6.6E-3</v>
      </c>
    </row>
    <row r="6700" spans="13:14" ht="12.6" customHeight="1">
      <c r="M6700" s="55">
        <v>44151</v>
      </c>
      <c r="N6700" s="54">
        <v>6.6E-3</v>
      </c>
    </row>
    <row r="6701" spans="13:14" ht="12.6" customHeight="1">
      <c r="M6701" s="55">
        <v>44152</v>
      </c>
      <c r="N6701" s="54">
        <v>6.6E-3</v>
      </c>
    </row>
    <row r="6702" spans="13:14" ht="12.6" customHeight="1">
      <c r="M6702" s="55">
        <v>44153</v>
      </c>
      <c r="N6702" s="54">
        <v>6.6E-3</v>
      </c>
    </row>
    <row r="6703" spans="13:14" ht="12.6" customHeight="1">
      <c r="M6703" s="55">
        <v>44154</v>
      </c>
      <c r="N6703" s="54">
        <v>6.6E-3</v>
      </c>
    </row>
    <row r="6704" spans="13:14" ht="12.6" customHeight="1">
      <c r="M6704" s="55">
        <v>44155</v>
      </c>
      <c r="N6704" s="54">
        <v>6.6E-3</v>
      </c>
    </row>
    <row r="6705" spans="13:14" ht="12.6" customHeight="1">
      <c r="M6705" s="55">
        <v>44158</v>
      </c>
      <c r="N6705" s="54">
        <v>6.6E-3</v>
      </c>
    </row>
    <row r="6706" spans="13:14" ht="12.6" customHeight="1">
      <c r="M6706" s="55">
        <v>44159</v>
      </c>
      <c r="N6706" s="54">
        <v>6.6E-3</v>
      </c>
    </row>
    <row r="6707" spans="13:14" ht="12.6" customHeight="1">
      <c r="M6707" s="55">
        <v>44160</v>
      </c>
      <c r="N6707" s="54">
        <v>6.6E-3</v>
      </c>
    </row>
    <row r="6708" spans="13:14" ht="12.6" customHeight="1">
      <c r="M6708" s="55">
        <v>44161</v>
      </c>
      <c r="N6708" s="54">
        <v>6.6E-3</v>
      </c>
    </row>
    <row r="6709" spans="13:14" ht="12.6" customHeight="1">
      <c r="M6709" s="55">
        <v>44162</v>
      </c>
      <c r="N6709" s="54">
        <v>6.6E-3</v>
      </c>
    </row>
    <row r="6710" spans="13:14" ht="12.6" customHeight="1">
      <c r="M6710" s="55">
        <v>44165</v>
      </c>
      <c r="N6710" s="54">
        <v>6.6E-3</v>
      </c>
    </row>
    <row r="6711" spans="13:14" ht="12.6" customHeight="1">
      <c r="M6711" s="55">
        <v>44166</v>
      </c>
      <c r="N6711" s="54">
        <v>6.6E-3</v>
      </c>
    </row>
    <row r="6712" spans="13:14" ht="12.6" customHeight="1">
      <c r="M6712" s="55">
        <v>44167</v>
      </c>
      <c r="N6712" s="54">
        <v>6.6E-3</v>
      </c>
    </row>
    <row r="6713" spans="13:14" ht="12.6" customHeight="1">
      <c r="M6713" s="55">
        <v>44168</v>
      </c>
      <c r="N6713" s="54">
        <v>6.6E-3</v>
      </c>
    </row>
    <row r="6714" spans="13:14" ht="12.6" customHeight="1">
      <c r="M6714" s="55">
        <v>44169</v>
      </c>
      <c r="N6714" s="54">
        <v>6.6E-3</v>
      </c>
    </row>
    <row r="6715" spans="13:14" ht="12.6" customHeight="1">
      <c r="M6715" s="55">
        <v>44172</v>
      </c>
      <c r="N6715" s="54">
        <v>6.6E-3</v>
      </c>
    </row>
    <row r="6716" spans="13:14" ht="12.6" customHeight="1">
      <c r="M6716" s="55">
        <v>44173</v>
      </c>
      <c r="N6716" s="54">
        <v>6.6E-3</v>
      </c>
    </row>
    <row r="6717" spans="13:14" ht="12.6" customHeight="1">
      <c r="M6717" s="55">
        <v>44174</v>
      </c>
      <c r="N6717" s="54">
        <v>6.6E-3</v>
      </c>
    </row>
    <row r="6718" spans="13:14" ht="12.6" customHeight="1">
      <c r="M6718" s="55">
        <v>44175</v>
      </c>
      <c r="N6718" s="54">
        <v>6.6E-3</v>
      </c>
    </row>
    <row r="6719" spans="13:14" ht="12.6" customHeight="1">
      <c r="M6719" s="55">
        <v>44176</v>
      </c>
      <c r="N6719" s="54">
        <v>6.6E-3</v>
      </c>
    </row>
    <row r="6720" spans="13:14" ht="12.6" customHeight="1">
      <c r="M6720" s="55">
        <v>44179</v>
      </c>
      <c r="N6720" s="54">
        <v>6.6E-3</v>
      </c>
    </row>
    <row r="6721" spans="13:14" ht="12.6" customHeight="1">
      <c r="M6721" s="55">
        <v>44180</v>
      </c>
      <c r="N6721" s="54">
        <v>6.6E-3</v>
      </c>
    </row>
    <row r="6722" spans="13:14" ht="12.6" customHeight="1">
      <c r="M6722" s="55">
        <v>44181</v>
      </c>
      <c r="N6722" s="54">
        <v>6.6E-3</v>
      </c>
    </row>
    <row r="6723" spans="13:14" ht="12.6" customHeight="1">
      <c r="M6723" s="55">
        <v>44182</v>
      </c>
      <c r="N6723" s="54">
        <v>6.6E-3</v>
      </c>
    </row>
    <row r="6724" spans="13:14" ht="12.6" customHeight="1">
      <c r="M6724" s="55">
        <v>44183</v>
      </c>
      <c r="N6724" s="54">
        <v>6.6E-3</v>
      </c>
    </row>
    <row r="6725" spans="13:14" ht="12.6" customHeight="1">
      <c r="M6725" s="55">
        <v>44186</v>
      </c>
      <c r="N6725" s="54">
        <v>6.6E-3</v>
      </c>
    </row>
    <row r="6726" spans="13:14" ht="12.6" customHeight="1">
      <c r="M6726" s="55">
        <v>44187</v>
      </c>
      <c r="N6726" s="54">
        <v>6.6E-3</v>
      </c>
    </row>
    <row r="6727" spans="13:14" ht="12.6" customHeight="1">
      <c r="M6727" s="55">
        <v>44188</v>
      </c>
      <c r="N6727" s="54">
        <v>6.6E-3</v>
      </c>
    </row>
    <row r="6728" spans="13:14" ht="12.6" customHeight="1">
      <c r="M6728" s="55">
        <v>44189</v>
      </c>
      <c r="N6728" s="54">
        <v>6.6E-3</v>
      </c>
    </row>
    <row r="6729" spans="13:14" ht="12.6" customHeight="1">
      <c r="M6729" s="55">
        <v>44193</v>
      </c>
      <c r="N6729" s="54">
        <v>6.6E-3</v>
      </c>
    </row>
    <row r="6730" spans="13:14" ht="12.6" customHeight="1">
      <c r="M6730" s="55">
        <v>44194</v>
      </c>
      <c r="N6730" s="54">
        <v>6.6E-3</v>
      </c>
    </row>
    <row r="6731" spans="13:14" ht="12.6" customHeight="1">
      <c r="M6731" s="55">
        <v>44195</v>
      </c>
      <c r="N6731" s="54">
        <v>6.6E-3</v>
      </c>
    </row>
    <row r="6732" spans="13:14" ht="12.6" customHeight="1">
      <c r="M6732" s="55">
        <v>44196</v>
      </c>
      <c r="N6732" s="54">
        <v>6.6E-3</v>
      </c>
    </row>
    <row r="6733" spans="13:14" ht="12.6" customHeight="1">
      <c r="M6733" s="55">
        <v>44200</v>
      </c>
      <c r="N6733" s="54">
        <v>6.6E-3</v>
      </c>
    </row>
    <row r="6734" spans="13:14" ht="12.6" customHeight="1">
      <c r="M6734" s="55">
        <v>44201</v>
      </c>
      <c r="N6734" s="54">
        <v>6.6E-3</v>
      </c>
    </row>
    <row r="6735" spans="13:14" ht="12.6" customHeight="1">
      <c r="M6735" s="55">
        <v>44202</v>
      </c>
      <c r="N6735" s="54">
        <v>6.6E-3</v>
      </c>
    </row>
    <row r="6736" spans="13:14" ht="12.6" customHeight="1">
      <c r="M6736" s="55">
        <v>44203</v>
      </c>
      <c r="N6736" s="54">
        <v>6.6E-3</v>
      </c>
    </row>
    <row r="6737" spans="13:14" ht="12.6" customHeight="1">
      <c r="M6737" s="55">
        <v>44204</v>
      </c>
      <c r="N6737" s="54">
        <v>6.6E-3</v>
      </c>
    </row>
    <row r="6738" spans="13:14" ht="12.6" customHeight="1">
      <c r="M6738" s="55">
        <v>44207</v>
      </c>
      <c r="N6738" s="54">
        <v>6.6E-3</v>
      </c>
    </row>
    <row r="6739" spans="13:14" ht="12.6" customHeight="1">
      <c r="M6739" s="55">
        <v>44208</v>
      </c>
      <c r="N6739" s="54">
        <v>6.6E-3</v>
      </c>
    </row>
    <row r="6740" spans="13:14" ht="12.6" customHeight="1">
      <c r="M6740" s="55">
        <v>44209</v>
      </c>
      <c r="N6740" s="54">
        <v>6.7000000000000002E-3</v>
      </c>
    </row>
    <row r="6741" spans="13:14" ht="12.6" customHeight="1">
      <c r="M6741" s="55">
        <v>44210</v>
      </c>
      <c r="N6741" s="54">
        <v>6.7000000000000002E-3</v>
      </c>
    </row>
    <row r="6742" spans="13:14" ht="12.6" customHeight="1">
      <c r="M6742" s="55">
        <v>44211</v>
      </c>
      <c r="N6742" s="54">
        <v>6.7000000000000002E-3</v>
      </c>
    </row>
    <row r="6743" spans="13:14" ht="12.6" customHeight="1">
      <c r="M6743" s="55">
        <v>44214</v>
      </c>
      <c r="N6743" s="54">
        <v>6.8999999999999999E-3</v>
      </c>
    </row>
    <row r="6744" spans="13:14" ht="12.6" customHeight="1">
      <c r="M6744" s="55">
        <v>44215</v>
      </c>
      <c r="N6744" s="54">
        <v>6.8999999999999999E-3</v>
      </c>
    </row>
    <row r="6745" spans="13:14" ht="12.6" customHeight="1">
      <c r="M6745" s="55">
        <v>44216</v>
      </c>
      <c r="N6745" s="54">
        <v>6.8999999999999999E-3</v>
      </c>
    </row>
    <row r="6746" spans="13:14" ht="12.6" customHeight="1">
      <c r="M6746" s="55">
        <v>44217</v>
      </c>
      <c r="N6746" s="54">
        <v>6.8999999999999999E-3</v>
      </c>
    </row>
    <row r="6747" spans="13:14" ht="12.6" customHeight="1">
      <c r="M6747" s="55">
        <v>44218</v>
      </c>
      <c r="N6747" s="54">
        <v>6.8999999999999999E-3</v>
      </c>
    </row>
    <row r="6748" spans="13:14" ht="12.6" customHeight="1">
      <c r="M6748" s="55">
        <v>44221</v>
      </c>
      <c r="N6748" s="54">
        <v>6.8999999999999999E-3</v>
      </c>
    </row>
    <row r="6749" spans="13:14" ht="12.6" customHeight="1">
      <c r="M6749" s="55">
        <v>44222</v>
      </c>
      <c r="N6749" s="54">
        <v>6.8999999999999999E-3</v>
      </c>
    </row>
    <row r="6750" spans="13:14" ht="12.6" customHeight="1">
      <c r="M6750" s="55">
        <v>44223</v>
      </c>
      <c r="N6750" s="54">
        <v>7.0000000000000001E-3</v>
      </c>
    </row>
    <row r="6751" spans="13:14" ht="12.6" customHeight="1">
      <c r="M6751" s="55">
        <v>44224</v>
      </c>
      <c r="N6751" s="54">
        <v>7.0000000000000001E-3</v>
      </c>
    </row>
    <row r="6752" spans="13:14" ht="12.6" customHeight="1">
      <c r="M6752" s="55">
        <v>44225</v>
      </c>
      <c r="N6752" s="54">
        <v>7.0000000000000001E-3</v>
      </c>
    </row>
    <row r="6753" spans="13:14" ht="12.6" customHeight="1">
      <c r="M6753" s="55">
        <v>44228</v>
      </c>
      <c r="N6753" s="54">
        <v>7.0000000000000001E-3</v>
      </c>
    </row>
    <row r="6754" spans="13:14" ht="12.6" customHeight="1">
      <c r="M6754" s="55">
        <v>44229</v>
      </c>
      <c r="N6754" s="54">
        <v>7.3000000000000001E-3</v>
      </c>
    </row>
    <row r="6755" spans="13:14" ht="12.6" customHeight="1">
      <c r="M6755" s="55">
        <v>44230</v>
      </c>
      <c r="N6755" s="54">
        <v>7.3000000000000001E-3</v>
      </c>
    </row>
    <row r="6756" spans="13:14" ht="12.6" customHeight="1">
      <c r="M6756" s="55">
        <v>44231</v>
      </c>
      <c r="N6756" s="54">
        <v>7.3000000000000001E-3</v>
      </c>
    </row>
    <row r="6757" spans="13:14" ht="12.6" customHeight="1">
      <c r="M6757" s="55">
        <v>44232</v>
      </c>
      <c r="N6757" s="54">
        <v>7.3000000000000001E-3</v>
      </c>
    </row>
    <row r="6758" spans="13:14" ht="12.6" customHeight="1">
      <c r="M6758" s="55">
        <v>44235</v>
      </c>
      <c r="N6758" s="54">
        <v>7.3000000000000001E-3</v>
      </c>
    </row>
    <row r="6759" spans="13:14" ht="12.6" customHeight="1">
      <c r="M6759" s="55">
        <v>44236</v>
      </c>
      <c r="N6759" s="54">
        <v>7.3000000000000001E-3</v>
      </c>
    </row>
    <row r="6760" spans="13:14" ht="12.6" customHeight="1">
      <c r="M6760" s="55">
        <v>44237</v>
      </c>
      <c r="N6760" s="54">
        <v>7.3000000000000001E-3</v>
      </c>
    </row>
    <row r="6761" spans="13:14" ht="12.6" customHeight="1">
      <c r="M6761" s="55">
        <v>44242</v>
      </c>
      <c r="N6761" s="54">
        <v>7.3000000000000001E-3</v>
      </c>
    </row>
    <row r="6762" spans="13:14" ht="12.6" customHeight="1">
      <c r="M6762" s="55">
        <v>44243</v>
      </c>
      <c r="N6762" s="54">
        <v>7.4000000000000003E-3</v>
      </c>
    </row>
    <row r="6763" spans="13:14" ht="12.6" customHeight="1">
      <c r="M6763" s="55">
        <v>44244</v>
      </c>
      <c r="N6763" s="54">
        <v>7.4000000000000003E-3</v>
      </c>
    </row>
    <row r="6764" spans="13:14" ht="12.6" customHeight="1">
      <c r="M6764" s="55">
        <v>44245</v>
      </c>
      <c r="N6764" s="54">
        <v>7.4000000000000003E-3</v>
      </c>
    </row>
    <row r="6765" spans="13:14" ht="12.6" customHeight="1">
      <c r="M6765" s="55">
        <v>44246</v>
      </c>
      <c r="N6765" s="54">
        <v>7.4000000000000003E-3</v>
      </c>
    </row>
    <row r="6766" spans="13:14" ht="12.6" customHeight="1">
      <c r="M6766" s="55">
        <v>44249</v>
      </c>
      <c r="N6766" s="54">
        <v>7.4000000000000003E-3</v>
      </c>
    </row>
    <row r="6767" spans="13:14" ht="12.6" customHeight="1">
      <c r="M6767" s="55">
        <v>44250</v>
      </c>
      <c r="N6767" s="54">
        <v>7.4000000000000003E-3</v>
      </c>
    </row>
    <row r="6768" spans="13:14" ht="12.6" customHeight="1">
      <c r="M6768" s="55">
        <v>44251</v>
      </c>
      <c r="N6768" s="54">
        <v>7.4000000000000003E-3</v>
      </c>
    </row>
    <row r="6769" spans="13:14" ht="12.6" customHeight="1">
      <c r="M6769" s="55">
        <v>44252</v>
      </c>
      <c r="N6769" s="54">
        <v>7.4000000000000003E-3</v>
      </c>
    </row>
    <row r="6770" spans="13:14" ht="12.6" customHeight="1">
      <c r="M6770" s="55">
        <v>44253</v>
      </c>
      <c r="N6770" s="54">
        <v>7.4000000000000003E-3</v>
      </c>
    </row>
    <row r="6771" spans="13:14" ht="12.6" customHeight="1">
      <c r="M6771" s="55">
        <v>44257</v>
      </c>
      <c r="N6771" s="54">
        <v>7.4000000000000003E-3</v>
      </c>
    </row>
    <row r="6772" spans="13:14" ht="12.6" customHeight="1">
      <c r="M6772" s="55">
        <v>44258</v>
      </c>
      <c r="N6772" s="54">
        <v>7.4000000000000003E-3</v>
      </c>
    </row>
    <row r="6773" spans="13:14" ht="12.6" customHeight="1">
      <c r="M6773" s="55">
        <v>44259</v>
      </c>
      <c r="N6773" s="54">
        <v>7.4000000000000003E-3</v>
      </c>
    </row>
    <row r="6774" spans="13:14" ht="12.6" customHeight="1">
      <c r="M6774" s="55">
        <v>44260</v>
      </c>
      <c r="N6774" s="54">
        <v>7.4000000000000003E-3</v>
      </c>
    </row>
    <row r="6775" spans="13:14" ht="12.6" customHeight="1">
      <c r="M6775" s="55">
        <v>44263</v>
      </c>
      <c r="N6775" s="54">
        <v>7.4000000000000003E-3</v>
      </c>
    </row>
    <row r="6776" spans="13:14" ht="12.6" customHeight="1">
      <c r="M6776" s="55">
        <v>44264</v>
      </c>
      <c r="N6776" s="54">
        <v>7.4999999999999997E-3</v>
      </c>
    </row>
    <row r="6777" spans="13:14" ht="12.6" customHeight="1">
      <c r="M6777" s="55">
        <v>44265</v>
      </c>
      <c r="N6777" s="54">
        <v>7.4999999999999997E-3</v>
      </c>
    </row>
    <row r="6778" spans="13:14" ht="12.6" customHeight="1">
      <c r="M6778" s="55">
        <v>44266</v>
      </c>
      <c r="N6778" s="54">
        <v>7.4999999999999997E-3</v>
      </c>
    </row>
    <row r="6779" spans="13:14" ht="12.6" customHeight="1">
      <c r="M6779" s="55">
        <v>44267</v>
      </c>
      <c r="N6779" s="54">
        <v>7.4999999999999997E-3</v>
      </c>
    </row>
    <row r="6780" spans="13:14" ht="12.6" customHeight="1">
      <c r="M6780" s="55">
        <v>44270</v>
      </c>
      <c r="N6780" s="54">
        <v>7.4999999999999997E-3</v>
      </c>
    </row>
    <row r="6781" spans="13:14" ht="12.6" customHeight="1">
      <c r="M6781" s="55">
        <v>44271</v>
      </c>
      <c r="N6781" s="54">
        <v>7.4999999999999997E-3</v>
      </c>
    </row>
    <row r="6782" spans="13:14" ht="12.6" customHeight="1">
      <c r="M6782" s="55">
        <v>44272</v>
      </c>
      <c r="N6782" s="54">
        <v>7.4999999999999997E-3</v>
      </c>
    </row>
    <row r="6783" spans="13:14" ht="12.6" customHeight="1">
      <c r="M6783" s="55">
        <v>44273</v>
      </c>
      <c r="N6783" s="54">
        <v>7.4999999999999997E-3</v>
      </c>
    </row>
    <row r="6784" spans="13:14" ht="12.6" customHeight="1">
      <c r="M6784" s="55">
        <v>44274</v>
      </c>
      <c r="N6784" s="54">
        <v>7.4999999999999997E-3</v>
      </c>
    </row>
    <row r="6785" spans="13:14" ht="12.6" customHeight="1">
      <c r="M6785" s="55">
        <v>44277</v>
      </c>
      <c r="N6785" s="54">
        <v>7.4999999999999997E-3</v>
      </c>
    </row>
    <row r="6786" spans="13:14" ht="12.6" customHeight="1">
      <c r="M6786" s="55">
        <v>44278</v>
      </c>
      <c r="N6786" s="54">
        <v>7.4999999999999997E-3</v>
      </c>
    </row>
    <row r="6787" spans="13:14" ht="12.6" customHeight="1">
      <c r="M6787" s="55">
        <v>44279</v>
      </c>
      <c r="N6787" s="54">
        <v>7.4999999999999997E-3</v>
      </c>
    </row>
    <row r="6788" spans="13:14" ht="12.6" customHeight="1">
      <c r="M6788" s="55">
        <v>44280</v>
      </c>
      <c r="N6788" s="54">
        <v>7.4999999999999997E-3</v>
      </c>
    </row>
    <row r="6789" spans="13:14" ht="12.6" customHeight="1">
      <c r="M6789" s="55">
        <v>44281</v>
      </c>
      <c r="N6789" s="54">
        <v>7.4999999999999997E-3</v>
      </c>
    </row>
    <row r="6790" spans="13:14" ht="12.6" customHeight="1">
      <c r="M6790" s="55">
        <v>44284</v>
      </c>
      <c r="N6790" s="54">
        <v>7.4999999999999997E-3</v>
      </c>
    </row>
    <row r="6791" spans="13:14" ht="12.6" customHeight="1">
      <c r="M6791" s="55">
        <v>44285</v>
      </c>
      <c r="N6791" s="54">
        <v>7.4999999999999997E-3</v>
      </c>
    </row>
    <row r="6792" spans="13:14" ht="12.6" customHeight="1">
      <c r="M6792" s="55">
        <v>44286</v>
      </c>
      <c r="N6792" s="54">
        <v>7.4999999999999997E-3</v>
      </c>
    </row>
    <row r="6793" spans="13:14" ht="12.6" customHeight="1">
      <c r="M6793" s="55">
        <v>44287</v>
      </c>
      <c r="N6793" s="54">
        <v>7.4999999999999997E-3</v>
      </c>
    </row>
    <row r="6794" spans="13:14" ht="12.6" customHeight="1">
      <c r="M6794" s="55">
        <v>44288</v>
      </c>
      <c r="N6794" s="54">
        <v>7.4999999999999997E-3</v>
      </c>
    </row>
    <row r="6795" spans="13:14" ht="12.6" customHeight="1">
      <c r="M6795" s="55">
        <v>44291</v>
      </c>
      <c r="N6795" s="54">
        <v>7.4999999999999997E-3</v>
      </c>
    </row>
    <row r="6796" spans="13:14" ht="12.6" customHeight="1">
      <c r="M6796" s="55">
        <v>44292</v>
      </c>
      <c r="N6796" s="54">
        <v>7.4999999999999997E-3</v>
      </c>
    </row>
    <row r="6797" spans="13:14" ht="12.6" customHeight="1">
      <c r="M6797" s="55">
        <v>44293</v>
      </c>
      <c r="N6797" s="54">
        <v>7.4999999999999997E-3</v>
      </c>
    </row>
    <row r="6798" spans="13:14" ht="12.6" customHeight="1">
      <c r="M6798" s="55">
        <v>44294</v>
      </c>
      <c r="N6798" s="54">
        <v>7.4999999999999997E-3</v>
      </c>
    </row>
    <row r="6799" spans="13:14" ht="12.6" customHeight="1">
      <c r="M6799" s="55">
        <v>44295</v>
      </c>
      <c r="N6799" s="54">
        <v>7.4999999999999997E-3</v>
      </c>
    </row>
    <row r="6800" spans="13:14" ht="12.6" customHeight="1">
      <c r="M6800" s="55">
        <v>44298</v>
      </c>
      <c r="N6800" s="54">
        <v>7.4999999999999997E-3</v>
      </c>
    </row>
    <row r="6801" spans="13:14" ht="12.6" customHeight="1">
      <c r="M6801" s="55">
        <v>44299</v>
      </c>
      <c r="N6801" s="54">
        <v>7.3000000000000001E-3</v>
      </c>
    </row>
    <row r="6802" spans="13:14" ht="12.6" customHeight="1">
      <c r="M6802" s="55">
        <v>44300</v>
      </c>
      <c r="N6802" s="54">
        <v>7.3000000000000001E-3</v>
      </c>
    </row>
    <row r="6803" spans="13:14" ht="12.6" customHeight="1">
      <c r="M6803" s="55">
        <v>44301</v>
      </c>
      <c r="N6803" s="54">
        <v>7.3000000000000001E-3</v>
      </c>
    </row>
    <row r="6804" spans="13:14" ht="12.6" customHeight="1">
      <c r="M6804" s="55">
        <v>44302</v>
      </c>
      <c r="N6804" s="54">
        <v>7.3000000000000001E-3</v>
      </c>
    </row>
    <row r="6805" spans="13:14" ht="12.6" customHeight="1">
      <c r="M6805" s="55">
        <v>44305</v>
      </c>
      <c r="N6805" s="54">
        <v>7.3000000000000001E-3</v>
      </c>
    </row>
    <row r="6806" spans="13:14" ht="12.6" customHeight="1">
      <c r="M6806" s="55">
        <v>44306</v>
      </c>
      <c r="N6806" s="54">
        <v>7.3000000000000001E-3</v>
      </c>
    </row>
    <row r="6807" spans="13:14" ht="12.6" customHeight="1">
      <c r="M6807" s="55">
        <v>44307</v>
      </c>
      <c r="N6807" s="54">
        <v>7.3000000000000001E-3</v>
      </c>
    </row>
    <row r="6808" spans="13:14" ht="12.6" customHeight="1">
      <c r="M6808" s="55">
        <v>44308</v>
      </c>
      <c r="N6808" s="54">
        <v>7.3000000000000001E-3</v>
      </c>
    </row>
    <row r="6809" spans="13:14" ht="12.6" customHeight="1">
      <c r="M6809" s="55">
        <v>44309</v>
      </c>
      <c r="N6809" s="54">
        <v>7.3000000000000001E-3</v>
      </c>
    </row>
    <row r="6810" spans="13:14" ht="12.6" customHeight="1">
      <c r="M6810" s="55">
        <v>44312</v>
      </c>
      <c r="N6810" s="54">
        <v>7.3000000000000001E-3</v>
      </c>
    </row>
    <row r="6811" spans="13:14" ht="12.6" customHeight="1">
      <c r="M6811" s="55">
        <v>44313</v>
      </c>
      <c r="N6811" s="54">
        <v>7.3000000000000001E-3</v>
      </c>
    </row>
    <row r="6812" spans="13:14" ht="12.6" customHeight="1">
      <c r="M6812" s="55">
        <v>44314</v>
      </c>
      <c r="N6812" s="54">
        <v>7.3000000000000001E-3</v>
      </c>
    </row>
    <row r="6813" spans="13:14" ht="12.6" customHeight="1">
      <c r="M6813" s="55">
        <v>44315</v>
      </c>
      <c r="N6813" s="54">
        <v>7.3000000000000001E-3</v>
      </c>
    </row>
    <row r="6814" spans="13:14" ht="12.6" customHeight="1">
      <c r="M6814" s="55">
        <v>44316</v>
      </c>
      <c r="N6814" s="54">
        <v>7.3000000000000001E-3</v>
      </c>
    </row>
    <row r="6815" spans="13:14" ht="12.6" customHeight="1">
      <c r="M6815" s="55">
        <v>44319</v>
      </c>
      <c r="N6815" s="54">
        <v>7.3000000000000001E-3</v>
      </c>
    </row>
    <row r="6816" spans="13:14" ht="12.6" customHeight="1">
      <c r="M6816" s="55">
        <v>44320</v>
      </c>
      <c r="N6816" s="54">
        <v>7.3000000000000001E-3</v>
      </c>
    </row>
    <row r="6817" spans="13:14" ht="12.6" customHeight="1">
      <c r="M6817" s="55">
        <v>44322</v>
      </c>
      <c r="N6817" s="54">
        <v>7.3000000000000001E-3</v>
      </c>
    </row>
    <row r="6818" spans="13:14" ht="12.6" customHeight="1">
      <c r="M6818" s="55">
        <v>44323</v>
      </c>
      <c r="N6818" s="54">
        <v>7.1999999999999998E-3</v>
      </c>
    </row>
    <row r="6819" spans="13:14" ht="12.6" customHeight="1">
      <c r="M6819" s="55">
        <v>44326</v>
      </c>
      <c r="N6819" s="54">
        <v>7.1000000000000004E-3</v>
      </c>
    </row>
    <row r="6820" spans="13:14" ht="12.6" customHeight="1">
      <c r="M6820" s="55">
        <v>44327</v>
      </c>
      <c r="N6820" s="54">
        <v>6.8999999999999999E-3</v>
      </c>
    </row>
    <row r="6821" spans="13:14" ht="12.6" customHeight="1">
      <c r="M6821" s="55">
        <v>44328</v>
      </c>
      <c r="N6821" s="54">
        <v>6.8999999999999999E-3</v>
      </c>
    </row>
    <row r="6822" spans="13:14" ht="12.6" customHeight="1">
      <c r="M6822" s="55">
        <v>44329</v>
      </c>
      <c r="N6822" s="54">
        <v>6.7000000000000002E-3</v>
      </c>
    </row>
    <row r="6823" spans="13:14" ht="12.6" customHeight="1">
      <c r="M6823" s="55">
        <v>44330</v>
      </c>
      <c r="N6823" s="54">
        <v>6.7000000000000002E-3</v>
      </c>
    </row>
    <row r="6824" spans="13:14" ht="12.6" customHeight="1">
      <c r="M6824" s="55">
        <v>44333</v>
      </c>
      <c r="N6824" s="54">
        <v>6.7000000000000002E-3</v>
      </c>
    </row>
    <row r="6825" spans="13:14" ht="12.6" customHeight="1">
      <c r="M6825" s="55">
        <v>44334</v>
      </c>
      <c r="N6825" s="54">
        <v>6.7000000000000002E-3</v>
      </c>
    </row>
    <row r="6826" spans="13:14" ht="12.6" customHeight="1">
      <c r="M6826" s="55">
        <v>44336</v>
      </c>
      <c r="N6826" s="54">
        <v>6.6E-3</v>
      </c>
    </row>
    <row r="6827" spans="13:14" ht="12.6" customHeight="1">
      <c r="M6827" s="55">
        <v>44337</v>
      </c>
      <c r="N6827" s="54">
        <v>6.6E-3</v>
      </c>
    </row>
    <row r="6828" spans="13:14" ht="12.6" customHeight="1">
      <c r="M6828" s="55">
        <v>44340</v>
      </c>
      <c r="N6828" s="54">
        <v>6.6E-3</v>
      </c>
    </row>
    <row r="6829" spans="13:14" ht="12.6" customHeight="1">
      <c r="M6829" s="55">
        <v>44341</v>
      </c>
      <c r="N6829" s="54">
        <v>6.6E-3</v>
      </c>
    </row>
    <row r="6830" spans="13:14" ht="12.6" customHeight="1">
      <c r="M6830" s="55">
        <v>44342</v>
      </c>
      <c r="N6830" s="54">
        <v>6.6E-3</v>
      </c>
    </row>
    <row r="6831" spans="13:14" ht="12.6" customHeight="1">
      <c r="M6831" s="55">
        <v>44343</v>
      </c>
      <c r="N6831" s="54">
        <v>6.6E-3</v>
      </c>
    </row>
    <row r="6832" spans="13:14" ht="12.6" customHeight="1">
      <c r="M6832" s="55">
        <v>44344</v>
      </c>
      <c r="N6832" s="54">
        <v>6.6E-3</v>
      </c>
    </row>
    <row r="6833" spans="13:14" ht="12.6" customHeight="1">
      <c r="M6833" s="55">
        <v>44347</v>
      </c>
      <c r="N6833" s="54">
        <v>6.6E-3</v>
      </c>
    </row>
    <row r="6834" spans="13:14" ht="12.6" customHeight="1">
      <c r="M6834" s="55">
        <v>44348</v>
      </c>
      <c r="N6834" s="54">
        <v>6.6E-3</v>
      </c>
    </row>
    <row r="6835" spans="13:14" ht="12.6" customHeight="1">
      <c r="M6835" s="55">
        <v>44349</v>
      </c>
      <c r="N6835" s="54">
        <v>6.6E-3</v>
      </c>
    </row>
    <row r="6836" spans="13:14" ht="12.6" customHeight="1">
      <c r="M6836" s="55">
        <v>44350</v>
      </c>
      <c r="N6836" s="54">
        <v>6.6E-3</v>
      </c>
    </row>
    <row r="6837" spans="13:14" ht="12.6" customHeight="1">
      <c r="M6837" s="55">
        <v>44351</v>
      </c>
      <c r="N6837" s="54">
        <v>6.6E-3</v>
      </c>
    </row>
    <row r="6838" spans="13:14" ht="12.6" customHeight="1">
      <c r="M6838" s="55">
        <v>44354</v>
      </c>
      <c r="N6838" s="54">
        <v>6.6E-3</v>
      </c>
    </row>
    <row r="6839" spans="13:14" ht="12.6" customHeight="1">
      <c r="M6839" s="55">
        <v>44355</v>
      </c>
      <c r="N6839" s="54">
        <v>6.6E-3</v>
      </c>
    </row>
    <row r="6840" spans="13:14" ht="12.6" customHeight="1">
      <c r="M6840" s="55">
        <v>44356</v>
      </c>
      <c r="N6840" s="54">
        <v>6.6E-3</v>
      </c>
    </row>
    <row r="6841" spans="13:14" ht="12.6" customHeight="1">
      <c r="M6841" s="55">
        <v>44357</v>
      </c>
      <c r="N6841" s="54">
        <v>6.6E-3</v>
      </c>
    </row>
    <row r="6842" spans="13:14" ht="12.6" customHeight="1">
      <c r="M6842" s="55">
        <v>44358</v>
      </c>
      <c r="N6842" s="54">
        <v>6.6E-3</v>
      </c>
    </row>
    <row r="6843" spans="13:14" ht="12.6" customHeight="1">
      <c r="M6843" s="55">
        <v>44361</v>
      </c>
      <c r="N6843" s="54">
        <v>6.6E-3</v>
      </c>
    </row>
    <row r="6844" spans="13:14" ht="12.6" customHeight="1">
      <c r="M6844" s="55">
        <v>44362</v>
      </c>
      <c r="N6844" s="54">
        <v>6.6E-3</v>
      </c>
    </row>
    <row r="6845" spans="13:14" ht="12.6" customHeight="1">
      <c r="M6845" s="55">
        <v>44363</v>
      </c>
      <c r="N6845" s="54">
        <v>6.6E-3</v>
      </c>
    </row>
    <row r="6846" spans="13:14" ht="12.6" customHeight="1">
      <c r="M6846" s="55">
        <v>44364</v>
      </c>
      <c r="N6846" s="54">
        <v>6.6E-3</v>
      </c>
    </row>
    <row r="6847" spans="13:14" ht="12.6" customHeight="1">
      <c r="M6847" s="55">
        <v>44365</v>
      </c>
      <c r="N6847" s="54">
        <v>6.6E-3</v>
      </c>
    </row>
    <row r="6848" spans="13:14" ht="12.6" customHeight="1">
      <c r="M6848" s="55">
        <v>44368</v>
      </c>
      <c r="N6848" s="54">
        <v>6.6E-3</v>
      </c>
    </row>
    <row r="6849" spans="13:14" ht="12.6" customHeight="1">
      <c r="M6849" s="55">
        <v>44369</v>
      </c>
      <c r="N6849" s="54">
        <v>6.6E-3</v>
      </c>
    </row>
    <row r="6850" spans="13:14" ht="12.6" customHeight="1">
      <c r="M6850" s="55">
        <v>44370</v>
      </c>
      <c r="N6850" s="54">
        <v>6.6E-3</v>
      </c>
    </row>
    <row r="6851" spans="13:14" ht="12.6" customHeight="1">
      <c r="M6851" s="55">
        <v>44371</v>
      </c>
      <c r="N6851" s="54">
        <v>6.7000000000000002E-3</v>
      </c>
    </row>
    <row r="6852" spans="13:14" ht="12.6" customHeight="1">
      <c r="M6852" s="55">
        <v>44372</v>
      </c>
      <c r="N6852" s="54">
        <v>6.7000000000000002E-3</v>
      </c>
    </row>
    <row r="6853" spans="13:14" ht="12.6" customHeight="1">
      <c r="M6853" s="55">
        <v>44375</v>
      </c>
      <c r="N6853" s="54">
        <v>6.7000000000000002E-3</v>
      </c>
    </row>
    <row r="6854" spans="13:14" ht="12.6" customHeight="1">
      <c r="M6854" s="55">
        <v>44376</v>
      </c>
      <c r="N6854" s="54">
        <v>6.7999999999999996E-3</v>
      </c>
    </row>
    <row r="6855" spans="13:14" ht="12.6" customHeight="1">
      <c r="M6855" s="55">
        <v>44377</v>
      </c>
      <c r="N6855" s="54">
        <v>6.7999999999999996E-3</v>
      </c>
    </row>
    <row r="6856" spans="13:14" ht="12.6" customHeight="1">
      <c r="M6856" s="55">
        <v>44378</v>
      </c>
      <c r="N6856" s="54">
        <v>6.8999999999999999E-3</v>
      </c>
    </row>
    <row r="6857" spans="13:14" ht="12.6" customHeight="1">
      <c r="M6857" s="55">
        <v>44379</v>
      </c>
      <c r="N6857" s="54">
        <v>6.8999999999999999E-3</v>
      </c>
    </row>
    <row r="6858" spans="13:14" ht="12.6" customHeight="1">
      <c r="M6858" s="55">
        <v>44382</v>
      </c>
      <c r="N6858" s="54">
        <v>6.8999999999999999E-3</v>
      </c>
    </row>
    <row r="6859" spans="13:14" ht="12.6" customHeight="1">
      <c r="M6859" s="55">
        <v>44383</v>
      </c>
      <c r="N6859" s="54">
        <v>6.8999999999999999E-3</v>
      </c>
    </row>
    <row r="6860" spans="13:14" ht="12.6" customHeight="1">
      <c r="M6860" s="55">
        <v>44384</v>
      </c>
      <c r="N6860" s="54">
        <v>6.8999999999999999E-3</v>
      </c>
    </row>
    <row r="6861" spans="13:14" ht="12.6" customHeight="1">
      <c r="M6861" s="55">
        <v>44385</v>
      </c>
      <c r="N6861" s="54">
        <v>6.8999999999999999E-3</v>
      </c>
    </row>
    <row r="6862" spans="13:14" ht="12.6" customHeight="1">
      <c r="M6862" s="55">
        <v>44386</v>
      </c>
      <c r="N6862" s="54">
        <v>6.7999999999999996E-3</v>
      </c>
    </row>
    <row r="6863" spans="13:14" ht="12.6" customHeight="1">
      <c r="M6863" s="55">
        <v>44389</v>
      </c>
      <c r="N6863" s="54">
        <v>6.7999999999999996E-3</v>
      </c>
    </row>
    <row r="6864" spans="13:14" ht="12.6" customHeight="1">
      <c r="M6864" s="55">
        <v>44390</v>
      </c>
      <c r="N6864" s="54">
        <v>6.8999999999999999E-3</v>
      </c>
    </row>
    <row r="6865" spans="13:14" ht="12.6" customHeight="1">
      <c r="M6865" s="55">
        <v>44391</v>
      </c>
      <c r="N6865" s="54">
        <v>6.8999999999999999E-3</v>
      </c>
    </row>
    <row r="6866" spans="13:14" ht="12.6" customHeight="1">
      <c r="M6866" s="55">
        <v>44392</v>
      </c>
      <c r="N6866" s="54">
        <v>6.8999999999999999E-3</v>
      </c>
    </row>
    <row r="6867" spans="13:14" ht="12.6" customHeight="1">
      <c r="M6867" s="55">
        <v>44393</v>
      </c>
      <c r="N6867" s="54">
        <v>7.0000000000000001E-3</v>
      </c>
    </row>
    <row r="6868" spans="13:14" ht="12.6" customHeight="1">
      <c r="M6868" s="55">
        <v>44396</v>
      </c>
      <c r="N6868" s="54">
        <v>7.0000000000000001E-3</v>
      </c>
    </row>
    <row r="6869" spans="13:14" ht="12.6" customHeight="1">
      <c r="M6869" s="55">
        <v>44397</v>
      </c>
      <c r="N6869" s="54">
        <v>7.0000000000000001E-3</v>
      </c>
    </row>
    <row r="6870" spans="13:14" ht="12.6" customHeight="1">
      <c r="M6870" s="55">
        <v>44398</v>
      </c>
      <c r="N6870" s="54">
        <v>7.0000000000000001E-3</v>
      </c>
    </row>
    <row r="6871" spans="13:14" ht="12.6" customHeight="1">
      <c r="M6871" s="55">
        <v>44399</v>
      </c>
      <c r="N6871" s="54">
        <v>7.0000000000000001E-3</v>
      </c>
    </row>
    <row r="6872" spans="13:14" ht="12.6" customHeight="1">
      <c r="M6872" s="55">
        <v>44400</v>
      </c>
      <c r="N6872" s="54">
        <v>7.0000000000000001E-3</v>
      </c>
    </row>
    <row r="6873" spans="13:14" ht="12.6" customHeight="1">
      <c r="M6873" s="55">
        <v>44403</v>
      </c>
      <c r="N6873" s="54">
        <v>7.0000000000000001E-3</v>
      </c>
    </row>
    <row r="6874" spans="13:14" ht="12.6" customHeight="1">
      <c r="M6874" s="55">
        <v>44404</v>
      </c>
      <c r="N6874" s="54">
        <v>7.0000000000000001E-3</v>
      </c>
    </row>
    <row r="6875" spans="13:14" ht="12.6" customHeight="1">
      <c r="M6875" s="55">
        <v>44405</v>
      </c>
      <c r="N6875" s="54">
        <v>7.0000000000000001E-3</v>
      </c>
    </row>
    <row r="6876" spans="13:14" ht="12.6" customHeight="1">
      <c r="M6876" s="55">
        <v>44406</v>
      </c>
      <c r="N6876" s="54">
        <v>7.0000000000000001E-3</v>
      </c>
    </row>
    <row r="6877" spans="13:14" ht="12.6" customHeight="1">
      <c r="M6877" s="55">
        <v>44407</v>
      </c>
      <c r="N6877" s="54">
        <v>7.0000000000000001E-3</v>
      </c>
    </row>
    <row r="6878" spans="13:14" ht="12.6" customHeight="1">
      <c r="M6878" s="55">
        <v>44410</v>
      </c>
      <c r="N6878" s="54">
        <v>7.0000000000000001E-3</v>
      </c>
    </row>
    <row r="6879" spans="13:14" ht="12.6" customHeight="1">
      <c r="M6879" s="55">
        <v>44411</v>
      </c>
      <c r="N6879" s="54">
        <v>7.0000000000000001E-3</v>
      </c>
    </row>
    <row r="6880" spans="13:14" ht="12.6" customHeight="1">
      <c r="M6880" s="55">
        <v>44412</v>
      </c>
      <c r="N6880" s="54">
        <v>7.0000000000000001E-3</v>
      </c>
    </row>
    <row r="6881" spans="13:14" ht="12.6" customHeight="1">
      <c r="M6881" s="55">
        <v>44413</v>
      </c>
      <c r="N6881" s="54">
        <v>7.0000000000000001E-3</v>
      </c>
    </row>
    <row r="6882" spans="13:14" ht="12.6" customHeight="1">
      <c r="M6882" s="55">
        <v>44414</v>
      </c>
      <c r="N6882" s="54">
        <v>7.0000000000000001E-3</v>
      </c>
    </row>
    <row r="6883" spans="13:14" ht="12.6" customHeight="1">
      <c r="M6883" s="55">
        <v>44417</v>
      </c>
      <c r="N6883" s="54">
        <v>7.0000000000000001E-3</v>
      </c>
    </row>
    <row r="6884" spans="13:14" ht="12.6" customHeight="1">
      <c r="M6884" s="55">
        <v>44418</v>
      </c>
      <c r="N6884" s="54">
        <v>7.1000000000000004E-3</v>
      </c>
    </row>
    <row r="6885" spans="13:14" ht="12.6" customHeight="1">
      <c r="M6885" s="55">
        <v>44419</v>
      </c>
      <c r="N6885" s="54">
        <v>7.1000000000000004E-3</v>
      </c>
    </row>
    <row r="6886" spans="13:14" ht="12.6" customHeight="1">
      <c r="M6886" s="55">
        <v>44420</v>
      </c>
      <c r="N6886" s="54">
        <v>7.1999999999999998E-3</v>
      </c>
    </row>
    <row r="6887" spans="13:14" ht="12.6" customHeight="1">
      <c r="M6887" s="55">
        <v>44421</v>
      </c>
      <c r="N6887" s="54">
        <v>7.3000000000000001E-3</v>
      </c>
    </row>
    <row r="6888" spans="13:14" ht="12.6" customHeight="1">
      <c r="M6888" s="55">
        <v>44425</v>
      </c>
      <c r="N6888" s="54">
        <v>7.4000000000000003E-3</v>
      </c>
    </row>
    <row r="6889" spans="13:14" ht="12.6" customHeight="1">
      <c r="M6889" s="55">
        <v>44426</v>
      </c>
      <c r="N6889" s="54">
        <v>7.4999999999999997E-3</v>
      </c>
    </row>
    <row r="6890" spans="13:14" ht="12.6" customHeight="1">
      <c r="M6890" s="55">
        <v>44427</v>
      </c>
      <c r="N6890" s="54">
        <v>7.6E-3</v>
      </c>
    </row>
    <row r="6891" spans="13:14" ht="12.6" customHeight="1">
      <c r="M6891" s="55">
        <v>44428</v>
      </c>
      <c r="N6891" s="54">
        <v>7.6E-3</v>
      </c>
    </row>
    <row r="6892" spans="13:14" ht="12.6" customHeight="1">
      <c r="M6892" s="55">
        <v>44431</v>
      </c>
      <c r="N6892" s="54">
        <v>7.7000000000000002E-3</v>
      </c>
    </row>
    <row r="6893" spans="13:14" ht="12.6" customHeight="1">
      <c r="M6893" s="55">
        <v>44432</v>
      </c>
      <c r="N6893" s="54">
        <v>7.7000000000000002E-3</v>
      </c>
    </row>
    <row r="6894" spans="13:14" ht="12.6" customHeight="1">
      <c r="M6894" s="55">
        <v>44433</v>
      </c>
      <c r="N6894" s="54">
        <v>7.7000000000000002E-3</v>
      </c>
    </row>
    <row r="6895" spans="13:14" ht="12.6" customHeight="1">
      <c r="M6895" s="55">
        <v>44434</v>
      </c>
      <c r="N6895" s="54">
        <v>9.1999999999999998E-3</v>
      </c>
    </row>
    <row r="6896" spans="13:14" ht="12.6" customHeight="1">
      <c r="M6896" s="55">
        <v>44435</v>
      </c>
      <c r="N6896" s="54">
        <v>9.1999999999999998E-3</v>
      </c>
    </row>
    <row r="6897" spans="13:14" ht="12.6" customHeight="1">
      <c r="M6897" s="55">
        <v>44438</v>
      </c>
      <c r="N6897" s="54">
        <v>9.1999999999999998E-3</v>
      </c>
    </row>
    <row r="6898" spans="13:14" ht="12.6" customHeight="1">
      <c r="M6898" s="55">
        <v>44439</v>
      </c>
      <c r="N6898" s="54">
        <v>9.1999999999999998E-3</v>
      </c>
    </row>
    <row r="6899" spans="13:14" ht="12.6" customHeight="1">
      <c r="M6899" s="55">
        <v>44440</v>
      </c>
      <c r="N6899" s="54">
        <v>9.1999999999999998E-3</v>
      </c>
    </row>
    <row r="6900" spans="13:14" ht="12.6" customHeight="1">
      <c r="M6900" s="55">
        <v>44441</v>
      </c>
      <c r="N6900" s="54">
        <v>9.1999999999999998E-3</v>
      </c>
    </row>
    <row r="6901" spans="13:14" ht="12.6" customHeight="1">
      <c r="M6901" s="55">
        <v>44442</v>
      </c>
      <c r="N6901" s="54">
        <v>9.1999999999999998E-3</v>
      </c>
    </row>
    <row r="6902" spans="13:14" ht="12.6" customHeight="1">
      <c r="M6902" s="55">
        <v>44445</v>
      </c>
      <c r="N6902" s="54">
        <v>9.1999999999999998E-3</v>
      </c>
    </row>
    <row r="6903" spans="13:14" ht="12.6" customHeight="1">
      <c r="M6903" s="55">
        <v>44446</v>
      </c>
      <c r="N6903" s="54">
        <v>9.1999999999999998E-3</v>
      </c>
    </row>
    <row r="6904" spans="13:14" ht="12.6" customHeight="1">
      <c r="M6904" s="55">
        <v>44447</v>
      </c>
      <c r="N6904" s="54">
        <v>9.1999999999999998E-3</v>
      </c>
    </row>
    <row r="6905" spans="13:14" ht="12.6" customHeight="1">
      <c r="M6905" s="55">
        <v>44448</v>
      </c>
      <c r="N6905" s="54">
        <v>9.2999999999999992E-3</v>
      </c>
    </row>
    <row r="6906" spans="13:14" ht="12.6" customHeight="1">
      <c r="M6906" s="55">
        <v>44449</v>
      </c>
      <c r="N6906" s="54">
        <v>9.5999999999999992E-3</v>
      </c>
    </row>
    <row r="6907" spans="13:14" ht="12.6" customHeight="1">
      <c r="M6907" s="55">
        <v>44452</v>
      </c>
      <c r="N6907" s="54">
        <v>0.01</v>
      </c>
    </row>
    <row r="6908" spans="13:14" ht="12.6" customHeight="1">
      <c r="M6908" s="55">
        <v>44453</v>
      </c>
      <c r="N6908" s="54">
        <v>0.01</v>
      </c>
    </row>
    <row r="6909" spans="13:14" ht="12.6" customHeight="1">
      <c r="M6909" s="55">
        <v>44454</v>
      </c>
      <c r="N6909" s="54">
        <v>1.01E-2</v>
      </c>
    </row>
    <row r="6910" spans="13:14" ht="12.6" customHeight="1">
      <c r="M6910" s="55">
        <v>44455</v>
      </c>
      <c r="N6910" s="54">
        <v>1.01E-2</v>
      </c>
    </row>
    <row r="6911" spans="13:14" ht="12.6" customHeight="1">
      <c r="M6911" s="55">
        <v>44456</v>
      </c>
      <c r="N6911" s="54">
        <v>1.01E-2</v>
      </c>
    </row>
    <row r="6912" spans="13:14" ht="12.6" customHeight="1">
      <c r="M6912" s="55">
        <v>44462</v>
      </c>
      <c r="N6912" s="54">
        <v>1.0200000000000001E-2</v>
      </c>
    </row>
    <row r="6913" spans="13:14" ht="12.6" customHeight="1">
      <c r="M6913" s="55">
        <v>44463</v>
      </c>
      <c r="N6913" s="54">
        <v>1.0200000000000001E-2</v>
      </c>
    </row>
    <row r="6914" spans="13:14" ht="12.6" customHeight="1">
      <c r="M6914" s="55">
        <v>44466</v>
      </c>
      <c r="N6914" s="54">
        <v>1.03E-2</v>
      </c>
    </row>
    <row r="6915" spans="13:14" ht="12.6" customHeight="1">
      <c r="M6915" s="55">
        <v>44467</v>
      </c>
      <c r="N6915" s="54">
        <v>1.04E-2</v>
      </c>
    </row>
    <row r="6916" spans="13:14" ht="12.6" customHeight="1">
      <c r="M6916" s="55">
        <v>44468</v>
      </c>
      <c r="N6916" s="54">
        <v>1.04E-2</v>
      </c>
    </row>
    <row r="6917" spans="13:14" ht="12.6" customHeight="1">
      <c r="M6917" s="55">
        <v>44469</v>
      </c>
      <c r="N6917" s="54">
        <v>1.04E-2</v>
      </c>
    </row>
    <row r="6918" spans="13:14" ht="12.6" customHeight="1">
      <c r="M6918" s="55">
        <v>44470</v>
      </c>
      <c r="N6918" s="54">
        <v>1.04E-2</v>
      </c>
    </row>
    <row r="6919" spans="13:14" ht="12.6" customHeight="1">
      <c r="M6919" s="55">
        <v>44474</v>
      </c>
      <c r="N6919" s="54">
        <v>1.04E-2</v>
      </c>
    </row>
    <row r="6920" spans="13:14" ht="12.6" customHeight="1">
      <c r="M6920" s="55">
        <v>44475</v>
      </c>
      <c r="N6920" s="54">
        <v>1.0500000000000001E-2</v>
      </c>
    </row>
    <row r="6921" spans="13:14" ht="12.6" customHeight="1">
      <c r="M6921" s="55">
        <v>44476</v>
      </c>
      <c r="N6921" s="54">
        <v>1.0500000000000001E-2</v>
      </c>
    </row>
    <row r="6922" spans="13:14" ht="12.6" customHeight="1">
      <c r="M6922" s="55">
        <v>44477</v>
      </c>
      <c r="N6922" s="54">
        <v>1.0500000000000001E-2</v>
      </c>
    </row>
    <row r="6923" spans="13:14" ht="12.6" customHeight="1">
      <c r="M6923" s="55">
        <v>44481</v>
      </c>
      <c r="N6923" s="54">
        <v>1.06E-2</v>
      </c>
    </row>
    <row r="6924" spans="13:14" ht="12.6" customHeight="1">
      <c r="M6924" s="55">
        <v>44482</v>
      </c>
      <c r="N6924" s="54">
        <v>1.0699999999999999E-2</v>
      </c>
    </row>
    <row r="6925" spans="13:14" ht="12.6" customHeight="1">
      <c r="M6925" s="55">
        <v>44483</v>
      </c>
      <c r="N6925" s="54">
        <v>1.0699999999999999E-2</v>
      </c>
    </row>
    <row r="6926" spans="13:14" ht="12.6" customHeight="1">
      <c r="M6926" s="55">
        <v>44484</v>
      </c>
      <c r="N6926" s="54">
        <v>1.0699999999999999E-2</v>
      </c>
    </row>
    <row r="6927" spans="13:14" ht="12.6" customHeight="1">
      <c r="M6927" s="55">
        <v>44487</v>
      </c>
      <c r="N6927" s="54">
        <v>1.0800000000000001E-2</v>
      </c>
    </row>
    <row r="6928" spans="13:14" ht="12.6" customHeight="1">
      <c r="M6928" s="55">
        <v>44488</v>
      </c>
      <c r="N6928" s="54">
        <v>1.09E-2</v>
      </c>
    </row>
    <row r="6929" spans="13:14" ht="12.6" customHeight="1">
      <c r="M6929" s="55">
        <v>44489</v>
      </c>
      <c r="N6929" s="54">
        <v>1.09E-2</v>
      </c>
    </row>
    <row r="6930" spans="13:14" ht="12.6" customHeight="1">
      <c r="M6930" s="55">
        <v>44490</v>
      </c>
      <c r="N6930" s="54">
        <v>1.09E-2</v>
      </c>
    </row>
    <row r="6931" spans="13:14" ht="12.6" customHeight="1">
      <c r="M6931" s="55">
        <v>44491</v>
      </c>
      <c r="N6931" s="54">
        <v>1.09E-2</v>
      </c>
    </row>
    <row r="6932" spans="13:14" ht="12.6" customHeight="1">
      <c r="M6932" s="55">
        <v>44494</v>
      </c>
      <c r="N6932" s="54">
        <v>1.09E-2</v>
      </c>
    </row>
    <row r="6933" spans="13:14" ht="12.6" customHeight="1">
      <c r="M6933" s="55">
        <v>44495</v>
      </c>
      <c r="N6933" s="54">
        <v>1.09E-2</v>
      </c>
    </row>
    <row r="6934" spans="13:14" ht="12.6" customHeight="1">
      <c r="M6934" s="55">
        <v>44496</v>
      </c>
      <c r="N6934" s="54">
        <v>1.0999999999999999E-2</v>
      </c>
    </row>
    <row r="6935" spans="13:14" ht="12.6" customHeight="1">
      <c r="M6935" s="55">
        <v>44497</v>
      </c>
      <c r="N6935" s="54">
        <v>1.0999999999999999E-2</v>
      </c>
    </row>
    <row r="6936" spans="13:14" ht="12.6" customHeight="1">
      <c r="M6936" s="55">
        <v>44498</v>
      </c>
      <c r="N6936" s="54">
        <v>1.12E-2</v>
      </c>
    </row>
    <row r="6937" spans="13:14" ht="12.6" customHeight="1">
      <c r="M6937" s="55">
        <v>44501</v>
      </c>
      <c r="N6937" s="54">
        <v>1.12E-2</v>
      </c>
    </row>
    <row r="6938" spans="13:14" ht="12.6" customHeight="1">
      <c r="M6938" s="55">
        <v>44502</v>
      </c>
      <c r="N6938" s="54">
        <v>1.12E-2</v>
      </c>
    </row>
    <row r="6939" spans="13:14" ht="12.6" customHeight="1">
      <c r="M6939" s="55">
        <v>44503</v>
      </c>
      <c r="N6939" s="54">
        <v>1.12E-2</v>
      </c>
    </row>
    <row r="6940" spans="13:14" ht="12.6" customHeight="1">
      <c r="M6940" s="55">
        <v>44504</v>
      </c>
      <c r="N6940" s="54">
        <v>1.1299999999999999E-2</v>
      </c>
    </row>
    <row r="6941" spans="13:14" ht="12.6" customHeight="1">
      <c r="M6941" s="55">
        <v>44505</v>
      </c>
      <c r="N6941" s="54">
        <v>1.1299999999999999E-2</v>
      </c>
    </row>
    <row r="6942" spans="13:14" ht="12.6" customHeight="1">
      <c r="M6942" s="55">
        <v>44508</v>
      </c>
      <c r="N6942" s="54">
        <v>1.14E-2</v>
      </c>
    </row>
    <row r="6943" spans="13:14" ht="12.6" customHeight="1">
      <c r="M6943" s="55">
        <v>44509</v>
      </c>
      <c r="N6943" s="54">
        <v>1.14E-2</v>
      </c>
    </row>
    <row r="6944" spans="13:14" ht="12.6" customHeight="1">
      <c r="M6944" s="55">
        <v>44510</v>
      </c>
      <c r="N6944" s="54">
        <v>1.15E-2</v>
      </c>
    </row>
    <row r="6945" spans="13:14" ht="12.6" customHeight="1">
      <c r="M6945" s="55">
        <v>44511</v>
      </c>
      <c r="N6945" s="54">
        <v>1.15E-2</v>
      </c>
    </row>
    <row r="6946" spans="13:14" ht="12.6" customHeight="1">
      <c r="M6946" s="55">
        <v>44512</v>
      </c>
      <c r="N6946" s="54">
        <v>1.15E-2</v>
      </c>
    </row>
    <row r="6947" spans="13:14" ht="12.6" customHeight="1">
      <c r="M6947" s="55">
        <v>44515</v>
      </c>
      <c r="N6947" s="54">
        <v>1.15E-2</v>
      </c>
    </row>
    <row r="6948" spans="13:14" ht="12.6" customHeight="1">
      <c r="M6948" s="55">
        <v>44516</v>
      </c>
      <c r="N6948" s="54">
        <v>1.15E-2</v>
      </c>
    </row>
    <row r="6949" spans="13:14" ht="12.6" customHeight="1">
      <c r="M6949" s="55">
        <v>44517</v>
      </c>
      <c r="N6949" s="54">
        <v>1.15E-2</v>
      </c>
    </row>
    <row r="6950" spans="13:14" ht="12.6" customHeight="1">
      <c r="M6950" s="55">
        <v>44518</v>
      </c>
      <c r="N6950" s="54">
        <v>1.15E-2</v>
      </c>
    </row>
    <row r="6951" spans="13:14" ht="12.6" customHeight="1">
      <c r="M6951" s="55">
        <v>44519</v>
      </c>
      <c r="N6951" s="54">
        <v>1.17E-2</v>
      </c>
    </row>
    <row r="6952" spans="13:14" ht="12.6" customHeight="1">
      <c r="M6952" s="55">
        <v>44522</v>
      </c>
      <c r="N6952" s="54">
        <v>1.18E-2</v>
      </c>
    </row>
    <row r="6953" spans="13:14" ht="12.6" customHeight="1">
      <c r="M6953" s="55">
        <v>44523</v>
      </c>
      <c r="N6953" s="54">
        <v>1.1900000000000001E-2</v>
      </c>
    </row>
    <row r="6954" spans="13:14" ht="12.6" customHeight="1">
      <c r="M6954" s="55">
        <v>44524</v>
      </c>
      <c r="N6954" s="54">
        <v>1.2E-2</v>
      </c>
    </row>
    <row r="6955" spans="13:14" ht="12.6" customHeight="1">
      <c r="M6955" s="55">
        <v>44525</v>
      </c>
      <c r="N6955" s="54">
        <v>1.2500000000000001E-2</v>
      </c>
    </row>
    <row r="6956" spans="13:14" ht="12.6" customHeight="1">
      <c r="M6956" s="55">
        <v>44526</v>
      </c>
      <c r="N6956" s="54">
        <v>1.2500000000000001E-2</v>
      </c>
    </row>
    <row r="6957" spans="13:14" ht="12.6" customHeight="1">
      <c r="M6957" s="55">
        <v>44529</v>
      </c>
      <c r="N6957" s="54">
        <v>1.2500000000000001E-2</v>
      </c>
    </row>
    <row r="6958" spans="13:14" ht="12.6" customHeight="1">
      <c r="M6958" s="55">
        <v>44530</v>
      </c>
      <c r="N6958" s="54">
        <v>1.26E-2</v>
      </c>
    </row>
    <row r="6959" spans="13:14" ht="12.6" customHeight="1">
      <c r="M6959" s="55">
        <v>44531</v>
      </c>
      <c r="N6959" s="54">
        <v>1.26E-2</v>
      </c>
    </row>
    <row r="6960" spans="13:14" ht="12.6" customHeight="1">
      <c r="M6960" s="55">
        <v>44532</v>
      </c>
      <c r="N6960" s="54">
        <v>1.26E-2</v>
      </c>
    </row>
    <row r="6961" spans="13:14" ht="12.6" customHeight="1">
      <c r="M6961" s="55">
        <v>44533</v>
      </c>
      <c r="N6961" s="54">
        <v>1.2699999999999999E-2</v>
      </c>
    </row>
    <row r="6962" spans="13:14" ht="12.6" customHeight="1">
      <c r="M6962" s="55">
        <v>44536</v>
      </c>
      <c r="N6962" s="54">
        <v>1.2699999999999999E-2</v>
      </c>
    </row>
    <row r="6963" spans="13:14" ht="12.6" customHeight="1">
      <c r="M6963" s="55">
        <v>44537</v>
      </c>
      <c r="N6963" s="54">
        <v>1.2699999999999999E-2</v>
      </c>
    </row>
    <row r="6964" spans="13:14" ht="12.6" customHeight="1">
      <c r="M6964" s="55">
        <v>44538</v>
      </c>
      <c r="N6964" s="54">
        <v>1.2699999999999999E-2</v>
      </c>
    </row>
    <row r="6965" spans="13:14" ht="12.6" customHeight="1">
      <c r="M6965" s="55">
        <v>44539</v>
      </c>
      <c r="N6965" s="54">
        <v>1.2699999999999999E-2</v>
      </c>
    </row>
    <row r="6966" spans="13:14" ht="12.6" customHeight="1">
      <c r="M6966" s="55">
        <v>44540</v>
      </c>
      <c r="N6966" s="54">
        <v>1.2699999999999999E-2</v>
      </c>
    </row>
    <row r="6967" spans="13:14" ht="12.6" customHeight="1">
      <c r="M6967" s="55">
        <v>44543</v>
      </c>
      <c r="N6967" s="54">
        <v>1.2699999999999999E-2</v>
      </c>
    </row>
    <row r="6968" spans="13:14" ht="12.6" customHeight="1">
      <c r="M6968" s="55">
        <v>44544</v>
      </c>
      <c r="N6968" s="54">
        <v>1.2699999999999999E-2</v>
      </c>
    </row>
    <row r="6969" spans="13:14" ht="12.6" customHeight="1">
      <c r="M6969" s="55">
        <v>44545</v>
      </c>
      <c r="N6969" s="54">
        <v>1.2699999999999999E-2</v>
      </c>
    </row>
    <row r="6970" spans="13:14" ht="12.6" customHeight="1">
      <c r="M6970" s="55">
        <v>44546</v>
      </c>
      <c r="N6970" s="54">
        <v>1.2699999999999999E-2</v>
      </c>
    </row>
    <row r="6971" spans="13:14" ht="12.6" customHeight="1">
      <c r="M6971" s="55">
        <v>44547</v>
      </c>
      <c r="N6971" s="54">
        <v>1.2699999999999999E-2</v>
      </c>
    </row>
    <row r="6972" spans="13:14" ht="12.6" customHeight="1">
      <c r="M6972" s="55">
        <v>44550</v>
      </c>
      <c r="N6972" s="54">
        <v>1.2699999999999999E-2</v>
      </c>
    </row>
    <row r="6973" spans="13:14" ht="12.6" customHeight="1">
      <c r="M6973" s="55">
        <v>44551</v>
      </c>
      <c r="N6973" s="54">
        <v>1.2699999999999999E-2</v>
      </c>
    </row>
    <row r="6974" spans="13:14" ht="12.6" customHeight="1">
      <c r="M6974" s="55">
        <v>44552</v>
      </c>
      <c r="N6974" s="54">
        <v>1.2699999999999999E-2</v>
      </c>
    </row>
    <row r="6975" spans="13:14" ht="12.6" customHeight="1">
      <c r="M6975" s="55">
        <v>44553</v>
      </c>
      <c r="N6975" s="54">
        <v>1.2699999999999999E-2</v>
      </c>
    </row>
    <row r="6976" spans="13:14" ht="12.6" customHeight="1">
      <c r="M6976" s="55">
        <v>44554</v>
      </c>
      <c r="N6976" s="54">
        <v>1.2699999999999999E-2</v>
      </c>
    </row>
    <row r="6977" spans="13:14" ht="12.6" customHeight="1">
      <c r="M6977" s="55">
        <v>44557</v>
      </c>
      <c r="N6977" s="54">
        <v>1.2800000000000001E-2</v>
      </c>
    </row>
    <row r="6978" spans="13:14" ht="12.6" customHeight="1">
      <c r="M6978" s="55">
        <v>44558</v>
      </c>
      <c r="N6978" s="54">
        <v>1.2800000000000001E-2</v>
      </c>
    </row>
    <row r="6979" spans="13:14" ht="12.6" customHeight="1">
      <c r="M6979" s="55">
        <v>44559</v>
      </c>
      <c r="N6979" s="54">
        <v>1.2800000000000001E-2</v>
      </c>
    </row>
    <row r="6980" spans="13:14" ht="12.6" customHeight="1">
      <c r="M6980" s="55">
        <v>44560</v>
      </c>
      <c r="N6980" s="54">
        <v>1.29E-2</v>
      </c>
    </row>
    <row r="6981" spans="13:14" ht="12.6" customHeight="1">
      <c r="M6981" s="55">
        <v>44561</v>
      </c>
      <c r="N6981" s="54">
        <v>1.29E-2</v>
      </c>
    </row>
    <row r="6982" spans="13:14" ht="12.6" customHeight="1">
      <c r="M6982" s="55">
        <v>44564</v>
      </c>
      <c r="N6982" s="54">
        <v>1.2999999999999999E-2</v>
      </c>
    </row>
    <row r="6983" spans="13:14" ht="12.6" customHeight="1">
      <c r="M6983" s="55">
        <v>44565</v>
      </c>
      <c r="N6983" s="54">
        <v>1.2999999999999999E-2</v>
      </c>
    </row>
    <row r="6984" spans="13:14" ht="12.6" customHeight="1">
      <c r="M6984" s="55">
        <v>44566</v>
      </c>
      <c r="N6984" s="54">
        <v>1.2999999999999999E-2</v>
      </c>
    </row>
    <row r="6985" spans="13:14" ht="12.6" customHeight="1">
      <c r="M6985" s="55">
        <v>44567</v>
      </c>
      <c r="N6985" s="54">
        <v>1.2999999999999999E-2</v>
      </c>
    </row>
    <row r="6986" spans="13:14" ht="12.6" customHeight="1">
      <c r="M6986" s="55">
        <v>44568</v>
      </c>
      <c r="N6986" s="54">
        <v>1.2999999999999999E-2</v>
      </c>
    </row>
    <row r="6987" spans="13:14" ht="12.6" customHeight="1">
      <c r="M6987" s="55">
        <v>44571</v>
      </c>
      <c r="N6987" s="54">
        <v>1.2999999999999999E-2</v>
      </c>
    </row>
    <row r="6988" spans="13:14" ht="12.6" customHeight="1">
      <c r="M6988" s="55">
        <v>44572</v>
      </c>
      <c r="N6988" s="54">
        <v>1.2999999999999999E-2</v>
      </c>
    </row>
    <row r="6989" spans="13:14" ht="12.6" customHeight="1">
      <c r="M6989" s="55">
        <v>44573</v>
      </c>
      <c r="N6989" s="54">
        <v>1.3100000000000001E-2</v>
      </c>
    </row>
    <row r="6990" spans="13:14" ht="12.6" customHeight="1">
      <c r="M6990" s="55">
        <v>44574</v>
      </c>
      <c r="N6990" s="54">
        <v>1.35E-2</v>
      </c>
    </row>
    <row r="6991" spans="13:14" ht="12.6" customHeight="1">
      <c r="M6991" s="55">
        <v>44575</v>
      </c>
      <c r="N6991" s="54">
        <v>1.43E-2</v>
      </c>
    </row>
    <row r="6992" spans="13:14" ht="12.6" customHeight="1">
      <c r="M6992" s="55">
        <v>44578</v>
      </c>
      <c r="N6992" s="54">
        <v>1.44E-2</v>
      </c>
    </row>
    <row r="6993" spans="13:14" ht="12.6" customHeight="1">
      <c r="M6993" s="55">
        <v>44579</v>
      </c>
      <c r="N6993" s="54">
        <v>1.4500000000000001E-2</v>
      </c>
    </row>
    <row r="6994" spans="13:14" ht="12.6" customHeight="1">
      <c r="M6994" s="55">
        <v>44580</v>
      </c>
      <c r="N6994" s="54">
        <v>1.46E-2</v>
      </c>
    </row>
    <row r="6995" spans="13:14" ht="12.6" customHeight="1">
      <c r="M6995" s="55">
        <v>44581</v>
      </c>
      <c r="N6995" s="54">
        <v>1.46E-2</v>
      </c>
    </row>
    <row r="6996" spans="13:14" ht="12.6" customHeight="1">
      <c r="M6996" s="55">
        <v>44582</v>
      </c>
      <c r="N6996" s="54">
        <v>1.46E-2</v>
      </c>
    </row>
    <row r="6997" spans="13:14" ht="12.6" customHeight="1">
      <c r="M6997" s="55">
        <v>44585</v>
      </c>
      <c r="N6997" s="54">
        <v>1.46E-2</v>
      </c>
    </row>
    <row r="6998" spans="13:14" ht="12.6" customHeight="1">
      <c r="M6998" s="55">
        <v>44586</v>
      </c>
      <c r="N6998" s="54">
        <v>1.4800000000000001E-2</v>
      </c>
    </row>
    <row r="6999" spans="13:14" ht="12.6" customHeight="1">
      <c r="M6999" s="55">
        <v>44587</v>
      </c>
      <c r="N6999" s="54">
        <v>1.49E-2</v>
      </c>
    </row>
    <row r="7000" spans="13:14" ht="12.6" customHeight="1">
      <c r="M7000" s="55">
        <v>44588</v>
      </c>
      <c r="N7000" s="54">
        <v>1.4999999999999999E-2</v>
      </c>
    </row>
    <row r="7001" spans="13:14" ht="12.6" customHeight="1">
      <c r="M7001" s="55">
        <v>44589</v>
      </c>
      <c r="N7001" s="54">
        <v>1.4999999999999999E-2</v>
      </c>
    </row>
    <row r="7002" spans="13:14" ht="12.6" customHeight="1">
      <c r="M7002" s="55">
        <v>44595</v>
      </c>
      <c r="N7002" s="54">
        <v>1.4999999999999999E-2</v>
      </c>
    </row>
    <row r="7003" spans="13:14" ht="12.6" customHeight="1">
      <c r="M7003" s="55">
        <v>44596</v>
      </c>
      <c r="N7003" s="54">
        <v>1.4999999999999999E-2</v>
      </c>
    </row>
    <row r="7004" spans="13:14" ht="12.6" customHeight="1">
      <c r="M7004" s="55">
        <v>44599</v>
      </c>
      <c r="N7004" s="54">
        <v>1.4999999999999999E-2</v>
      </c>
    </row>
    <row r="7005" spans="13:14" ht="12.6" customHeight="1">
      <c r="M7005" s="55">
        <v>44600</v>
      </c>
      <c r="N7005" s="54">
        <v>1.4999999999999999E-2</v>
      </c>
    </row>
    <row r="7006" spans="13:14" ht="12.6" customHeight="1">
      <c r="M7006" s="55">
        <v>44601</v>
      </c>
      <c r="N7006" s="54">
        <v>1.4999999999999999E-2</v>
      </c>
    </row>
    <row r="7007" spans="13:14" ht="12.6" customHeight="1">
      <c r="M7007" s="55">
        <v>44602</v>
      </c>
      <c r="N7007" s="54">
        <v>1.4999999999999999E-2</v>
      </c>
    </row>
    <row r="7008" spans="13:14" ht="12.6" customHeight="1">
      <c r="M7008" s="55">
        <v>44603</v>
      </c>
      <c r="N7008" s="54">
        <v>1.4999999999999999E-2</v>
      </c>
    </row>
    <row r="7009" spans="13:14" ht="12.6" customHeight="1">
      <c r="M7009" s="55">
        <v>44606</v>
      </c>
      <c r="N7009" s="54">
        <v>1.4999999999999999E-2</v>
      </c>
    </row>
    <row r="7010" spans="13:14" ht="12.6" customHeight="1">
      <c r="M7010" s="55">
        <v>44607</v>
      </c>
      <c r="N7010" s="54">
        <v>1.4999999999999999E-2</v>
      </c>
    </row>
    <row r="7011" spans="13:14" ht="12.6" customHeight="1">
      <c r="M7011" s="55">
        <v>44608</v>
      </c>
      <c r="N7011" s="54">
        <v>1.4999999999999999E-2</v>
      </c>
    </row>
    <row r="7012" spans="13:14" ht="12.6" customHeight="1">
      <c r="M7012" s="55">
        <v>44609</v>
      </c>
      <c r="N7012" s="54">
        <v>1.4999999999999999E-2</v>
      </c>
    </row>
    <row r="7013" spans="13:14" ht="12.6" customHeight="1">
      <c r="M7013" s="55">
        <v>44610</v>
      </c>
      <c r="N7013" s="54">
        <v>1.4999999999999999E-2</v>
      </c>
    </row>
    <row r="7014" spans="13:14" ht="12.6" customHeight="1">
      <c r="M7014" s="55">
        <v>44613</v>
      </c>
      <c r="N7014" s="54">
        <v>1.4999999999999999E-2</v>
      </c>
    </row>
    <row r="7015" spans="13:14" ht="12.6" customHeight="1">
      <c r="M7015" s="55">
        <v>44614</v>
      </c>
      <c r="N7015" s="54">
        <v>1.4999999999999999E-2</v>
      </c>
    </row>
    <row r="7016" spans="13:14" ht="12.6" customHeight="1">
      <c r="M7016" s="55">
        <v>44615</v>
      </c>
      <c r="N7016" s="54">
        <v>1.4999999999999999E-2</v>
      </c>
    </row>
    <row r="7017" spans="13:14" ht="12.6" customHeight="1">
      <c r="M7017" s="55">
        <v>44616</v>
      </c>
      <c r="N7017" s="54">
        <v>1.4999999999999999E-2</v>
      </c>
    </row>
    <row r="7018" spans="13:14" ht="12.6" customHeight="1">
      <c r="M7018" s="55">
        <v>44617</v>
      </c>
      <c r="N7018" s="54">
        <v>1.4999999999999999E-2</v>
      </c>
    </row>
    <row r="7019" spans="13:14" ht="12.6" customHeight="1">
      <c r="M7019" s="55">
        <v>44620</v>
      </c>
      <c r="N7019" s="54">
        <v>1.4999999999999999E-2</v>
      </c>
    </row>
    <row r="7020" spans="13:14" ht="12.6" customHeight="1">
      <c r="M7020" s="55">
        <v>44622</v>
      </c>
      <c r="N7020" s="54">
        <v>1.4999999999999999E-2</v>
      </c>
    </row>
    <row r="7021" spans="13:14" ht="12.6" customHeight="1">
      <c r="M7021" s="55">
        <v>44623</v>
      </c>
      <c r="N7021" s="54">
        <v>1.4999999999999999E-2</v>
      </c>
    </row>
    <row r="7022" spans="13:14" ht="12.6" customHeight="1">
      <c r="M7022" s="55">
        <v>44624</v>
      </c>
      <c r="N7022" s="54">
        <v>1.4999999999999999E-2</v>
      </c>
    </row>
    <row r="7023" spans="13:14" ht="12.6" customHeight="1">
      <c r="M7023" s="55">
        <v>44627</v>
      </c>
      <c r="N7023" s="54">
        <v>1.4999999999999999E-2</v>
      </c>
    </row>
    <row r="7024" spans="13:14" ht="12.6" customHeight="1">
      <c r="M7024" s="55">
        <v>44628</v>
      </c>
      <c r="N7024" s="54">
        <v>1.4999999999999999E-2</v>
      </c>
    </row>
    <row r="7025" spans="13:14" ht="12.6" customHeight="1">
      <c r="M7025" s="55">
        <v>44630</v>
      </c>
      <c r="N7025" s="54">
        <v>1.4999999999999999E-2</v>
      </c>
    </row>
    <row r="7026" spans="13:14" ht="12.6" customHeight="1">
      <c r="M7026" s="55">
        <v>44631</v>
      </c>
      <c r="N7026" s="54">
        <v>1.4999999999999999E-2</v>
      </c>
    </row>
    <row r="7027" spans="13:14" ht="12.6" customHeight="1">
      <c r="M7027" s="55">
        <v>44634</v>
      </c>
      <c r="N7027" s="54">
        <v>1.4999999999999999E-2</v>
      </c>
    </row>
    <row r="7028" spans="13:14" ht="12.6" customHeight="1">
      <c r="M7028" s="55">
        <v>44635</v>
      </c>
      <c r="N7028" s="54">
        <v>1.4999999999999999E-2</v>
      </c>
    </row>
    <row r="7029" spans="13:14" ht="12.6" customHeight="1">
      <c r="M7029" s="55">
        <v>44636</v>
      </c>
      <c r="N7029" s="54">
        <v>1.4999999999999999E-2</v>
      </c>
    </row>
    <row r="7030" spans="13:14" ht="12.6" customHeight="1">
      <c r="M7030" s="55">
        <v>44637</v>
      </c>
      <c r="N7030" s="54">
        <v>1.4999999999999999E-2</v>
      </c>
    </row>
    <row r="7031" spans="13:14" ht="12.6" customHeight="1">
      <c r="M7031" s="55">
        <v>44638</v>
      </c>
      <c r="N7031" s="54">
        <v>1.4999999999999999E-2</v>
      </c>
    </row>
    <row r="7032" spans="13:14" ht="12.6" customHeight="1">
      <c r="M7032" s="55">
        <v>44641</v>
      </c>
      <c r="N7032" s="54">
        <v>1.4999999999999999E-2</v>
      </c>
    </row>
    <row r="7033" spans="13:14" ht="12.6" customHeight="1">
      <c r="M7033" s="55">
        <v>44642</v>
      </c>
      <c r="N7033" s="54">
        <v>1.4999999999999999E-2</v>
      </c>
    </row>
    <row r="7034" spans="13:14" ht="12.6" customHeight="1">
      <c r="M7034" s="55">
        <v>44643</v>
      </c>
      <c r="N7034" s="54">
        <v>1.4999999999999999E-2</v>
      </c>
    </row>
    <row r="7035" spans="13:14" ht="12.6" customHeight="1">
      <c r="M7035" s="55">
        <v>44644</v>
      </c>
      <c r="N7035" s="54">
        <v>1.5100000000000001E-2</v>
      </c>
    </row>
    <row r="7036" spans="13:14" ht="12.6" customHeight="1">
      <c r="M7036" s="55">
        <v>44645</v>
      </c>
      <c r="N7036" s="54">
        <v>1.5100000000000001E-2</v>
      </c>
    </row>
    <row r="7037" spans="13:14" ht="12.6" customHeight="1">
      <c r="M7037" s="55">
        <v>44648</v>
      </c>
      <c r="N7037" s="54">
        <v>1.5100000000000001E-2</v>
      </c>
    </row>
    <row r="7038" spans="13:14" ht="12.6" customHeight="1">
      <c r="M7038" s="55">
        <v>44649</v>
      </c>
      <c r="N7038" s="54">
        <v>1.5100000000000001E-2</v>
      </c>
    </row>
    <row r="7039" spans="13:14" ht="12.6" customHeight="1">
      <c r="M7039" s="55">
        <v>44650</v>
      </c>
      <c r="N7039" s="54">
        <v>1.5100000000000001E-2</v>
      </c>
    </row>
    <row r="7040" spans="13:14" ht="12.6" customHeight="1">
      <c r="M7040" s="55">
        <v>44651</v>
      </c>
      <c r="N7040" s="54">
        <v>1.5100000000000001E-2</v>
      </c>
    </row>
    <row r="7041" spans="13:14" ht="12.6" customHeight="1">
      <c r="M7041" s="55">
        <v>44652</v>
      </c>
      <c r="N7041" s="54">
        <v>1.5100000000000001E-2</v>
      </c>
    </row>
    <row r="7042" spans="13:14" ht="12.6" customHeight="1">
      <c r="M7042" s="55">
        <v>44655</v>
      </c>
      <c r="N7042" s="54">
        <v>1.5100000000000001E-2</v>
      </c>
    </row>
    <row r="7043" spans="13:14" ht="12.6" customHeight="1">
      <c r="M7043" s="55">
        <v>44656</v>
      </c>
      <c r="N7043" s="54">
        <v>1.5100000000000001E-2</v>
      </c>
    </row>
    <row r="7044" spans="13:14" ht="12.6" customHeight="1">
      <c r="M7044" s="55">
        <v>44657</v>
      </c>
      <c r="N7044" s="54">
        <v>1.5100000000000001E-2</v>
      </c>
    </row>
    <row r="7045" spans="13:14" ht="12.6" customHeight="1">
      <c r="M7045" s="55">
        <v>44658</v>
      </c>
      <c r="N7045" s="54">
        <v>1.5100000000000001E-2</v>
      </c>
    </row>
    <row r="7046" spans="13:14" ht="12.6" customHeight="1">
      <c r="M7046" s="55">
        <v>44659</v>
      </c>
      <c r="N7046" s="54">
        <v>1.5100000000000001E-2</v>
      </c>
    </row>
    <row r="7047" spans="13:14" ht="12.6" customHeight="1">
      <c r="M7047" s="55">
        <v>44662</v>
      </c>
      <c r="N7047" s="54">
        <v>1.5100000000000001E-2</v>
      </c>
    </row>
    <row r="7048" spans="13:14" ht="12.6" customHeight="1">
      <c r="M7048" s="55">
        <v>44663</v>
      </c>
      <c r="N7048" s="54">
        <v>1.5100000000000001E-2</v>
      </c>
    </row>
    <row r="7049" spans="13:14" ht="12.6" customHeight="1">
      <c r="M7049" s="55">
        <v>44664</v>
      </c>
      <c r="N7049" s="54">
        <v>1.5100000000000001E-2</v>
      </c>
    </row>
    <row r="7050" spans="13:14" ht="12.6" customHeight="1">
      <c r="M7050" s="55">
        <v>44665</v>
      </c>
      <c r="N7050" s="54">
        <v>1.72E-2</v>
      </c>
    </row>
    <row r="7051" spans="13:14" ht="12.6" customHeight="1">
      <c r="M7051" s="55">
        <v>44666</v>
      </c>
      <c r="N7051" s="54">
        <v>1.72E-2</v>
      </c>
    </row>
    <row r="7052" spans="13:14" ht="12.6" customHeight="1">
      <c r="M7052" s="55">
        <v>44669</v>
      </c>
      <c r="N7052" s="54">
        <v>1.72E-2</v>
      </c>
    </row>
    <row r="7053" spans="13:14" ht="12.6" customHeight="1">
      <c r="M7053" s="55">
        <v>44670</v>
      </c>
      <c r="N7053" s="54">
        <v>1.72E-2</v>
      </c>
    </row>
    <row r="7054" spans="13:14" ht="12.6" customHeight="1">
      <c r="M7054" s="55">
        <v>44671</v>
      </c>
      <c r="N7054" s="54">
        <v>1.72E-2</v>
      </c>
    </row>
    <row r="7055" spans="13:14" ht="12.6" customHeight="1">
      <c r="M7055" s="55">
        <v>44672</v>
      </c>
      <c r="N7055" s="54">
        <v>1.72E-2</v>
      </c>
    </row>
    <row r="7056" spans="13:14" ht="12.6" customHeight="1">
      <c r="M7056" s="55">
        <v>44673</v>
      </c>
      <c r="N7056" s="54">
        <v>1.72E-2</v>
      </c>
    </row>
    <row r="7057" spans="13:14" ht="12.6" customHeight="1">
      <c r="M7057" s="55">
        <v>44676</v>
      </c>
      <c r="N7057" s="54">
        <v>1.72E-2</v>
      </c>
    </row>
    <row r="7058" spans="13:14" ht="12.6" customHeight="1">
      <c r="M7058" s="55">
        <v>44677</v>
      </c>
      <c r="N7058" s="54">
        <v>1.72E-2</v>
      </c>
    </row>
    <row r="7059" spans="13:14" ht="12.6" customHeight="1">
      <c r="M7059" s="55">
        <v>44678</v>
      </c>
      <c r="N7059" s="54">
        <v>1.72E-2</v>
      </c>
    </row>
    <row r="7060" spans="13:14" ht="12.6" customHeight="1">
      <c r="M7060" s="55">
        <v>44679</v>
      </c>
      <c r="N7060" s="54">
        <v>1.72E-2</v>
      </c>
    </row>
    <row r="7061" spans="13:14" ht="12.6" customHeight="1">
      <c r="M7061" s="55">
        <v>44680</v>
      </c>
      <c r="N7061" s="54">
        <v>1.72E-2</v>
      </c>
    </row>
    <row r="7062" spans="13:14" ht="12.6" customHeight="1">
      <c r="M7062" s="55">
        <v>44683</v>
      </c>
      <c r="N7062" s="54">
        <v>1.72E-2</v>
      </c>
    </row>
    <row r="7063" spans="13:14" ht="12.6" customHeight="1">
      <c r="M7063" s="55">
        <v>44684</v>
      </c>
      <c r="N7063" s="54">
        <v>1.72E-2</v>
      </c>
    </row>
    <row r="7064" spans="13:14" ht="12.6" customHeight="1">
      <c r="M7064" s="55">
        <v>44685</v>
      </c>
      <c r="N7064" s="54">
        <v>1.72E-2</v>
      </c>
    </row>
    <row r="7065" spans="13:14" ht="12.6" customHeight="1">
      <c r="M7065" s="55">
        <v>44687</v>
      </c>
      <c r="N7065" s="54">
        <v>1.72E-2</v>
      </c>
    </row>
    <row r="7066" spans="13:14" ht="12.6" customHeight="1">
      <c r="M7066" s="55">
        <v>44690</v>
      </c>
      <c r="N7066" s="54">
        <v>1.72E-2</v>
      </c>
    </row>
    <row r="7067" spans="13:14" ht="12.6" customHeight="1">
      <c r="M7067" s="55">
        <v>44691</v>
      </c>
      <c r="N7067" s="54">
        <v>1.72E-2</v>
      </c>
    </row>
    <row r="7068" spans="13:14" ht="12.6" customHeight="1">
      <c r="M7068" s="55">
        <v>44692</v>
      </c>
      <c r="N7068" s="54">
        <v>1.72E-2</v>
      </c>
    </row>
    <row r="7069" spans="13:14" ht="12.6" customHeight="1">
      <c r="M7069" s="55">
        <v>44693</v>
      </c>
      <c r="N7069" s="54">
        <v>1.72E-2</v>
      </c>
    </row>
    <row r="7070" spans="13:14" ht="12.6" customHeight="1">
      <c r="M7070" s="55">
        <v>44694</v>
      </c>
      <c r="N7070" s="54">
        <v>1.72E-2</v>
      </c>
    </row>
    <row r="7071" spans="13:14" ht="12.6" customHeight="1">
      <c r="M7071" s="55">
        <v>44697</v>
      </c>
      <c r="N7071" s="54">
        <v>1.72E-2</v>
      </c>
    </row>
    <row r="7072" spans="13:14" ht="12.6" customHeight="1">
      <c r="M7072" s="55">
        <v>44698</v>
      </c>
      <c r="N7072" s="54">
        <v>1.72E-2</v>
      </c>
    </row>
    <row r="7073" spans="13:14" ht="12.6" customHeight="1">
      <c r="M7073" s="55">
        <v>44699</v>
      </c>
      <c r="N7073" s="54">
        <v>1.72E-2</v>
      </c>
    </row>
    <row r="7074" spans="13:14" ht="12.6" customHeight="1">
      <c r="M7074" s="55">
        <v>44700</v>
      </c>
      <c r="N7074" s="54">
        <v>1.72E-2</v>
      </c>
    </row>
    <row r="7075" spans="13:14" ht="12.6" customHeight="1">
      <c r="M7075" s="55">
        <v>44701</v>
      </c>
      <c r="N7075" s="54">
        <v>1.72E-2</v>
      </c>
    </row>
    <row r="7076" spans="13:14" ht="12.6" customHeight="1">
      <c r="M7076" s="55">
        <v>44704</v>
      </c>
      <c r="N7076" s="54">
        <v>1.7500000000000002E-2</v>
      </c>
    </row>
    <row r="7077" spans="13:14" ht="12.6" customHeight="1">
      <c r="M7077" s="55">
        <v>44705</v>
      </c>
      <c r="N7077" s="54">
        <v>1.7500000000000002E-2</v>
      </c>
    </row>
    <row r="7078" spans="13:14" ht="12.6" customHeight="1">
      <c r="M7078" s="55">
        <v>44706</v>
      </c>
      <c r="N7078" s="54">
        <v>1.7500000000000002E-2</v>
      </c>
    </row>
    <row r="7079" spans="13:14" ht="12.6" customHeight="1">
      <c r="M7079" s="55">
        <v>44707</v>
      </c>
      <c r="N7079" s="54">
        <v>1.9599999999999999E-2</v>
      </c>
    </row>
    <row r="7080" spans="13:14" ht="12.6" customHeight="1">
      <c r="M7080" s="55">
        <v>44708</v>
      </c>
      <c r="N7080" s="54">
        <v>1.9599999999999999E-2</v>
      </c>
    </row>
    <row r="7081" spans="13:14" ht="12.6" customHeight="1">
      <c r="M7081" s="55">
        <v>44711</v>
      </c>
      <c r="N7081" s="54">
        <v>1.9599999999999999E-2</v>
      </c>
    </row>
    <row r="7082" spans="13:14" ht="12.6" customHeight="1">
      <c r="M7082" s="55">
        <v>44712</v>
      </c>
      <c r="N7082" s="54">
        <v>1.9599999999999999E-2</v>
      </c>
    </row>
    <row r="7083" spans="13:14" ht="12.6" customHeight="1">
      <c r="M7083" s="55">
        <v>44714</v>
      </c>
      <c r="N7083" s="54">
        <v>1.9599999999999999E-2</v>
      </c>
    </row>
    <row r="7084" spans="13:14" ht="12.6" customHeight="1">
      <c r="M7084" s="55">
        <v>44715</v>
      </c>
      <c r="N7084" s="54">
        <v>1.9599999999999999E-2</v>
      </c>
    </row>
    <row r="7085" spans="13:14" ht="12.6" customHeight="1">
      <c r="M7085" s="55">
        <v>44719</v>
      </c>
      <c r="N7085" s="54">
        <v>1.9599999999999999E-2</v>
      </c>
    </row>
    <row r="7086" spans="13:14" ht="12.6" customHeight="1">
      <c r="M7086" s="55">
        <v>44720</v>
      </c>
      <c r="N7086" s="54">
        <v>1.9599999999999999E-2</v>
      </c>
    </row>
    <row r="7087" spans="13:14" ht="12.6" customHeight="1">
      <c r="M7087" s="55">
        <v>44721</v>
      </c>
      <c r="N7087" s="54">
        <v>1.9599999999999999E-2</v>
      </c>
    </row>
    <row r="7088" spans="13:14" ht="12.6" customHeight="1">
      <c r="M7088" s="55">
        <v>44722</v>
      </c>
      <c r="N7088" s="54">
        <v>1.9599999999999999E-2</v>
      </c>
    </row>
    <row r="7089" spans="13:14" ht="12.6" customHeight="1">
      <c r="M7089" s="55">
        <v>44725</v>
      </c>
      <c r="N7089" s="54">
        <v>1.9599999999999999E-2</v>
      </c>
    </row>
    <row r="7090" spans="13:14" ht="12.6" customHeight="1">
      <c r="M7090" s="55">
        <v>44726</v>
      </c>
      <c r="N7090" s="54">
        <v>1.9699999999999999E-2</v>
      </c>
    </row>
    <row r="7091" spans="13:14" ht="12.6" customHeight="1">
      <c r="M7091" s="55">
        <v>44727</v>
      </c>
      <c r="N7091" s="54">
        <v>1.9699999999999999E-2</v>
      </c>
    </row>
    <row r="7092" spans="13:14" ht="12.6" customHeight="1">
      <c r="M7092" s="55">
        <v>44728</v>
      </c>
      <c r="N7092" s="54">
        <v>1.9900000000000001E-2</v>
      </c>
    </row>
    <row r="7093" spans="13:14" ht="12.6" customHeight="1">
      <c r="M7093" s="55">
        <v>44729</v>
      </c>
      <c r="N7093" s="54">
        <v>1.9900000000000001E-2</v>
      </c>
    </row>
    <row r="7094" spans="13:14" ht="12.6" customHeight="1">
      <c r="M7094" s="55">
        <v>44732</v>
      </c>
      <c r="N7094" s="54">
        <v>1.9900000000000001E-2</v>
      </c>
    </row>
    <row r="7095" spans="13:14" ht="12.6" customHeight="1">
      <c r="M7095" s="55">
        <v>44733</v>
      </c>
      <c r="N7095" s="54">
        <v>1.9900000000000001E-2</v>
      </c>
    </row>
    <row r="7096" spans="13:14" ht="12.6" customHeight="1">
      <c r="M7096" s="55">
        <v>44734</v>
      </c>
      <c r="N7096" s="54">
        <v>0.02</v>
      </c>
    </row>
    <row r="7097" spans="13:14" ht="12.6" customHeight="1">
      <c r="M7097" s="55">
        <v>44735</v>
      </c>
      <c r="N7097" s="54">
        <v>0.02</v>
      </c>
    </row>
    <row r="7098" spans="13:14" ht="12.6" customHeight="1">
      <c r="M7098" s="55">
        <v>44736</v>
      </c>
      <c r="N7098" s="54">
        <v>0.02</v>
      </c>
    </row>
    <row r="7099" spans="13:14" ht="12.6" customHeight="1">
      <c r="M7099" s="55">
        <v>44739</v>
      </c>
      <c r="N7099" s="54">
        <v>0.02</v>
      </c>
    </row>
    <row r="7100" spans="13:14" ht="12.6" customHeight="1">
      <c r="M7100" s="55">
        <v>44740</v>
      </c>
      <c r="N7100" s="54">
        <v>2.0199999999999999E-2</v>
      </c>
    </row>
    <row r="7101" spans="13:14" ht="12.6" customHeight="1">
      <c r="M7101" s="55">
        <v>44741</v>
      </c>
      <c r="N7101" s="54">
        <v>2.0400000000000001E-2</v>
      </c>
    </row>
    <row r="7102" spans="13:14" ht="12.6" customHeight="1">
      <c r="M7102" s="55">
        <v>44742</v>
      </c>
      <c r="N7102" s="54">
        <v>2.0400000000000001E-2</v>
      </c>
    </row>
    <row r="7103" spans="13:14" ht="12.6" customHeight="1">
      <c r="M7103" s="55">
        <v>44743</v>
      </c>
      <c r="N7103" s="54">
        <v>2.0500000000000001E-2</v>
      </c>
    </row>
    <row r="7104" spans="13:14" ht="12.6" customHeight="1">
      <c r="M7104" s="55">
        <v>44746</v>
      </c>
      <c r="N7104" s="54">
        <v>2.0500000000000001E-2</v>
      </c>
    </row>
    <row r="7105" spans="13:14" ht="12.6" customHeight="1">
      <c r="M7105" s="55">
        <v>44747</v>
      </c>
      <c r="N7105" s="54">
        <v>2.0500000000000001E-2</v>
      </c>
    </row>
    <row r="7106" spans="13:14" ht="12.6" customHeight="1">
      <c r="M7106" s="55">
        <v>44748</v>
      </c>
      <c r="N7106" s="54">
        <v>2.0500000000000001E-2</v>
      </c>
    </row>
    <row r="7107" spans="13:14" ht="12.6" customHeight="1">
      <c r="M7107" s="55">
        <v>44749</v>
      </c>
      <c r="N7107" s="54">
        <v>2.0500000000000001E-2</v>
      </c>
    </row>
    <row r="7108" spans="13:14" ht="12.6" customHeight="1">
      <c r="M7108" s="55">
        <v>44750</v>
      </c>
      <c r="N7108" s="54">
        <v>2.0500000000000001E-2</v>
      </c>
    </row>
    <row r="7109" spans="13:14" ht="12.6" customHeight="1">
      <c r="M7109" s="55">
        <v>44753</v>
      </c>
      <c r="N7109" s="54">
        <v>2.12E-2</v>
      </c>
    </row>
    <row r="7110" spans="13:14" ht="12.6" customHeight="1">
      <c r="M7110" s="55">
        <v>44754</v>
      </c>
      <c r="N7110" s="54">
        <v>2.1399999999999999E-2</v>
      </c>
    </row>
    <row r="7111" spans="13:14" ht="12.6" customHeight="1">
      <c r="M7111" s="55">
        <v>44755</v>
      </c>
      <c r="N7111" s="54">
        <v>2.5700000000000001E-2</v>
      </c>
    </row>
    <row r="7112" spans="13:14" ht="12.6" customHeight="1">
      <c r="M7112" s="55">
        <v>44756</v>
      </c>
      <c r="N7112" s="54">
        <v>2.58E-2</v>
      </c>
    </row>
    <row r="7113" spans="13:14" ht="12.6" customHeight="1">
      <c r="M7113" s="55">
        <v>44757</v>
      </c>
      <c r="N7113" s="54">
        <v>2.58E-2</v>
      </c>
    </row>
    <row r="7114" spans="13:14" ht="12.6" customHeight="1">
      <c r="M7114" s="55">
        <v>44760</v>
      </c>
      <c r="N7114" s="54">
        <v>2.58E-2</v>
      </c>
    </row>
    <row r="7115" spans="13:14" ht="12.6" customHeight="1">
      <c r="M7115" s="55">
        <v>44761</v>
      </c>
      <c r="N7115" s="54">
        <v>2.58E-2</v>
      </c>
    </row>
    <row r="7116" spans="13:14" ht="12.6" customHeight="1">
      <c r="M7116" s="55">
        <v>44762</v>
      </c>
      <c r="N7116" s="54">
        <v>2.58E-2</v>
      </c>
    </row>
    <row r="7117" spans="13:14" ht="12.6" customHeight="1">
      <c r="M7117" s="55">
        <v>44763</v>
      </c>
      <c r="N7117" s="54">
        <v>2.58E-2</v>
      </c>
    </row>
    <row r="7118" spans="13:14" ht="12.6" customHeight="1">
      <c r="M7118" s="55">
        <v>44764</v>
      </c>
      <c r="N7118" s="54">
        <v>2.58E-2</v>
      </c>
    </row>
    <row r="7119" spans="13:14" ht="12.6" customHeight="1">
      <c r="M7119" s="55">
        <v>44767</v>
      </c>
      <c r="N7119" s="54">
        <v>2.5899999999999999E-2</v>
      </c>
    </row>
    <row r="7120" spans="13:14" ht="12.6" customHeight="1">
      <c r="M7120" s="55">
        <v>44768</v>
      </c>
      <c r="N7120" s="54">
        <v>2.6100000000000002E-2</v>
      </c>
    </row>
    <row r="7121" spans="13:14" ht="12.6" customHeight="1">
      <c r="M7121" s="55">
        <v>44769</v>
      </c>
      <c r="N7121" s="54">
        <v>2.6800000000000001E-2</v>
      </c>
    </row>
    <row r="7122" spans="13:14" ht="12.6" customHeight="1">
      <c r="M7122" s="55">
        <v>44770</v>
      </c>
      <c r="N7122" s="54">
        <v>2.7400000000000001E-2</v>
      </c>
    </row>
    <row r="7123" spans="13:14" ht="12.6" customHeight="1">
      <c r="M7123" s="55">
        <v>44771</v>
      </c>
      <c r="N7123" s="54">
        <v>2.7300000000000001E-2</v>
      </c>
    </row>
    <row r="7124" spans="13:14" ht="12.6" customHeight="1">
      <c r="M7124" s="55">
        <v>44774</v>
      </c>
      <c r="N7124" s="54">
        <v>2.7300000000000001E-2</v>
      </c>
    </row>
    <row r="7125" spans="13:14" ht="12.6" customHeight="1">
      <c r="M7125" s="55">
        <v>44775</v>
      </c>
      <c r="N7125" s="54">
        <v>2.7300000000000001E-2</v>
      </c>
    </row>
    <row r="7126" spans="13:14" ht="12.6" customHeight="1">
      <c r="M7126" s="55">
        <v>44776</v>
      </c>
      <c r="N7126" s="54">
        <v>2.7300000000000001E-2</v>
      </c>
    </row>
    <row r="7127" spans="13:14" ht="12.6" customHeight="1">
      <c r="M7127" s="55">
        <v>44777</v>
      </c>
      <c r="N7127" s="54">
        <v>2.7400000000000001E-2</v>
      </c>
    </row>
    <row r="7128" spans="13:14" ht="12.6" customHeight="1">
      <c r="M7128" s="55">
        <v>44778</v>
      </c>
      <c r="N7128" s="54">
        <v>2.7400000000000001E-2</v>
      </c>
    </row>
    <row r="7129" spans="13:14" ht="12.6" customHeight="1">
      <c r="M7129" s="55">
        <v>44781</v>
      </c>
      <c r="N7129" s="54">
        <v>2.75E-2</v>
      </c>
    </row>
    <row r="7130" spans="13:14" ht="12.6" customHeight="1">
      <c r="M7130" s="55">
        <v>44782</v>
      </c>
      <c r="N7130" s="54">
        <v>2.75E-2</v>
      </c>
    </row>
    <row r="7131" spans="13:14" ht="12.6" customHeight="1">
      <c r="M7131" s="55">
        <v>44783</v>
      </c>
      <c r="N7131" s="54">
        <v>2.76E-2</v>
      </c>
    </row>
    <row r="7132" spans="13:14" ht="12.6" customHeight="1">
      <c r="M7132" s="55">
        <v>44784</v>
      </c>
      <c r="N7132" s="54">
        <v>2.76E-2</v>
      </c>
    </row>
    <row r="7133" spans="13:14" ht="12.6" customHeight="1">
      <c r="M7133" s="55">
        <v>44785</v>
      </c>
      <c r="N7133" s="54">
        <v>2.76E-2</v>
      </c>
    </row>
    <row r="7134" spans="13:14" ht="12.6" customHeight="1">
      <c r="M7134" s="55">
        <v>44789</v>
      </c>
      <c r="N7134" s="54">
        <v>2.76E-2</v>
      </c>
    </row>
    <row r="7135" spans="13:14" ht="12.6" customHeight="1">
      <c r="M7135" s="55">
        <v>44790</v>
      </c>
      <c r="N7135" s="54">
        <v>2.76E-2</v>
      </c>
    </row>
    <row r="7136" spans="13:14" ht="12.6" customHeight="1">
      <c r="M7136" s="55">
        <v>44791</v>
      </c>
      <c r="N7136" s="54">
        <v>2.76E-2</v>
      </c>
    </row>
    <row r="7137" spans="13:14" ht="12.6" customHeight="1">
      <c r="M7137" s="55">
        <v>44792</v>
      </c>
      <c r="N7137" s="54">
        <v>2.76E-2</v>
      </c>
    </row>
    <row r="7138" spans="13:14" ht="12.6" customHeight="1">
      <c r="M7138" s="55">
        <v>44795</v>
      </c>
      <c r="N7138" s="54">
        <v>2.76E-2</v>
      </c>
    </row>
    <row r="7139" spans="13:14" ht="12.6" customHeight="1">
      <c r="M7139" s="55">
        <v>44796</v>
      </c>
      <c r="N7139" s="54">
        <v>2.76E-2</v>
      </c>
    </row>
    <row r="7140" spans="13:14" ht="12.6" customHeight="1">
      <c r="M7140" s="55">
        <v>44797</v>
      </c>
      <c r="N7140" s="54">
        <v>2.76E-2</v>
      </c>
    </row>
    <row r="7141" spans="13:14" ht="12.6" customHeight="1">
      <c r="M7141" s="55">
        <v>44798</v>
      </c>
      <c r="N7141" s="54">
        <v>2.92E-2</v>
      </c>
    </row>
    <row r="7142" spans="13:14" ht="12.6" customHeight="1">
      <c r="M7142" s="55">
        <v>44799</v>
      </c>
      <c r="N7142" s="54">
        <v>2.92E-2</v>
      </c>
    </row>
    <row r="7143" spans="13:14" ht="12.6" customHeight="1">
      <c r="M7143" s="55">
        <v>44802</v>
      </c>
      <c r="N7143" s="54">
        <v>2.92E-2</v>
      </c>
    </row>
    <row r="7144" spans="13:14" ht="12.6" customHeight="1">
      <c r="M7144" s="55">
        <v>44803</v>
      </c>
      <c r="N7144" s="54">
        <v>2.92E-2</v>
      </c>
    </row>
    <row r="7145" spans="13:14" ht="12.6" customHeight="1">
      <c r="M7145" s="55">
        <v>44804</v>
      </c>
      <c r="N7145" s="54">
        <v>2.92E-2</v>
      </c>
    </row>
    <row r="7146" spans="13:14" ht="12.6" customHeight="1">
      <c r="M7146" s="55">
        <v>44805</v>
      </c>
      <c r="N7146" s="54">
        <v>2.92E-2</v>
      </c>
    </row>
    <row r="7147" spans="13:14" ht="12.6" customHeight="1">
      <c r="M7147" s="55">
        <v>44806</v>
      </c>
      <c r="N7147" s="54">
        <v>2.93E-2</v>
      </c>
    </row>
    <row r="7148" spans="13:14" ht="12.6" customHeight="1">
      <c r="M7148" s="55">
        <v>44809</v>
      </c>
      <c r="N7148" s="54">
        <v>2.93E-2</v>
      </c>
    </row>
    <row r="7149" spans="13:14" ht="12.6" customHeight="1">
      <c r="M7149" s="55">
        <v>44810</v>
      </c>
      <c r="N7149" s="54">
        <v>2.93E-2</v>
      </c>
    </row>
    <row r="7150" spans="13:14" ht="12.6" customHeight="1">
      <c r="M7150" s="55">
        <v>44811</v>
      </c>
      <c r="N7150" s="54">
        <v>2.93E-2</v>
      </c>
    </row>
    <row r="7151" spans="13:14" ht="12.6" customHeight="1">
      <c r="M7151" s="55">
        <v>44812</v>
      </c>
      <c r="N7151" s="54">
        <v>2.93E-2</v>
      </c>
    </row>
    <row r="7152" spans="13:14" ht="12.6" customHeight="1">
      <c r="M7152" s="55">
        <v>44817</v>
      </c>
      <c r="N7152" s="54">
        <v>2.93E-2</v>
      </c>
    </row>
    <row r="7153" spans="13:14" ht="12.6" customHeight="1">
      <c r="M7153" s="55">
        <v>44818</v>
      </c>
      <c r="N7153" s="54">
        <v>2.9399999999999999E-2</v>
      </c>
    </row>
    <row r="7154" spans="13:14" ht="12.6" customHeight="1">
      <c r="M7154" s="55">
        <v>44819</v>
      </c>
      <c r="N7154" s="54">
        <v>2.9600000000000001E-2</v>
      </c>
    </row>
    <row r="7155" spans="13:14" ht="12.6" customHeight="1">
      <c r="M7155" s="55">
        <v>44820</v>
      </c>
      <c r="N7155" s="54">
        <v>2.9700000000000001E-2</v>
      </c>
    </row>
    <row r="7156" spans="13:14" ht="12.6" customHeight="1">
      <c r="M7156" s="55">
        <v>44823</v>
      </c>
      <c r="N7156" s="54">
        <v>2.9899999999999999E-2</v>
      </c>
    </row>
    <row r="7157" spans="13:14" ht="12.6" customHeight="1">
      <c r="M7157" s="55">
        <v>44824</v>
      </c>
      <c r="N7157" s="54">
        <v>0.03</v>
      </c>
    </row>
    <row r="7158" spans="13:14" ht="12.6" customHeight="1">
      <c r="M7158" s="55">
        <v>44825</v>
      </c>
      <c r="N7158" s="54">
        <v>3.0200000000000001E-2</v>
      </c>
    </row>
    <row r="7159" spans="13:14" ht="12.6" customHeight="1">
      <c r="M7159" s="55">
        <v>44826</v>
      </c>
      <c r="N7159" s="54">
        <v>3.04E-2</v>
      </c>
    </row>
    <row r="7160" spans="13:14" ht="12.6" customHeight="1">
      <c r="M7160" s="55">
        <v>44827</v>
      </c>
      <c r="N7160" s="54">
        <v>3.0700000000000002E-2</v>
      </c>
    </row>
    <row r="7161" spans="13:14" ht="12.6" customHeight="1">
      <c r="M7161" s="55">
        <v>44830</v>
      </c>
      <c r="N7161" s="54">
        <v>3.09E-2</v>
      </c>
    </row>
    <row r="7162" spans="13:14" ht="12.6" customHeight="1">
      <c r="M7162" s="55">
        <v>44831</v>
      </c>
      <c r="N7162" s="54">
        <v>3.1199999999999999E-2</v>
      </c>
    </row>
    <row r="7163" spans="13:14" ht="12.6" customHeight="1">
      <c r="M7163" s="55">
        <v>44832</v>
      </c>
      <c r="N7163" s="54">
        <v>3.1399999999999997E-2</v>
      </c>
    </row>
    <row r="7164" spans="13:14" ht="12.6" customHeight="1">
      <c r="M7164" s="55">
        <v>44833</v>
      </c>
      <c r="N7164" s="54">
        <v>3.2000000000000001E-2</v>
      </c>
    </row>
    <row r="7165" spans="13:14" ht="12.6" customHeight="1">
      <c r="M7165" s="55">
        <v>44834</v>
      </c>
      <c r="N7165" s="54">
        <v>3.2399999999999998E-2</v>
      </c>
    </row>
    <row r="7166" spans="13:14" ht="12.6" customHeight="1">
      <c r="M7166" s="55">
        <v>44838</v>
      </c>
      <c r="N7166" s="54">
        <v>3.2800000000000003E-2</v>
      </c>
    </row>
    <row r="7167" spans="13:14" ht="12.6" customHeight="1">
      <c r="M7167" s="55">
        <v>44839</v>
      </c>
      <c r="N7167" s="54">
        <v>3.32E-2</v>
      </c>
    </row>
    <row r="7168" spans="13:14" ht="12.6" customHeight="1">
      <c r="M7168" s="55">
        <v>44840</v>
      </c>
      <c r="N7168" s="54">
        <v>3.32E-2</v>
      </c>
    </row>
    <row r="7169" spans="13:14" ht="12.6" customHeight="1">
      <c r="M7169" s="55">
        <v>44841</v>
      </c>
      <c r="N7169" s="54">
        <v>3.32E-2</v>
      </c>
    </row>
    <row r="7170" spans="13:14" ht="12.6" customHeight="1">
      <c r="M7170" s="55">
        <v>44845</v>
      </c>
      <c r="N7170" s="54">
        <v>3.32E-2</v>
      </c>
    </row>
    <row r="7171" spans="13:14" ht="12.6" customHeight="1">
      <c r="M7171" s="55">
        <v>44846</v>
      </c>
      <c r="N7171" s="54">
        <v>3.6299999999999999E-2</v>
      </c>
    </row>
    <row r="7172" spans="13:14" ht="12.6" customHeight="1">
      <c r="M7172" s="55">
        <v>44847</v>
      </c>
      <c r="N7172" s="54">
        <v>3.6600000000000001E-2</v>
      </c>
    </row>
    <row r="7173" spans="13:14" ht="12.6" customHeight="1">
      <c r="M7173" s="55">
        <v>44848</v>
      </c>
      <c r="N7173" s="54">
        <v>3.6600000000000001E-2</v>
      </c>
    </row>
    <row r="7174" spans="13:14" ht="12.6" customHeight="1">
      <c r="M7174" s="55">
        <v>44851</v>
      </c>
      <c r="N7174" s="54">
        <v>3.6999999999999998E-2</v>
      </c>
    </row>
    <row r="7175" spans="13:14" ht="12.6" customHeight="1">
      <c r="M7175" s="55">
        <v>44852</v>
      </c>
      <c r="N7175" s="54">
        <v>3.7600000000000001E-2</v>
      </c>
    </row>
    <row r="7176" spans="13:14" ht="12.6" customHeight="1">
      <c r="M7176" s="55">
        <v>44853</v>
      </c>
      <c r="N7176" s="54">
        <v>3.8100000000000002E-2</v>
      </c>
    </row>
    <row r="7177" spans="13:14" ht="12.6" customHeight="1">
      <c r="M7177" s="55">
        <v>44854</v>
      </c>
      <c r="N7177" s="54">
        <v>3.85E-2</v>
      </c>
    </row>
    <row r="7178" spans="13:14" ht="12.6" customHeight="1">
      <c r="M7178" s="55">
        <v>44855</v>
      </c>
      <c r="N7178" s="54">
        <v>3.9E-2</v>
      </c>
    </row>
    <row r="7179" spans="13:14" ht="12.6" customHeight="1">
      <c r="M7179" s="55">
        <v>44858</v>
      </c>
      <c r="N7179" s="54">
        <v>3.9199999999999999E-2</v>
      </c>
    </row>
    <row r="7180" spans="13:14" ht="12.6" customHeight="1">
      <c r="M7180" s="55">
        <v>44859</v>
      </c>
      <c r="N7180" s="54">
        <v>3.9300000000000002E-2</v>
      </c>
    </row>
    <row r="7181" spans="13:14" ht="12.6" customHeight="1">
      <c r="M7181" s="55">
        <v>44860</v>
      </c>
      <c r="N7181" s="54">
        <v>3.9399999999999998E-2</v>
      </c>
    </row>
    <row r="7182" spans="13:14" ht="12.6" customHeight="1">
      <c r="M7182" s="55">
        <v>44861</v>
      </c>
      <c r="N7182" s="54">
        <v>3.9399999999999998E-2</v>
      </c>
    </row>
    <row r="7183" spans="13:14" ht="12.6" customHeight="1">
      <c r="M7183" s="55">
        <v>44862</v>
      </c>
      <c r="N7183" s="54">
        <v>3.95E-2</v>
      </c>
    </row>
    <row r="7184" spans="13:14" ht="12.6" customHeight="1">
      <c r="M7184" s="55">
        <v>44865</v>
      </c>
      <c r="N7184" s="54">
        <v>3.9600000000000003E-2</v>
      </c>
    </row>
    <row r="7185" spans="13:14" ht="12.6" customHeight="1">
      <c r="M7185" s="55">
        <v>44866</v>
      </c>
      <c r="N7185" s="54">
        <v>3.9699999999999999E-2</v>
      </c>
    </row>
    <row r="7186" spans="13:14" ht="12.6" customHeight="1">
      <c r="M7186" s="55">
        <v>44867</v>
      </c>
      <c r="N7186" s="54">
        <v>3.9699999999999999E-2</v>
      </c>
    </row>
    <row r="7187" spans="13:14" ht="12.6" customHeight="1">
      <c r="M7187" s="55">
        <v>44868</v>
      </c>
      <c r="N7187" s="54">
        <v>3.9699999999999999E-2</v>
      </c>
    </row>
    <row r="7188" spans="13:14" ht="12.6" customHeight="1">
      <c r="M7188" s="55">
        <v>44869</v>
      </c>
      <c r="N7188" s="54">
        <v>3.9699999999999999E-2</v>
      </c>
    </row>
    <row r="7189" spans="13:14" ht="12.6" customHeight="1">
      <c r="M7189" s="55">
        <v>44872</v>
      </c>
      <c r="N7189" s="54">
        <v>3.9699999999999999E-2</v>
      </c>
    </row>
    <row r="7190" spans="13:14" ht="12.6" customHeight="1">
      <c r="M7190" s="55">
        <v>44873</v>
      </c>
      <c r="N7190" s="54">
        <v>3.9699999999999999E-2</v>
      </c>
    </row>
    <row r="7191" spans="13:14" ht="12.6" customHeight="1">
      <c r="M7191" s="55">
        <v>44874</v>
      </c>
      <c r="N7191" s="54">
        <v>3.9699999999999999E-2</v>
      </c>
    </row>
    <row r="7192" spans="13:14" ht="12.6" customHeight="1">
      <c r="M7192" s="55">
        <v>44875</v>
      </c>
      <c r="N7192" s="54">
        <v>3.9699999999999999E-2</v>
      </c>
    </row>
    <row r="7193" spans="13:14" ht="12.6" customHeight="1">
      <c r="M7193" s="55">
        <v>44876</v>
      </c>
      <c r="N7193" s="54">
        <v>3.9699999999999999E-2</v>
      </c>
    </row>
    <row r="7194" spans="13:14" ht="12.6" customHeight="1">
      <c r="M7194" s="55">
        <v>44879</v>
      </c>
      <c r="N7194" s="54">
        <v>3.9699999999999999E-2</v>
      </c>
    </row>
    <row r="7195" spans="13:14" ht="12.6" customHeight="1">
      <c r="M7195" s="55">
        <v>44880</v>
      </c>
      <c r="N7195" s="54">
        <v>3.9699999999999999E-2</v>
      </c>
    </row>
    <row r="7196" spans="13:14" ht="12.6" customHeight="1">
      <c r="M7196" s="55">
        <v>44881</v>
      </c>
      <c r="N7196" s="54">
        <v>3.9699999999999999E-2</v>
      </c>
    </row>
    <row r="7197" spans="13:14" ht="12.6" customHeight="1">
      <c r="M7197" s="55">
        <v>44883</v>
      </c>
      <c r="N7197" s="54">
        <v>3.9899999999999998E-2</v>
      </c>
    </row>
    <row r="7198" spans="13:14" ht="12.6" customHeight="1">
      <c r="M7198" s="55">
        <v>44886</v>
      </c>
      <c r="N7198" s="54">
        <v>4.0099999999999997E-2</v>
      </c>
    </row>
    <row r="7199" spans="13:14" ht="12.6" customHeight="1">
      <c r="M7199" s="55">
        <v>44887</v>
      </c>
      <c r="N7199" s="54">
        <v>4.02E-2</v>
      </c>
    </row>
    <row r="7200" spans="13:14" ht="12.6" customHeight="1">
      <c r="M7200" s="55">
        <v>44888</v>
      </c>
      <c r="N7200" s="54">
        <v>4.02E-2</v>
      </c>
    </row>
    <row r="7201" spans="13:14" ht="12.6" customHeight="1">
      <c r="M7201" s="55">
        <v>44889</v>
      </c>
      <c r="N7201" s="54">
        <v>4.0300000000000002E-2</v>
      </c>
    </row>
    <row r="7202" spans="13:14" ht="12.6" customHeight="1">
      <c r="M7202" s="55">
        <v>44890</v>
      </c>
      <c r="N7202" s="54">
        <v>4.0300000000000002E-2</v>
      </c>
    </row>
    <row r="7203" spans="13:14" ht="12.6" customHeight="1">
      <c r="M7203" s="55">
        <v>44893</v>
      </c>
      <c r="N7203" s="54">
        <v>4.0300000000000002E-2</v>
      </c>
    </row>
    <row r="7204" spans="13:14" ht="12.6" customHeight="1">
      <c r="M7204" s="55">
        <v>44894</v>
      </c>
      <c r="N7204" s="54">
        <v>4.0300000000000002E-2</v>
      </c>
    </row>
    <row r="7205" spans="13:14" ht="12.6" customHeight="1">
      <c r="M7205" s="55">
        <v>44895</v>
      </c>
      <c r="N7205" s="54">
        <v>4.0300000000000002E-2</v>
      </c>
    </row>
    <row r="7206" spans="13:14" ht="12.6" customHeight="1">
      <c r="M7206" s="55">
        <v>44896</v>
      </c>
      <c r="N7206" s="54">
        <v>4.0300000000000002E-2</v>
      </c>
    </row>
    <row r="7207" spans="13:14" ht="12.6" customHeight="1">
      <c r="M7207" s="55">
        <v>44897</v>
      </c>
      <c r="N7207" s="54">
        <v>4.0300000000000002E-2</v>
      </c>
    </row>
    <row r="7208" spans="13:14" ht="12.6" customHeight="1">
      <c r="M7208" s="55">
        <v>44900</v>
      </c>
      <c r="N7208" s="54">
        <v>4.0300000000000002E-2</v>
      </c>
    </row>
    <row r="7209" spans="13:14" ht="12.6" customHeight="1">
      <c r="M7209" s="55">
        <v>44901</v>
      </c>
      <c r="N7209" s="54">
        <v>4.0300000000000002E-2</v>
      </c>
    </row>
    <row r="7210" spans="13:14" ht="12.6" customHeight="1">
      <c r="M7210" s="55">
        <v>44902</v>
      </c>
      <c r="N7210" s="54">
        <v>4.0300000000000002E-2</v>
      </c>
    </row>
    <row r="7211" spans="13:14" ht="12.6" customHeight="1">
      <c r="M7211" s="55">
        <v>44903</v>
      </c>
      <c r="N7211" s="54">
        <v>4.0300000000000002E-2</v>
      </c>
    </row>
    <row r="7212" spans="13:14" ht="12.6" customHeight="1">
      <c r="M7212" s="55">
        <v>44904</v>
      </c>
      <c r="N7212" s="54">
        <v>4.0300000000000002E-2</v>
      </c>
    </row>
    <row r="7213" spans="13:14" ht="12.6" customHeight="1">
      <c r="M7213" s="55">
        <v>44907</v>
      </c>
      <c r="N7213" s="54">
        <v>4.0300000000000002E-2</v>
      </c>
    </row>
    <row r="7214" spans="13:14" ht="12.6" customHeight="1">
      <c r="M7214" s="55">
        <v>44908</v>
      </c>
      <c r="N7214" s="54">
        <v>4.0300000000000002E-2</v>
      </c>
    </row>
    <row r="7215" spans="13:14" ht="12.6" customHeight="1">
      <c r="M7215" s="55">
        <v>44909</v>
      </c>
      <c r="N7215" s="54">
        <v>4.0300000000000002E-2</v>
      </c>
    </row>
    <row r="7216" spans="13:14" ht="12.6" customHeight="1">
      <c r="M7216" s="55">
        <v>44910</v>
      </c>
      <c r="N7216" s="54">
        <v>4.0300000000000002E-2</v>
      </c>
    </row>
    <row r="7217" spans="13:14" ht="12.6" customHeight="1">
      <c r="M7217" s="55">
        <v>44911</v>
      </c>
      <c r="N7217" s="54">
        <v>4.0300000000000002E-2</v>
      </c>
    </row>
    <row r="7218" spans="13:14" ht="12.6" customHeight="1">
      <c r="M7218" s="55">
        <v>44914</v>
      </c>
      <c r="N7218" s="54">
        <v>4.0300000000000002E-2</v>
      </c>
    </row>
    <row r="7219" spans="13:14" ht="12.6" customHeight="1">
      <c r="M7219" s="55">
        <v>44915</v>
      </c>
      <c r="N7219" s="54">
        <v>4.0300000000000002E-2</v>
      </c>
    </row>
    <row r="7220" spans="13:14" ht="12.6" customHeight="1">
      <c r="M7220" s="55">
        <v>44916</v>
      </c>
      <c r="N7220" s="54">
        <v>4.0300000000000002E-2</v>
      </c>
    </row>
    <row r="7221" spans="13:14" ht="12.6" customHeight="1">
      <c r="M7221" s="55">
        <v>44917</v>
      </c>
      <c r="N7221" s="54">
        <v>4.0300000000000002E-2</v>
      </c>
    </row>
    <row r="7222" spans="13:14" ht="12.6" customHeight="1">
      <c r="M7222" s="55">
        <v>44918</v>
      </c>
      <c r="N7222" s="54">
        <v>4.0300000000000002E-2</v>
      </c>
    </row>
    <row r="7223" spans="13:14" ht="12.6" customHeight="1">
      <c r="M7223" s="55">
        <v>44921</v>
      </c>
      <c r="N7223" s="54">
        <v>4.0300000000000002E-2</v>
      </c>
    </row>
    <row r="7224" spans="13:14" ht="12.6" customHeight="1">
      <c r="M7224" s="55">
        <v>44922</v>
      </c>
      <c r="N7224" s="54">
        <v>3.9800000000000002E-2</v>
      </c>
    </row>
    <row r="7225" spans="13:14" ht="12.6" customHeight="1">
      <c r="M7225" s="55">
        <v>44923</v>
      </c>
      <c r="N7225" s="54">
        <v>3.9800000000000002E-2</v>
      </c>
    </row>
    <row r="7226" spans="13:14" ht="12.6" customHeight="1">
      <c r="M7226" s="55">
        <v>44924</v>
      </c>
      <c r="N7226" s="54">
        <v>3.9800000000000002E-2</v>
      </c>
    </row>
    <row r="7227" spans="13:14" ht="12.6" customHeight="1">
      <c r="M7227" s="55">
        <v>44925</v>
      </c>
      <c r="N7227" s="54">
        <v>3.9800000000000002E-2</v>
      </c>
    </row>
    <row r="7228" spans="13:14" ht="12.6" customHeight="1">
      <c r="M7228" s="55">
        <v>44928</v>
      </c>
      <c r="N7228" s="54">
        <v>3.9800000000000002E-2</v>
      </c>
    </row>
    <row r="7229" spans="13:14" ht="12.6" customHeight="1">
      <c r="M7229" s="55">
        <v>44929</v>
      </c>
      <c r="N7229" s="54">
        <v>3.9600000000000003E-2</v>
      </c>
    </row>
    <row r="7230" spans="13:14" ht="12.6" customHeight="1">
      <c r="M7230" s="55">
        <v>44930</v>
      </c>
      <c r="N7230" s="54">
        <v>3.9600000000000003E-2</v>
      </c>
    </row>
    <row r="7231" spans="13:14" ht="12.6" customHeight="1">
      <c r="M7231" s="55">
        <v>44931</v>
      </c>
      <c r="N7231" s="54">
        <v>3.9600000000000003E-2</v>
      </c>
    </row>
    <row r="7232" spans="13:14" ht="12.6" customHeight="1">
      <c r="M7232" s="55">
        <v>44932</v>
      </c>
      <c r="N7232" s="54">
        <v>3.9199999999999999E-2</v>
      </c>
    </row>
    <row r="7233" spans="13:14" ht="12.6" customHeight="1">
      <c r="M7233" s="55">
        <v>44935</v>
      </c>
      <c r="N7233" s="54">
        <v>3.9199999999999999E-2</v>
      </c>
    </row>
    <row r="7234" spans="13:14" ht="12.6" customHeight="1">
      <c r="M7234" s="55">
        <v>44936</v>
      </c>
      <c r="N7234" s="54">
        <v>3.9E-2</v>
      </c>
    </row>
    <row r="7235" spans="13:14" ht="12.6" customHeight="1">
      <c r="M7235" s="55">
        <v>44937</v>
      </c>
      <c r="N7235" s="54">
        <v>3.8800000000000001E-2</v>
      </c>
    </row>
    <row r="7236" spans="13:14" ht="12.6" customHeight="1">
      <c r="M7236" s="55">
        <v>44938</v>
      </c>
      <c r="N7236" s="54">
        <v>3.8699999999999998E-2</v>
      </c>
    </row>
    <row r="7237" spans="13:14" ht="12.6" customHeight="1">
      <c r="M7237" s="55">
        <v>44939</v>
      </c>
      <c r="N7237" s="54">
        <v>3.8800000000000001E-2</v>
      </c>
    </row>
    <row r="7238" spans="13:14" ht="12.6" customHeight="1">
      <c r="M7238" s="55">
        <v>44942</v>
      </c>
      <c r="N7238" s="54">
        <v>3.7900000000000003E-2</v>
      </c>
    </row>
    <row r="7239" spans="13:14" ht="12.6" customHeight="1">
      <c r="M7239" s="55">
        <v>44943</v>
      </c>
      <c r="N7239" s="54">
        <v>3.7400000000000003E-2</v>
      </c>
    </row>
    <row r="7240" spans="13:14" ht="12.6" customHeight="1">
      <c r="M7240" s="55">
        <v>44944</v>
      </c>
      <c r="N7240" s="54">
        <v>3.6999999999999998E-2</v>
      </c>
    </row>
    <row r="7241" spans="13:14" ht="12.6" customHeight="1">
      <c r="M7241" s="55">
        <v>44945</v>
      </c>
      <c r="N7241" s="54">
        <v>3.6799999999999999E-2</v>
      </c>
    </row>
    <row r="7242" spans="13:14" ht="12.6" customHeight="1">
      <c r="M7242" s="55">
        <v>44946</v>
      </c>
      <c r="N7242" s="54">
        <v>3.6700000000000003E-2</v>
      </c>
    </row>
    <row r="7243" spans="13:14" ht="12.6" customHeight="1">
      <c r="M7243" s="55">
        <v>44951</v>
      </c>
      <c r="N7243" s="54">
        <v>3.6600000000000001E-2</v>
      </c>
    </row>
    <row r="7244" spans="13:14" ht="12.6" customHeight="1">
      <c r="M7244" s="55">
        <v>44952</v>
      </c>
      <c r="N7244" s="54">
        <v>3.6499999999999998E-2</v>
      </c>
    </row>
    <row r="7245" spans="13:14" ht="12.6" customHeight="1">
      <c r="M7245" s="55">
        <v>44953</v>
      </c>
      <c r="N7245" s="54">
        <v>3.6400000000000002E-2</v>
      </c>
    </row>
    <row r="7246" spans="13:14" ht="12.6" customHeight="1">
      <c r="M7246" s="55">
        <v>44956</v>
      </c>
      <c r="N7246" s="54">
        <v>3.6299999999999999E-2</v>
      </c>
    </row>
    <row r="7247" spans="13:14" ht="12.6" customHeight="1">
      <c r="M7247" s="55">
        <v>44957</v>
      </c>
      <c r="N7247" s="54">
        <v>3.6299999999999999E-2</v>
      </c>
    </row>
    <row r="7248" spans="13:14" ht="12.6" customHeight="1">
      <c r="M7248" s="55">
        <v>44958</v>
      </c>
      <c r="N7248" s="54">
        <v>3.5900000000000001E-2</v>
      </c>
    </row>
    <row r="7249" spans="13:14" ht="12.6" customHeight="1">
      <c r="M7249" s="55">
        <v>44959</v>
      </c>
      <c r="N7249" s="54">
        <v>3.5200000000000002E-2</v>
      </c>
    </row>
    <row r="7250" spans="13:14" ht="12.6" customHeight="1">
      <c r="M7250" s="55">
        <v>44960</v>
      </c>
      <c r="N7250" s="54">
        <v>3.49E-2</v>
      </c>
    </row>
    <row r="7251" spans="13:14" ht="12.6" customHeight="1">
      <c r="M7251" s="55">
        <v>44963</v>
      </c>
      <c r="N7251" s="54">
        <v>3.4700000000000002E-2</v>
      </c>
    </row>
    <row r="7252" spans="13:14" ht="12.6" customHeight="1">
      <c r="M7252" s="55">
        <v>44964</v>
      </c>
      <c r="N7252" s="54">
        <v>3.4599999999999999E-2</v>
      </c>
    </row>
    <row r="7253" spans="13:14" ht="12.6" customHeight="1">
      <c r="M7253" s="55">
        <v>44965</v>
      </c>
      <c r="N7253" s="54">
        <v>3.4599999999999999E-2</v>
      </c>
    </row>
    <row r="7254" spans="13:14" ht="12.6" customHeight="1">
      <c r="M7254" s="55">
        <v>44966</v>
      </c>
      <c r="N7254" s="54">
        <v>3.4599999999999999E-2</v>
      </c>
    </row>
    <row r="7255" spans="13:14" ht="12.6" customHeight="1">
      <c r="M7255" s="55">
        <v>44967</v>
      </c>
      <c r="N7255" s="54">
        <v>3.4700000000000002E-2</v>
      </c>
    </row>
    <row r="7256" spans="13:14" ht="12.6" customHeight="1">
      <c r="M7256" s="55">
        <v>44970</v>
      </c>
      <c r="N7256" s="54">
        <v>3.4799999999999998E-2</v>
      </c>
    </row>
    <row r="7257" spans="13:14" ht="12.6" customHeight="1">
      <c r="M7257" s="55">
        <v>44971</v>
      </c>
      <c r="N7257" s="54">
        <v>3.4799999999999998E-2</v>
      </c>
    </row>
    <row r="7258" spans="13:14" ht="12.6" customHeight="1">
      <c r="M7258" s="55">
        <v>44972</v>
      </c>
      <c r="N7258" s="54">
        <v>3.49E-2</v>
      </c>
    </row>
    <row r="7259" spans="13:14" ht="12.6" customHeight="1">
      <c r="M7259" s="55">
        <v>44973</v>
      </c>
      <c r="N7259" s="54">
        <v>3.5000000000000003E-2</v>
      </c>
    </row>
    <row r="7260" spans="13:14" ht="12.6" customHeight="1">
      <c r="M7260" s="55">
        <v>44974</v>
      </c>
      <c r="N7260" s="54">
        <v>3.5200000000000002E-2</v>
      </c>
    </row>
    <row r="7261" spans="13:14" ht="12.6" customHeight="1">
      <c r="M7261" s="55">
        <v>44977</v>
      </c>
      <c r="N7261" s="54">
        <v>3.5299999999999998E-2</v>
      </c>
    </row>
    <row r="7262" spans="13:14" ht="12.6" customHeight="1">
      <c r="M7262" s="55">
        <v>44978</v>
      </c>
      <c r="N7262" s="54">
        <v>3.5400000000000001E-2</v>
      </c>
    </row>
    <row r="7263" spans="13:14" ht="12.6" customHeight="1">
      <c r="M7263" s="55">
        <v>44979</v>
      </c>
      <c r="N7263" s="54">
        <v>3.56E-2</v>
      </c>
    </row>
    <row r="7264" spans="13:14" ht="12.6" customHeight="1">
      <c r="M7264" s="55">
        <v>44980</v>
      </c>
      <c r="N7264" s="54">
        <v>3.5900000000000001E-2</v>
      </c>
    </row>
    <row r="7265" spans="13:14" ht="12.6" customHeight="1">
      <c r="M7265" s="55">
        <v>44981</v>
      </c>
      <c r="N7265" s="54">
        <v>3.5900000000000001E-2</v>
      </c>
    </row>
    <row r="7266" spans="13:14" ht="12.6" customHeight="1">
      <c r="M7266" s="55">
        <v>44984</v>
      </c>
      <c r="N7266" s="54">
        <v>3.5900000000000001E-2</v>
      </c>
    </row>
    <row r="7267" spans="13:14" ht="12.6" customHeight="1">
      <c r="M7267" s="55">
        <v>44985</v>
      </c>
      <c r="N7267" s="54">
        <v>3.5900000000000001E-2</v>
      </c>
    </row>
    <row r="7268" spans="13:14" ht="12.6" customHeight="1">
      <c r="M7268" s="55">
        <v>44987</v>
      </c>
      <c r="N7268" s="54">
        <v>3.61E-2</v>
      </c>
    </row>
    <row r="7269" spans="13:14" ht="12.6" customHeight="1">
      <c r="M7269" s="55">
        <v>44988</v>
      </c>
      <c r="N7269" s="54">
        <v>3.61E-2</v>
      </c>
    </row>
    <row r="7270" spans="13:14" ht="12.6" customHeight="1">
      <c r="M7270" s="55">
        <v>44991</v>
      </c>
      <c r="N7270" s="54">
        <v>3.61E-2</v>
      </c>
    </row>
    <row r="7271" spans="13:14" ht="12.6" customHeight="1">
      <c r="M7271" s="55">
        <v>44992</v>
      </c>
      <c r="N7271" s="54">
        <v>3.61E-2</v>
      </c>
    </row>
    <row r="7272" spans="13:14" ht="12.6" customHeight="1">
      <c r="M7272" s="55">
        <v>44993</v>
      </c>
      <c r="N7272" s="54">
        <v>3.61E-2</v>
      </c>
    </row>
    <row r="7273" spans="13:14" ht="12.6" customHeight="1">
      <c r="M7273" s="55">
        <v>44994</v>
      </c>
      <c r="N7273" s="54">
        <v>3.61E-2</v>
      </c>
    </row>
    <row r="7274" spans="13:14" ht="12.6" customHeight="1">
      <c r="M7274" s="55">
        <v>44995</v>
      </c>
      <c r="N7274" s="54">
        <v>3.61E-2</v>
      </c>
    </row>
    <row r="7275" spans="13:14" ht="12.6" customHeight="1">
      <c r="M7275" s="55">
        <v>44998</v>
      </c>
      <c r="N7275" s="54">
        <v>3.61E-2</v>
      </c>
    </row>
    <row r="7276" spans="13:14" ht="12.6" customHeight="1">
      <c r="M7276" s="55">
        <v>44999</v>
      </c>
      <c r="N7276" s="54">
        <v>3.61E-2</v>
      </c>
    </row>
    <row r="7277" spans="13:14" ht="12.6" customHeight="1">
      <c r="M7277" s="55">
        <v>45000</v>
      </c>
      <c r="N7277" s="54">
        <v>3.61E-2</v>
      </c>
    </row>
    <row r="7278" spans="13:14" ht="12.6" customHeight="1">
      <c r="M7278" s="55">
        <v>45001</v>
      </c>
      <c r="N7278" s="54">
        <v>3.6200000000000003E-2</v>
      </c>
    </row>
    <row r="7279" spans="13:14" ht="12.6" customHeight="1">
      <c r="M7279" s="55">
        <v>45002</v>
      </c>
      <c r="N7279" s="54">
        <v>3.6200000000000003E-2</v>
      </c>
    </row>
    <row r="7280" spans="13:14" ht="12.6" customHeight="1">
      <c r="M7280" s="55">
        <v>45005</v>
      </c>
      <c r="N7280" s="54">
        <v>3.6200000000000003E-2</v>
      </c>
    </row>
    <row r="7281" spans="13:14" ht="12.6" customHeight="1">
      <c r="M7281" s="55">
        <v>45006</v>
      </c>
      <c r="N7281" s="54">
        <v>3.6200000000000003E-2</v>
      </c>
    </row>
    <row r="7282" spans="13:14" ht="12.6" customHeight="1">
      <c r="M7282" s="55">
        <v>45007</v>
      </c>
      <c r="N7282" s="54">
        <v>3.6200000000000003E-2</v>
      </c>
    </row>
    <row r="7283" spans="13:14" ht="12.6" customHeight="1">
      <c r="M7283" s="55">
        <v>45008</v>
      </c>
      <c r="N7283" s="54">
        <v>3.6200000000000003E-2</v>
      </c>
    </row>
    <row r="7284" spans="13:14" ht="12.6" customHeight="1">
      <c r="M7284" s="55">
        <v>45009</v>
      </c>
      <c r="N7284" s="54">
        <v>3.5900000000000001E-2</v>
      </c>
    </row>
    <row r="7285" spans="13:14" ht="12.6" customHeight="1">
      <c r="M7285" s="55">
        <v>45012</v>
      </c>
      <c r="N7285" s="54">
        <v>3.5900000000000001E-2</v>
      </c>
    </row>
    <row r="7286" spans="13:14" ht="12.6" customHeight="1">
      <c r="M7286" s="55">
        <v>45013</v>
      </c>
      <c r="N7286" s="54">
        <v>3.5900000000000001E-2</v>
      </c>
    </row>
    <row r="7287" spans="13:14" ht="12.6" customHeight="1">
      <c r="M7287" s="55">
        <v>45014</v>
      </c>
      <c r="N7287" s="54">
        <v>3.5900000000000001E-2</v>
      </c>
    </row>
    <row r="7288" spans="13:14" ht="12.6" customHeight="1">
      <c r="M7288" s="55">
        <v>45015</v>
      </c>
      <c r="N7288" s="54">
        <v>3.5900000000000001E-2</v>
      </c>
    </row>
    <row r="7289" spans="13:14" ht="12.6" customHeight="1">
      <c r="M7289" s="55">
        <v>45016</v>
      </c>
      <c r="N7289" s="54">
        <v>3.5900000000000001E-2</v>
      </c>
    </row>
    <row r="7290" spans="13:14" ht="12.6" customHeight="1">
      <c r="M7290" s="55">
        <v>45019</v>
      </c>
      <c r="N7290" s="54">
        <v>3.5900000000000001E-2</v>
      </c>
    </row>
    <row r="7291" spans="13:14" ht="12.6" customHeight="1">
      <c r="M7291" s="55">
        <v>45020</v>
      </c>
      <c r="N7291" s="54">
        <v>3.5900000000000001E-2</v>
      </c>
    </row>
    <row r="7292" spans="13:14" ht="12.6" customHeight="1">
      <c r="M7292" s="55">
        <v>45021</v>
      </c>
      <c r="N7292" s="54">
        <v>3.5900000000000001E-2</v>
      </c>
    </row>
    <row r="7293" spans="13:14" ht="12.6" customHeight="1">
      <c r="M7293" s="55">
        <v>45022</v>
      </c>
      <c r="N7293" s="54">
        <v>3.5799999999999998E-2</v>
      </c>
    </row>
    <row r="7294" spans="13:14" ht="12.6" customHeight="1">
      <c r="M7294" s="55">
        <v>45023</v>
      </c>
      <c r="N7294" s="54">
        <v>3.5299999999999998E-2</v>
      </c>
    </row>
    <row r="7295" spans="13:14" ht="12.6" customHeight="1">
      <c r="M7295" s="55">
        <v>45026</v>
      </c>
      <c r="N7295" s="54">
        <v>3.5099999999999999E-2</v>
      </c>
    </row>
    <row r="7296" spans="13:14" ht="12.6" customHeight="1">
      <c r="M7296" s="55">
        <v>45027</v>
      </c>
      <c r="N7296" s="54">
        <v>3.4799999999999998E-2</v>
      </c>
    </row>
    <row r="7297" spans="13:14" ht="12.6" customHeight="1">
      <c r="M7297" s="55">
        <v>45028</v>
      </c>
      <c r="N7297" s="54">
        <v>3.4299999999999997E-2</v>
      </c>
    </row>
    <row r="7298" spans="13:14" ht="12.6" customHeight="1">
      <c r="M7298" s="55">
        <v>45029</v>
      </c>
      <c r="N7298" s="54">
        <v>3.4299999999999997E-2</v>
      </c>
    </row>
    <row r="7299" spans="13:14" ht="12.6" customHeight="1">
      <c r="M7299" s="55">
        <v>45030</v>
      </c>
      <c r="N7299" s="54">
        <v>3.4299999999999997E-2</v>
      </c>
    </row>
    <row r="7300" spans="13:14" ht="12.6" customHeight="1">
      <c r="M7300" s="55">
        <v>45033</v>
      </c>
      <c r="N7300" s="54">
        <v>3.4299999999999997E-2</v>
      </c>
    </row>
    <row r="7301" spans="13:14" ht="12.6" customHeight="1">
      <c r="M7301" s="55">
        <v>45034</v>
      </c>
      <c r="N7301" s="54">
        <v>3.44E-2</v>
      </c>
    </row>
    <row r="7302" spans="13:14" ht="12.6" customHeight="1">
      <c r="M7302" s="55">
        <v>45035</v>
      </c>
      <c r="N7302" s="54">
        <v>3.4500000000000003E-2</v>
      </c>
    </row>
    <row r="7303" spans="13:14" ht="12.6" customHeight="1">
      <c r="M7303" s="55">
        <v>45036</v>
      </c>
      <c r="N7303" s="54">
        <v>3.4700000000000002E-2</v>
      </c>
    </row>
    <row r="7304" spans="13:14" ht="12.6" customHeight="1">
      <c r="M7304" s="55">
        <v>45037</v>
      </c>
      <c r="N7304" s="54">
        <v>3.49E-2</v>
      </c>
    </row>
    <row r="7305" spans="13:14" ht="12.6" customHeight="1">
      <c r="M7305" s="55">
        <v>45040</v>
      </c>
      <c r="N7305" s="54">
        <v>3.49E-2</v>
      </c>
    </row>
    <row r="7306" spans="13:14" ht="12.6" customHeight="1">
      <c r="M7306" s="55">
        <v>45041</v>
      </c>
      <c r="N7306" s="54">
        <v>3.49E-2</v>
      </c>
    </row>
    <row r="7307" spans="13:14" ht="12.6" customHeight="1">
      <c r="M7307" s="55">
        <v>45042</v>
      </c>
      <c r="N7307" s="54">
        <v>3.5000000000000003E-2</v>
      </c>
    </row>
    <row r="7308" spans="13:14" ht="12.6" customHeight="1">
      <c r="M7308" s="55">
        <v>45043</v>
      </c>
      <c r="N7308" s="54">
        <v>3.5200000000000002E-2</v>
      </c>
    </row>
    <row r="7309" spans="13:14" ht="12.6" customHeight="1">
      <c r="M7309" s="55">
        <v>45044</v>
      </c>
      <c r="N7309" s="54">
        <v>3.5200000000000002E-2</v>
      </c>
    </row>
    <row r="7310" spans="13:14" ht="12.6" customHeight="1">
      <c r="M7310" s="55">
        <v>45048</v>
      </c>
      <c r="N7310" s="54">
        <v>3.5299999999999998E-2</v>
      </c>
    </row>
    <row r="7311" spans="13:14" ht="12.6" customHeight="1">
      <c r="M7311" s="55">
        <v>45049</v>
      </c>
      <c r="N7311" s="54">
        <v>3.5499999999999997E-2</v>
      </c>
    </row>
    <row r="7312" spans="13:14" ht="12.6" customHeight="1">
      <c r="M7312" s="55">
        <v>45050</v>
      </c>
      <c r="N7312" s="54">
        <v>3.5499999999999997E-2</v>
      </c>
    </row>
    <row r="7313" spans="13:14" ht="12.6" customHeight="1">
      <c r="M7313" s="55">
        <v>45054</v>
      </c>
      <c r="N7313" s="54">
        <v>3.5499999999999997E-2</v>
      </c>
    </row>
    <row r="7314" spans="13:14" ht="12.6" customHeight="1">
      <c r="M7314" s="55">
        <v>45055</v>
      </c>
      <c r="N7314" s="54">
        <v>3.5499999999999997E-2</v>
      </c>
    </row>
    <row r="7315" spans="13:14" ht="12.6" customHeight="1">
      <c r="M7315" s="55">
        <v>45056</v>
      </c>
      <c r="N7315" s="54">
        <v>3.5900000000000001E-2</v>
      </c>
    </row>
    <row r="7316" spans="13:14" ht="12.6" customHeight="1">
      <c r="M7316" s="55">
        <v>45057</v>
      </c>
      <c r="N7316" s="54">
        <v>3.5999999999999997E-2</v>
      </c>
    </row>
    <row r="7317" spans="13:14" ht="12.6" customHeight="1">
      <c r="M7317" s="55">
        <v>45058</v>
      </c>
      <c r="N7317" s="54">
        <v>3.61E-2</v>
      </c>
    </row>
    <row r="7318" spans="13:14" ht="12.6" customHeight="1">
      <c r="M7318" s="55">
        <v>45061</v>
      </c>
      <c r="N7318" s="54">
        <v>3.6200000000000003E-2</v>
      </c>
    </row>
    <row r="7319" spans="13:14" ht="12.6" customHeight="1">
      <c r="M7319" s="55">
        <v>45062</v>
      </c>
      <c r="N7319" s="54">
        <v>3.6200000000000003E-2</v>
      </c>
    </row>
    <row r="7320" spans="13:14" ht="12.6" customHeight="1">
      <c r="M7320" s="55">
        <v>45063</v>
      </c>
      <c r="N7320" s="54">
        <v>3.6499999999999998E-2</v>
      </c>
    </row>
    <row r="7321" spans="13:14" ht="12.6" customHeight="1">
      <c r="M7321" s="55">
        <v>45064</v>
      </c>
      <c r="N7321" s="54">
        <v>3.6600000000000001E-2</v>
      </c>
    </row>
    <row r="7322" spans="13:14" ht="12.6" customHeight="1">
      <c r="M7322" s="55">
        <v>45065</v>
      </c>
      <c r="N7322" s="54">
        <v>3.6700000000000003E-2</v>
      </c>
    </row>
    <row r="7323" spans="13:14" ht="12.6" customHeight="1">
      <c r="M7323" s="55">
        <v>45068</v>
      </c>
      <c r="N7323" s="54">
        <v>3.6799999999999999E-2</v>
      </c>
    </row>
    <row r="7324" spans="13:14" ht="12.6" customHeight="1">
      <c r="M7324" s="55">
        <v>45069</v>
      </c>
      <c r="N7324" s="54">
        <v>3.6999999999999998E-2</v>
      </c>
    </row>
    <row r="7325" spans="13:14" ht="12.6" customHeight="1">
      <c r="M7325" s="55">
        <v>45070</v>
      </c>
      <c r="N7325" s="54">
        <v>3.73E-2</v>
      </c>
    </row>
    <row r="7326" spans="13:14" ht="12.6" customHeight="1">
      <c r="M7326" s="55">
        <v>45071</v>
      </c>
      <c r="N7326" s="54">
        <v>3.7499999999999999E-2</v>
      </c>
    </row>
    <row r="7327" spans="13:14" ht="12.6" customHeight="1">
      <c r="M7327" s="55">
        <v>45072</v>
      </c>
      <c r="N7327" s="54">
        <v>3.7499999999999999E-2</v>
      </c>
    </row>
    <row r="7328" spans="13:14" ht="12.6" customHeight="1">
      <c r="M7328" s="55">
        <v>45076</v>
      </c>
      <c r="N7328" s="54">
        <v>3.7600000000000001E-2</v>
      </c>
    </row>
    <row r="7329" spans="13:14" ht="12.6" customHeight="1">
      <c r="M7329" s="55">
        <v>45077</v>
      </c>
      <c r="N7329" s="54">
        <v>3.7600000000000001E-2</v>
      </c>
    </row>
    <row r="7330" spans="13:14" ht="12.6" customHeight="1">
      <c r="M7330" s="55">
        <v>45078</v>
      </c>
      <c r="N7330" s="54">
        <v>3.7600000000000001E-2</v>
      </c>
    </row>
    <row r="7331" spans="13:14" ht="12.6" customHeight="1">
      <c r="M7331" s="55">
        <v>45079</v>
      </c>
      <c r="N7331" s="54">
        <v>3.7600000000000001E-2</v>
      </c>
    </row>
    <row r="7332" spans="13:14" ht="12.6" customHeight="1">
      <c r="M7332" s="55">
        <v>45082</v>
      </c>
      <c r="N7332" s="54">
        <v>3.7600000000000001E-2</v>
      </c>
    </row>
    <row r="7333" spans="13:14" ht="12.6" customHeight="1">
      <c r="M7333" s="55">
        <v>45084</v>
      </c>
      <c r="N7333" s="54">
        <v>3.7499999999999999E-2</v>
      </c>
    </row>
    <row r="7334" spans="13:14" ht="12.6" customHeight="1">
      <c r="M7334" s="55">
        <v>45085</v>
      </c>
      <c r="N7334" s="54">
        <v>3.7499999999999999E-2</v>
      </c>
    </row>
    <row r="7335" spans="13:14" ht="12.6" customHeight="1">
      <c r="M7335" s="55">
        <v>45086</v>
      </c>
      <c r="N7335" s="54">
        <v>3.7499999999999999E-2</v>
      </c>
    </row>
    <row r="7336" spans="13:14" ht="12.6" customHeight="1">
      <c r="M7336" s="55">
        <v>45089</v>
      </c>
      <c r="N7336" s="54">
        <v>3.7499999999999999E-2</v>
      </c>
    </row>
    <row r="7337" spans="13:14" ht="12.6" customHeight="1">
      <c r="M7337" s="55">
        <v>45090</v>
      </c>
      <c r="N7337" s="54">
        <v>3.7499999999999999E-2</v>
      </c>
    </row>
    <row r="7338" spans="13:14" ht="12.6" customHeight="1">
      <c r="M7338" s="55">
        <v>45091</v>
      </c>
      <c r="N7338" s="54">
        <v>3.7499999999999999E-2</v>
      </c>
    </row>
    <row r="7339" spans="13:14" ht="12.6" customHeight="1">
      <c r="M7339" s="55">
        <v>45092</v>
      </c>
      <c r="N7339" s="54">
        <v>3.7499999999999999E-2</v>
      </c>
    </row>
    <row r="7340" spans="13:14" ht="12.6" customHeight="1">
      <c r="M7340" s="55">
        <v>45093</v>
      </c>
      <c r="N7340" s="54">
        <v>3.7499999999999999E-2</v>
      </c>
    </row>
    <row r="7341" spans="13:14" ht="12.6" customHeight="1">
      <c r="M7341" s="55">
        <v>45096</v>
      </c>
      <c r="N7341" s="54">
        <v>3.7499999999999999E-2</v>
      </c>
    </row>
    <row r="7342" spans="13:14" ht="12.6" customHeight="1">
      <c r="M7342" s="55">
        <v>45097</v>
      </c>
      <c r="N7342" s="54">
        <v>3.7499999999999999E-2</v>
      </c>
    </row>
    <row r="7343" spans="13:14" ht="12.6" customHeight="1">
      <c r="M7343" s="55">
        <v>45098</v>
      </c>
      <c r="N7343" s="54">
        <v>3.7499999999999999E-2</v>
      </c>
    </row>
    <row r="7344" spans="13:14" ht="12.6" customHeight="1">
      <c r="M7344" s="55">
        <v>45099</v>
      </c>
      <c r="N7344" s="54">
        <v>3.7499999999999999E-2</v>
      </c>
    </row>
    <row r="7345" spans="13:14" ht="12.6" customHeight="1">
      <c r="M7345" s="55">
        <v>45100</v>
      </c>
      <c r="N7345" s="54">
        <v>3.7499999999999999E-2</v>
      </c>
    </row>
    <row r="7346" spans="13:14" ht="12.6" customHeight="1">
      <c r="M7346" s="55">
        <v>45103</v>
      </c>
      <c r="N7346" s="54">
        <v>3.7499999999999999E-2</v>
      </c>
    </row>
    <row r="7347" spans="13:14" ht="12.6" customHeight="1">
      <c r="M7347" s="55">
        <v>45104</v>
      </c>
      <c r="N7347" s="54">
        <v>3.7499999999999999E-2</v>
      </c>
    </row>
    <row r="7348" spans="13:14" ht="12.6" customHeight="1">
      <c r="M7348" s="55">
        <v>45105</v>
      </c>
      <c r="N7348" s="54">
        <v>3.7499999999999999E-2</v>
      </c>
    </row>
    <row r="7349" spans="13:14" ht="12.6" customHeight="1">
      <c r="M7349" s="55">
        <v>45106</v>
      </c>
      <c r="N7349" s="54">
        <v>3.7499999999999999E-2</v>
      </c>
    </row>
    <row r="7350" spans="13:14" ht="12.6" customHeight="1">
      <c r="M7350" s="55">
        <v>45107</v>
      </c>
      <c r="N7350" s="54">
        <v>3.7499999999999999E-2</v>
      </c>
    </row>
    <row r="7351" spans="13:14" ht="12.6" customHeight="1">
      <c r="M7351" s="55">
        <v>45110</v>
      </c>
      <c r="N7351" s="54">
        <v>3.7499999999999999E-2</v>
      </c>
    </row>
    <row r="7352" spans="13:14" ht="12.6" customHeight="1">
      <c r="M7352" s="55">
        <v>45111</v>
      </c>
      <c r="N7352" s="54">
        <v>3.7400000000000003E-2</v>
      </c>
    </row>
    <row r="7353" spans="13:14" ht="12.6" customHeight="1">
      <c r="M7353" s="55">
        <v>45112</v>
      </c>
      <c r="N7353" s="54">
        <v>3.7400000000000003E-2</v>
      </c>
    </row>
    <row r="7354" spans="13:14" ht="12.6" customHeight="1">
      <c r="M7354" s="55">
        <v>45113</v>
      </c>
      <c r="N7354" s="54">
        <v>3.7400000000000003E-2</v>
      </c>
    </row>
    <row r="7355" spans="13:14" ht="12.6" customHeight="1">
      <c r="M7355" s="55">
        <v>45114</v>
      </c>
      <c r="N7355" s="54">
        <v>3.7499999999999999E-2</v>
      </c>
    </row>
    <row r="7356" spans="13:14" ht="12.6" customHeight="1">
      <c r="M7356" s="55">
        <v>45117</v>
      </c>
      <c r="N7356" s="54">
        <v>3.7499999999999999E-2</v>
      </c>
    </row>
    <row r="7357" spans="13:14" ht="12.6" customHeight="1">
      <c r="M7357" s="55">
        <v>45118</v>
      </c>
      <c r="N7357" s="54">
        <v>3.7499999999999999E-2</v>
      </c>
    </row>
    <row r="7358" spans="13:14" ht="12.6" customHeight="1">
      <c r="M7358" s="55">
        <v>45119</v>
      </c>
      <c r="N7358" s="54">
        <v>3.7499999999999999E-2</v>
      </c>
    </row>
    <row r="7359" spans="13:14" ht="12.6" customHeight="1">
      <c r="M7359" s="55">
        <v>45120</v>
      </c>
      <c r="N7359" s="54">
        <v>3.7499999999999999E-2</v>
      </c>
    </row>
    <row r="7360" spans="13:14" ht="12.6" customHeight="1">
      <c r="M7360" s="55">
        <v>45121</v>
      </c>
      <c r="N7360" s="54">
        <v>3.7499999999999999E-2</v>
      </c>
    </row>
    <row r="7361" spans="13:14" ht="12.6" customHeight="1">
      <c r="M7361" s="55">
        <v>45124</v>
      </c>
      <c r="N7361" s="54">
        <v>3.7499999999999999E-2</v>
      </c>
    </row>
    <row r="7362" spans="13:14" ht="12.6" customHeight="1">
      <c r="M7362" s="55">
        <v>45125</v>
      </c>
      <c r="N7362" s="54">
        <v>3.7499999999999999E-2</v>
      </c>
    </row>
    <row r="7363" spans="13:14" ht="12.6" customHeight="1">
      <c r="M7363" s="55">
        <v>45126</v>
      </c>
      <c r="N7363" s="54">
        <v>3.7499999999999999E-2</v>
      </c>
    </row>
    <row r="7364" spans="13:14" ht="12.6" customHeight="1">
      <c r="M7364" s="55">
        <v>45127</v>
      </c>
      <c r="N7364" s="54">
        <v>3.7499999999999999E-2</v>
      </c>
    </row>
    <row r="7365" spans="13:14" ht="12.6" customHeight="1">
      <c r="M7365" s="55">
        <v>45128</v>
      </c>
      <c r="N7365" s="54">
        <v>3.7499999999999999E-2</v>
      </c>
    </row>
    <row r="7366" spans="13:14" ht="12.6" customHeight="1">
      <c r="M7366" s="55">
        <v>45131</v>
      </c>
      <c r="N7366" s="54">
        <v>3.7499999999999999E-2</v>
      </c>
    </row>
    <row r="7367" spans="13:14" ht="12.6" customHeight="1">
      <c r="M7367" s="55">
        <v>45132</v>
      </c>
      <c r="N7367" s="54">
        <v>3.7499999999999999E-2</v>
      </c>
    </row>
    <row r="7368" spans="13:14" ht="12.6" customHeight="1">
      <c r="M7368" s="55">
        <v>45133</v>
      </c>
      <c r="N7368" s="54">
        <v>3.7499999999999999E-2</v>
      </c>
    </row>
    <row r="7369" spans="13:14" ht="12.6" customHeight="1">
      <c r="M7369" s="55">
        <v>45134</v>
      </c>
      <c r="N7369" s="54">
        <v>3.7400000000000003E-2</v>
      </c>
    </row>
    <row r="7370" spans="13:14" ht="12.6" customHeight="1">
      <c r="M7370" s="55">
        <v>45135</v>
      </c>
      <c r="N7370" s="54">
        <v>3.7400000000000003E-2</v>
      </c>
    </row>
    <row r="7371" spans="13:14" ht="12.6" customHeight="1">
      <c r="M7371" s="55">
        <v>45138</v>
      </c>
      <c r="N7371" s="54">
        <v>3.7400000000000003E-2</v>
      </c>
    </row>
    <row r="7372" spans="13:14" ht="12.6" customHeight="1">
      <c r="M7372" s="55">
        <v>45139</v>
      </c>
      <c r="N7372" s="54">
        <v>3.7400000000000003E-2</v>
      </c>
    </row>
    <row r="7373" spans="13:14" ht="12.6" customHeight="1">
      <c r="M7373" s="55">
        <v>45140</v>
      </c>
      <c r="N7373" s="54">
        <v>3.7400000000000003E-2</v>
      </c>
    </row>
    <row r="7374" spans="13:14" ht="12.6" customHeight="1">
      <c r="M7374" s="55">
        <v>45141</v>
      </c>
      <c r="N7374" s="54">
        <v>3.73E-2</v>
      </c>
    </row>
    <row r="7375" spans="13:14" ht="12.6" customHeight="1">
      <c r="M7375" s="55">
        <v>45142</v>
      </c>
      <c r="N7375" s="54">
        <v>3.7199999999999997E-2</v>
      </c>
    </row>
    <row r="7376" spans="13:14" ht="12.6" customHeight="1">
      <c r="M7376" s="55">
        <v>45145</v>
      </c>
      <c r="N7376" s="54">
        <v>3.7199999999999997E-2</v>
      </c>
    </row>
    <row r="7377" spans="13:14" ht="12.6" customHeight="1">
      <c r="M7377" s="55">
        <v>45146</v>
      </c>
      <c r="N7377" s="54">
        <v>3.6999999999999998E-2</v>
      </c>
    </row>
    <row r="7378" spans="13:14" ht="12.6" customHeight="1">
      <c r="M7378" s="55">
        <v>45147</v>
      </c>
      <c r="N7378" s="54">
        <v>3.6999999999999998E-2</v>
      </c>
    </row>
    <row r="7379" spans="13:14" ht="12.6" customHeight="1">
      <c r="M7379" s="55">
        <v>45148</v>
      </c>
      <c r="N7379" s="54">
        <v>3.6799999999999999E-2</v>
      </c>
    </row>
    <row r="7380" spans="13:14" ht="12.6" customHeight="1">
      <c r="M7380" s="55">
        <v>45149</v>
      </c>
      <c r="N7380" s="54">
        <v>3.6900000000000002E-2</v>
      </c>
    </row>
    <row r="7381" spans="13:14" ht="12.6" customHeight="1">
      <c r="M7381" s="55">
        <v>45152</v>
      </c>
      <c r="N7381" s="54">
        <v>3.6900000000000002E-2</v>
      </c>
    </row>
    <row r="7382" spans="13:14" ht="12.6" customHeight="1">
      <c r="M7382" s="55">
        <v>45154</v>
      </c>
      <c r="N7382" s="54">
        <v>3.6999999999999998E-2</v>
      </c>
    </row>
    <row r="7383" spans="13:14" ht="12.6" customHeight="1">
      <c r="M7383" s="55">
        <v>45155</v>
      </c>
      <c r="N7383" s="54">
        <v>3.6999999999999998E-2</v>
      </c>
    </row>
    <row r="7384" spans="13:14" ht="12.6" customHeight="1">
      <c r="M7384" s="55">
        <v>45156</v>
      </c>
      <c r="N7384" s="54">
        <v>3.6999999999999998E-2</v>
      </c>
    </row>
    <row r="7385" spans="13:14" ht="12.6" customHeight="1">
      <c r="M7385" s="55">
        <v>45159</v>
      </c>
      <c r="N7385" s="54">
        <v>3.6999999999999998E-2</v>
      </c>
    </row>
    <row r="7386" spans="13:14" ht="12.6" customHeight="1">
      <c r="M7386" s="55">
        <v>45160</v>
      </c>
      <c r="N7386" s="54">
        <v>3.6999999999999998E-2</v>
      </c>
    </row>
    <row r="7387" spans="13:14" ht="12.6" customHeight="1">
      <c r="M7387" s="55">
        <v>45161</v>
      </c>
      <c r="N7387" s="54">
        <v>3.6900000000000002E-2</v>
      </c>
    </row>
    <row r="7388" spans="13:14" ht="12.6" customHeight="1">
      <c r="M7388" s="55">
        <v>45162</v>
      </c>
      <c r="N7388" s="54">
        <v>3.6900000000000002E-2</v>
      </c>
    </row>
    <row r="7389" spans="13:14" ht="12.6" customHeight="1">
      <c r="M7389" s="55">
        <v>45163</v>
      </c>
      <c r="N7389" s="54">
        <v>3.6900000000000002E-2</v>
      </c>
    </row>
    <row r="7390" spans="13:14" ht="12.6" customHeight="1">
      <c r="M7390" s="55">
        <v>45166</v>
      </c>
      <c r="N7390" s="54">
        <v>3.6900000000000002E-2</v>
      </c>
    </row>
    <row r="7391" spans="13:14" ht="12.6" customHeight="1">
      <c r="M7391" s="55">
        <v>45167</v>
      </c>
      <c r="N7391" s="54">
        <v>3.6900000000000002E-2</v>
      </c>
    </row>
    <row r="7392" spans="13:14" ht="12.6" customHeight="1">
      <c r="M7392" s="55">
        <v>45168</v>
      </c>
      <c r="N7392" s="54">
        <v>3.6900000000000002E-2</v>
      </c>
    </row>
    <row r="7393" spans="13:14" ht="12.6" customHeight="1">
      <c r="M7393" s="55">
        <v>45169</v>
      </c>
      <c r="N7393" s="54">
        <v>3.6900000000000002E-2</v>
      </c>
    </row>
    <row r="7394" spans="13:14" ht="12.6" customHeight="1">
      <c r="M7394" s="55">
        <v>45170</v>
      </c>
      <c r="N7394" s="54">
        <v>3.6799999999999999E-2</v>
      </c>
    </row>
    <row r="7395" spans="13:14" ht="12.6" customHeight="1">
      <c r="M7395" s="55">
        <v>45173</v>
      </c>
      <c r="N7395" s="54">
        <v>3.6900000000000002E-2</v>
      </c>
    </row>
    <row r="7396" spans="13:14" ht="12.6" customHeight="1">
      <c r="M7396" s="55">
        <v>45174</v>
      </c>
      <c r="N7396" s="54">
        <v>3.6999999999999998E-2</v>
      </c>
    </row>
    <row r="7397" spans="13:14" ht="12.6" customHeight="1">
      <c r="M7397" s="55">
        <v>45175</v>
      </c>
      <c r="N7397" s="54">
        <v>3.7100000000000001E-2</v>
      </c>
    </row>
    <row r="7398" spans="13:14" ht="12.6" customHeight="1">
      <c r="M7398" s="55">
        <v>45176</v>
      </c>
      <c r="N7398" s="54">
        <v>3.7199999999999997E-2</v>
      </c>
    </row>
    <row r="7399" spans="13:14" ht="12.6" customHeight="1">
      <c r="M7399" s="55">
        <v>45177</v>
      </c>
      <c r="N7399" s="54">
        <v>3.7199999999999997E-2</v>
      </c>
    </row>
    <row r="7400" spans="13:14" ht="12.6" customHeight="1">
      <c r="M7400" s="55">
        <v>45180</v>
      </c>
      <c r="N7400" s="54">
        <v>3.7199999999999997E-2</v>
      </c>
    </row>
    <row r="7401" spans="13:14" ht="12.6" customHeight="1">
      <c r="M7401" s="55">
        <v>45181</v>
      </c>
      <c r="N7401" s="54">
        <v>3.73E-2</v>
      </c>
    </row>
    <row r="7402" spans="13:14" ht="12.6" customHeight="1">
      <c r="M7402" s="55">
        <v>45182</v>
      </c>
      <c r="N7402" s="54">
        <v>3.7499999999999999E-2</v>
      </c>
    </row>
    <row r="7403" spans="13:14" ht="12.6" customHeight="1">
      <c r="M7403" s="55">
        <v>45183</v>
      </c>
      <c r="N7403" s="54">
        <v>3.7600000000000001E-2</v>
      </c>
    </row>
    <row r="7404" spans="13:14" ht="12.6" customHeight="1">
      <c r="M7404" s="55">
        <v>45184</v>
      </c>
      <c r="N7404" s="54">
        <v>3.78E-2</v>
      </c>
    </row>
    <row r="7405" spans="13:14" ht="12.6" customHeight="1">
      <c r="M7405" s="55">
        <v>45187</v>
      </c>
      <c r="N7405" s="54">
        <v>3.7900000000000003E-2</v>
      </c>
    </row>
    <row r="7406" spans="13:14" ht="12.6" customHeight="1">
      <c r="M7406" s="55">
        <v>45188</v>
      </c>
      <c r="N7406" s="54">
        <v>3.7999999999999999E-2</v>
      </c>
    </row>
    <row r="7407" spans="13:14" ht="12.6" customHeight="1">
      <c r="M7407" s="55">
        <v>45189</v>
      </c>
      <c r="N7407" s="54">
        <v>3.8100000000000002E-2</v>
      </c>
    </row>
    <row r="7408" spans="13:14" ht="12.6" customHeight="1">
      <c r="M7408" s="55">
        <v>45190</v>
      </c>
      <c r="N7408" s="54">
        <v>3.8199999999999998E-2</v>
      </c>
    </row>
    <row r="7409" spans="13:14" ht="12.6" customHeight="1">
      <c r="M7409" s="55">
        <v>45191</v>
      </c>
      <c r="N7409" s="54">
        <v>3.8300000000000001E-2</v>
      </c>
    </row>
    <row r="7410" spans="13:14" ht="12.6" customHeight="1">
      <c r="M7410" s="55">
        <v>45194</v>
      </c>
      <c r="N7410" s="54">
        <v>3.8300000000000001E-2</v>
      </c>
    </row>
    <row r="7411" spans="13:14" ht="12.6" customHeight="1">
      <c r="M7411" s="55">
        <v>45195</v>
      </c>
      <c r="N7411" s="54">
        <v>3.8300000000000001E-2</v>
      </c>
    </row>
    <row r="7412" spans="13:14" ht="12.6" customHeight="1">
      <c r="M7412" s="55">
        <v>45196</v>
      </c>
      <c r="N7412" s="54">
        <v>3.8300000000000001E-2</v>
      </c>
    </row>
    <row r="7413" spans="13:14" ht="12.6" customHeight="1">
      <c r="M7413" s="55">
        <v>45203</v>
      </c>
      <c r="N7413" s="54">
        <v>3.8399999999999997E-2</v>
      </c>
    </row>
    <row r="7414" spans="13:14" ht="12.6" customHeight="1">
      <c r="M7414" s="55">
        <v>45204</v>
      </c>
      <c r="N7414" s="54">
        <v>3.8300000000000001E-2</v>
      </c>
    </row>
    <row r="7415" spans="13:14" ht="12.6" customHeight="1">
      <c r="M7415" s="55">
        <v>45205</v>
      </c>
      <c r="N7415" s="54">
        <v>3.8199999999999998E-2</v>
      </c>
    </row>
    <row r="7416" spans="13:14" ht="12.6" customHeight="1">
      <c r="M7416" s="55">
        <v>45209</v>
      </c>
      <c r="N7416" s="54">
        <v>3.8199999999999998E-2</v>
      </c>
    </row>
    <row r="7417" spans="13:14" ht="12.6" customHeight="1">
      <c r="M7417" s="55">
        <v>45210</v>
      </c>
      <c r="N7417" s="54">
        <v>3.8199999999999998E-2</v>
      </c>
    </row>
    <row r="7418" spans="13:14" ht="12.6" customHeight="1">
      <c r="M7418" s="55">
        <v>45211</v>
      </c>
      <c r="N7418" s="54">
        <v>3.8199999999999998E-2</v>
      </c>
    </row>
    <row r="7419" spans="13:14" ht="12.6" customHeight="1">
      <c r="M7419" s="55">
        <v>45212</v>
      </c>
      <c r="N7419" s="54">
        <v>3.8199999999999998E-2</v>
      </c>
    </row>
    <row r="7420" spans="13:14" ht="12.6" customHeight="1">
      <c r="M7420" s="55">
        <v>45215</v>
      </c>
      <c r="N7420" s="54">
        <v>3.8199999999999998E-2</v>
      </c>
    </row>
    <row r="7421" spans="13:14" ht="12.6" customHeight="1">
      <c r="M7421" s="55">
        <v>45216</v>
      </c>
      <c r="N7421" s="54">
        <v>3.8199999999999998E-2</v>
      </c>
    </row>
    <row r="7422" spans="13:14" ht="12.6" customHeight="1">
      <c r="M7422" s="55">
        <v>45217</v>
      </c>
      <c r="N7422" s="54">
        <v>3.8199999999999998E-2</v>
      </c>
    </row>
    <row r="7423" spans="13:14" ht="12.6" customHeight="1">
      <c r="M7423" s="55">
        <v>45218</v>
      </c>
      <c r="N7423" s="54">
        <v>3.8199999999999998E-2</v>
      </c>
    </row>
    <row r="7424" spans="13:14" ht="12.6" customHeight="1">
      <c r="M7424" s="55">
        <v>45219</v>
      </c>
      <c r="N7424" s="54">
        <v>3.8199999999999998E-2</v>
      </c>
    </row>
    <row r="7425" spans="13:14" ht="12.6" customHeight="1">
      <c r="M7425" s="55">
        <v>45222</v>
      </c>
      <c r="N7425" s="54">
        <v>3.8199999999999998E-2</v>
      </c>
    </row>
    <row r="7426" spans="13:14" ht="12.6" customHeight="1">
      <c r="M7426" s="55">
        <v>45223</v>
      </c>
      <c r="N7426" s="54">
        <v>3.8199999999999998E-2</v>
      </c>
    </row>
    <row r="7427" spans="13:14" ht="12.6" customHeight="1">
      <c r="M7427" s="55">
        <v>45224</v>
      </c>
      <c r="N7427" s="54">
        <v>3.8199999999999998E-2</v>
      </c>
    </row>
    <row r="7428" spans="13:14" ht="12.6" customHeight="1">
      <c r="M7428" s="55">
        <v>45225</v>
      </c>
      <c r="N7428" s="54">
        <v>3.8199999999999998E-2</v>
      </c>
    </row>
    <row r="7429" spans="13:14" ht="12.6" customHeight="1">
      <c r="M7429" s="55">
        <v>45226</v>
      </c>
      <c r="N7429" s="54">
        <v>3.8199999999999998E-2</v>
      </c>
    </row>
    <row r="7430" spans="13:14" ht="12.6" customHeight="1">
      <c r="M7430" s="55">
        <v>45229</v>
      </c>
      <c r="N7430" s="54">
        <v>3.8199999999999998E-2</v>
      </c>
    </row>
    <row r="7431" spans="13:14" ht="12.6" customHeight="1">
      <c r="M7431" s="55">
        <v>45230</v>
      </c>
      <c r="N7431" s="54">
        <v>3.8199999999999998E-2</v>
      </c>
    </row>
    <row r="7432" spans="13:14" ht="12.6" customHeight="1">
      <c r="M7432" s="55">
        <v>45231</v>
      </c>
      <c r="N7432" s="54">
        <v>3.8300000000000001E-2</v>
      </c>
    </row>
    <row r="7433" spans="13:14" ht="12.6" customHeight="1">
      <c r="M7433" s="55">
        <v>45232</v>
      </c>
      <c r="N7433" s="54">
        <v>3.8300000000000001E-2</v>
      </c>
    </row>
    <row r="7434" spans="13:14" ht="12.6" customHeight="1">
      <c r="M7434" s="55">
        <v>45233</v>
      </c>
      <c r="N7434" s="54">
        <v>3.8300000000000001E-2</v>
      </c>
    </row>
    <row r="7435" spans="13:14" ht="12.6" customHeight="1">
      <c r="M7435" s="55">
        <v>45236</v>
      </c>
      <c r="N7435" s="54">
        <v>3.8300000000000001E-2</v>
      </c>
    </row>
    <row r="7436" spans="13:14" ht="12.6" customHeight="1">
      <c r="M7436" s="55">
        <v>45237</v>
      </c>
      <c r="N7436" s="54">
        <v>3.8300000000000001E-2</v>
      </c>
    </row>
    <row r="7437" spans="13:14" ht="12.6" customHeight="1">
      <c r="M7437" s="55">
        <v>45238</v>
      </c>
      <c r="N7437" s="54">
        <v>3.8300000000000001E-2</v>
      </c>
    </row>
    <row r="7438" spans="13:14" ht="12.6" customHeight="1">
      <c r="M7438" s="55">
        <v>45239</v>
      </c>
      <c r="N7438" s="54">
        <v>3.8300000000000001E-2</v>
      </c>
    </row>
    <row r="7439" spans="13:14" ht="12.6" customHeight="1">
      <c r="M7439" s="55">
        <v>45240</v>
      </c>
      <c r="N7439" s="54">
        <v>3.8300000000000001E-2</v>
      </c>
    </row>
    <row r="7440" spans="13:14" ht="12.6" customHeight="1">
      <c r="M7440" s="55">
        <v>45243</v>
      </c>
      <c r="N7440" s="54">
        <v>3.8300000000000001E-2</v>
      </c>
    </row>
    <row r="7441" spans="13:14" ht="12.6" customHeight="1">
      <c r="M7441" s="55">
        <v>45244</v>
      </c>
      <c r="N7441" s="54">
        <v>3.8300000000000001E-2</v>
      </c>
    </row>
    <row r="7442" spans="13:14" ht="12.6" customHeight="1">
      <c r="M7442" s="55">
        <v>45245</v>
      </c>
      <c r="N7442" s="54">
        <v>3.8300000000000001E-2</v>
      </c>
    </row>
    <row r="7443" spans="13:14" ht="12.6" customHeight="1">
      <c r="M7443" s="55">
        <v>45246</v>
      </c>
      <c r="N7443" s="54">
        <v>3.8300000000000001E-2</v>
      </c>
    </row>
    <row r="7444" spans="13:14" ht="12.6" customHeight="1">
      <c r="M7444" s="55">
        <v>45247</v>
      </c>
      <c r="N7444" s="54">
        <v>3.8300000000000001E-2</v>
      </c>
    </row>
    <row r="7445" spans="13:14" ht="12.6" customHeight="1">
      <c r="M7445" s="55">
        <v>45250</v>
      </c>
      <c r="N7445" s="54">
        <v>3.8300000000000001E-2</v>
      </c>
    </row>
    <row r="7446" spans="13:14" ht="12.6" customHeight="1">
      <c r="M7446" s="55">
        <v>45251</v>
      </c>
      <c r="N7446" s="54">
        <v>3.8300000000000001E-2</v>
      </c>
    </row>
    <row r="7447" spans="13:14" ht="12.6" customHeight="1">
      <c r="M7447" s="55">
        <v>45252</v>
      </c>
      <c r="N7447" s="54">
        <v>3.8300000000000001E-2</v>
      </c>
    </row>
    <row r="7448" spans="13:14" ht="12.6" customHeight="1">
      <c r="M7448" s="55">
        <v>45253</v>
      </c>
      <c r="N7448" s="54">
        <v>3.8399999999999997E-2</v>
      </c>
    </row>
    <row r="7449" spans="13:14" ht="12.6" customHeight="1">
      <c r="M7449" s="55">
        <v>45254</v>
      </c>
      <c r="N7449" s="54">
        <v>3.8399999999999997E-2</v>
      </c>
    </row>
    <row r="7450" spans="13:14" ht="12.6" customHeight="1">
      <c r="M7450" s="55">
        <v>45257</v>
      </c>
      <c r="N7450" s="54">
        <v>3.8399999999999997E-2</v>
      </c>
    </row>
    <row r="7451" spans="13:14" ht="12.6" customHeight="1">
      <c r="M7451" s="55">
        <v>45258</v>
      </c>
      <c r="N7451" s="54">
        <v>3.8399999999999997E-2</v>
      </c>
    </row>
    <row r="7452" spans="13:14" ht="12.6" customHeight="1">
      <c r="M7452" s="55">
        <v>45259</v>
      </c>
      <c r="N7452" s="54">
        <v>3.8399999999999997E-2</v>
      </c>
    </row>
    <row r="7453" spans="13:14" ht="12.6" customHeight="1">
      <c r="M7453" s="55">
        <v>45260</v>
      </c>
      <c r="N7453" s="54">
        <v>3.8399999999999997E-2</v>
      </c>
    </row>
    <row r="7454" spans="13:14" ht="12.6" customHeight="1">
      <c r="M7454" s="55">
        <v>45261</v>
      </c>
      <c r="N7454" s="54">
        <v>3.8399999999999997E-2</v>
      </c>
    </row>
    <row r="7455" spans="13:14" ht="12.6" customHeight="1">
      <c r="M7455" s="55">
        <v>45264</v>
      </c>
      <c r="N7455" s="54">
        <v>3.8399999999999997E-2</v>
      </c>
    </row>
    <row r="7456" spans="13:14" ht="12.6" customHeight="1">
      <c r="M7456" s="55">
        <v>45265</v>
      </c>
      <c r="N7456" s="54">
        <v>3.8399999999999997E-2</v>
      </c>
    </row>
    <row r="7457" spans="13:14" ht="12.6" customHeight="1">
      <c r="M7457" s="55">
        <v>45266</v>
      </c>
      <c r="N7457" s="54">
        <v>3.8399999999999997E-2</v>
      </c>
    </row>
    <row r="7458" spans="13:14" ht="12.6" customHeight="1">
      <c r="M7458" s="55">
        <v>45267</v>
      </c>
      <c r="N7458" s="54">
        <v>3.8399999999999997E-2</v>
      </c>
    </row>
    <row r="7459" spans="13:14" ht="12.6" customHeight="1">
      <c r="M7459" s="55">
        <v>45268</v>
      </c>
      <c r="N7459" s="54">
        <v>3.8399999999999997E-2</v>
      </c>
    </row>
    <row r="7460" spans="13:14" ht="12.6" customHeight="1">
      <c r="M7460" s="55">
        <v>45271</v>
      </c>
      <c r="N7460" s="54">
        <v>3.8399999999999997E-2</v>
      </c>
    </row>
    <row r="7461" spans="13:14" ht="12.6" customHeight="1">
      <c r="M7461" s="55">
        <v>45272</v>
      </c>
      <c r="N7461" s="54">
        <v>3.8399999999999997E-2</v>
      </c>
    </row>
    <row r="7462" spans="13:14" ht="12.6" customHeight="1">
      <c r="M7462" s="55">
        <v>45273</v>
      </c>
      <c r="N7462" s="54">
        <v>3.8399999999999997E-2</v>
      </c>
    </row>
    <row r="7463" spans="13:14" ht="12.6" customHeight="1">
      <c r="M7463" s="55">
        <v>45274</v>
      </c>
      <c r="N7463" s="54">
        <v>3.8300000000000001E-2</v>
      </c>
    </row>
    <row r="7464" spans="13:14" ht="12.6" customHeight="1">
      <c r="M7464" s="55">
        <v>45275</v>
      </c>
      <c r="N7464" s="54">
        <v>3.8300000000000001E-2</v>
      </c>
    </row>
    <row r="7465" spans="13:14" ht="12.6" customHeight="1">
      <c r="M7465" s="55">
        <v>45278</v>
      </c>
      <c r="N7465" s="54">
        <v>3.8300000000000001E-2</v>
      </c>
    </row>
    <row r="7466" spans="13:14" ht="12.6" customHeight="1">
      <c r="M7466" s="55">
        <v>45279</v>
      </c>
      <c r="N7466" s="54">
        <v>3.8300000000000001E-2</v>
      </c>
    </row>
    <row r="7467" spans="13:14" ht="12.6" customHeight="1">
      <c r="M7467" s="55">
        <v>45280</v>
      </c>
      <c r="N7467" s="54">
        <v>3.8300000000000001E-2</v>
      </c>
    </row>
    <row r="7468" spans="13:14" ht="12.6" customHeight="1">
      <c r="M7468" s="55">
        <v>45281</v>
      </c>
      <c r="N7468" s="54">
        <v>3.8300000000000001E-2</v>
      </c>
    </row>
    <row r="7469" spans="13:14" ht="12.6" customHeight="1">
      <c r="M7469" s="55">
        <v>45282</v>
      </c>
      <c r="N7469" s="54">
        <v>3.8300000000000001E-2</v>
      </c>
    </row>
    <row r="7470" spans="13:14" ht="12.6" customHeight="1">
      <c r="M7470" s="55">
        <v>45286</v>
      </c>
      <c r="N7470" s="54">
        <v>3.8300000000000001E-2</v>
      </c>
    </row>
    <row r="7471" spans="13:14" ht="12.6" customHeight="1">
      <c r="M7471" s="55">
        <v>45287</v>
      </c>
      <c r="N7471" s="54">
        <v>3.8300000000000001E-2</v>
      </c>
    </row>
    <row r="7472" spans="13:14" ht="12.6" customHeight="1">
      <c r="M7472" s="55">
        <v>45288</v>
      </c>
      <c r="N7472" s="54">
        <v>3.8300000000000001E-2</v>
      </c>
    </row>
    <row r="7473" spans="13:14" ht="12.6" customHeight="1">
      <c r="M7473" s="58">
        <v>45289</v>
      </c>
      <c r="N7473" s="57">
        <v>3.8300000000000001E-2</v>
      </c>
    </row>
  </sheetData>
  <pageMargins left="0.5" right="0.5" top="1" bottom="1" header="0.5" footer="0.5"/>
  <pageSetup scale="61" orientation="portrait" horizontalDpi="200" verticalDpi="200" r:id="rId1"/>
  <headerFooter alignWithMargins="0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opLeftCell="D1" workbookViewId="0">
      <selection activeCell="A14" sqref="A14"/>
    </sheetView>
  </sheetViews>
  <sheetFormatPr defaultRowHeight="15"/>
  <cols>
    <col min="1" max="1" width="9.140625" bestFit="1" customWidth="1"/>
    <col min="2" max="2" width="15.28515625" customWidth="1"/>
    <col min="3" max="5" width="19" customWidth="1"/>
    <col min="6" max="6" width="15.28515625" customWidth="1"/>
    <col min="7" max="9" width="19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</v>
      </c>
      <c r="G1" s="1" t="s">
        <v>5</v>
      </c>
      <c r="H1" s="1" t="s">
        <v>6</v>
      </c>
      <c r="I1" s="1" t="s">
        <v>7</v>
      </c>
    </row>
    <row r="2" spans="1:9">
      <c r="A2" t="s">
        <v>8</v>
      </c>
      <c r="B2" t="s">
        <v>9</v>
      </c>
      <c r="C2" t="s">
        <v>10</v>
      </c>
      <c r="D2">
        <v>101.051</v>
      </c>
      <c r="E2">
        <v>3.4129999999999998</v>
      </c>
      <c r="F2" t="s">
        <v>11</v>
      </c>
      <c r="G2" t="s">
        <v>11</v>
      </c>
      <c r="H2">
        <v>3.57</v>
      </c>
      <c r="I2">
        <v>15.7</v>
      </c>
    </row>
    <row r="3" spans="1:9">
      <c r="A3" t="s">
        <v>12</v>
      </c>
      <c r="B3" t="s">
        <v>13</v>
      </c>
      <c r="C3" t="s">
        <v>14</v>
      </c>
      <c r="D3">
        <v>100.292</v>
      </c>
      <c r="E3">
        <v>3.48</v>
      </c>
      <c r="F3" t="s">
        <v>15</v>
      </c>
      <c r="G3" t="s">
        <v>15</v>
      </c>
      <c r="H3">
        <v>3.6</v>
      </c>
      <c r="I3">
        <v>12</v>
      </c>
    </row>
    <row r="4" spans="1:9">
      <c r="A4" t="s">
        <v>16</v>
      </c>
      <c r="F4" t="s">
        <v>17</v>
      </c>
      <c r="G4" t="s">
        <v>17</v>
      </c>
      <c r="H4">
        <v>3.6080000000000001</v>
      </c>
    </row>
    <row r="5" spans="1:9">
      <c r="A5" t="s">
        <v>18</v>
      </c>
      <c r="B5" t="s">
        <v>19</v>
      </c>
      <c r="C5" t="s">
        <v>20</v>
      </c>
      <c r="D5">
        <v>100.384</v>
      </c>
      <c r="E5">
        <v>3.49</v>
      </c>
      <c r="F5" t="s">
        <v>21</v>
      </c>
      <c r="G5" t="s">
        <v>21</v>
      </c>
      <c r="H5">
        <v>3.62</v>
      </c>
      <c r="I5">
        <v>13</v>
      </c>
    </row>
    <row r="6" spans="1:9">
      <c r="A6" t="s">
        <v>22</v>
      </c>
      <c r="B6" t="s">
        <v>23</v>
      </c>
      <c r="C6" t="s">
        <v>24</v>
      </c>
      <c r="D6">
        <v>99.986000000000004</v>
      </c>
      <c r="E6">
        <v>3.5169999999999999</v>
      </c>
      <c r="F6" t="s">
        <v>25</v>
      </c>
      <c r="G6" t="s">
        <v>25</v>
      </c>
      <c r="H6">
        <v>3.5750000000000002</v>
      </c>
      <c r="I6">
        <v>5.8</v>
      </c>
    </row>
    <row r="7" spans="1:9">
      <c r="A7" t="s">
        <v>26</v>
      </c>
      <c r="B7" t="s">
        <v>27</v>
      </c>
      <c r="C7" t="s">
        <v>28</v>
      </c>
      <c r="D7">
        <v>102.386</v>
      </c>
      <c r="E7">
        <v>3.524</v>
      </c>
      <c r="F7" t="s">
        <v>29</v>
      </c>
      <c r="G7" t="s">
        <v>29</v>
      </c>
      <c r="H7">
        <v>3.5550000000000002</v>
      </c>
      <c r="I7">
        <v>3.1</v>
      </c>
    </row>
    <row r="8" spans="1:9">
      <c r="A8" t="s">
        <v>30</v>
      </c>
      <c r="F8" t="s">
        <v>31</v>
      </c>
      <c r="G8" t="s">
        <v>31</v>
      </c>
      <c r="H8">
        <v>3.56</v>
      </c>
    </row>
    <row r="9" spans="1:9">
      <c r="A9" t="s">
        <v>32</v>
      </c>
      <c r="B9" t="s">
        <v>33</v>
      </c>
      <c r="C9" t="s">
        <v>34</v>
      </c>
      <c r="D9">
        <v>98.997</v>
      </c>
      <c r="E9">
        <v>3.581</v>
      </c>
      <c r="F9" t="s">
        <v>35</v>
      </c>
      <c r="G9" t="s">
        <v>35</v>
      </c>
      <c r="H9">
        <v>3.55</v>
      </c>
      <c r="I9">
        <v>-3.1</v>
      </c>
    </row>
    <row r="10" spans="1:9">
      <c r="A10" t="s">
        <v>36</v>
      </c>
      <c r="F10" t="s">
        <v>37</v>
      </c>
      <c r="G10" t="s">
        <v>37</v>
      </c>
      <c r="H10">
        <v>3.5569999999999999</v>
      </c>
    </row>
    <row r="11" spans="1:9">
      <c r="A11" t="s">
        <v>38</v>
      </c>
      <c r="B11" t="s">
        <v>39</v>
      </c>
      <c r="C11" t="s">
        <v>40</v>
      </c>
      <c r="D11">
        <v>105.252</v>
      </c>
      <c r="E11">
        <v>3.6720000000000002</v>
      </c>
      <c r="F11" t="s">
        <v>41</v>
      </c>
      <c r="G11" t="s">
        <v>41</v>
      </c>
      <c r="H11">
        <v>3.5649999999999999</v>
      </c>
      <c r="I11">
        <v>-10.7</v>
      </c>
    </row>
    <row r="12" spans="1:9">
      <c r="A12" t="s">
        <v>42</v>
      </c>
      <c r="F12" t="s">
        <v>43</v>
      </c>
      <c r="G12" t="s">
        <v>43</v>
      </c>
      <c r="H12">
        <v>3.5750000000000002</v>
      </c>
    </row>
    <row r="13" spans="1:9">
      <c r="A13" t="s">
        <v>44</v>
      </c>
      <c r="F13" t="s">
        <v>45</v>
      </c>
      <c r="G13" t="s">
        <v>45</v>
      </c>
      <c r="H13">
        <v>3.57</v>
      </c>
    </row>
    <row r="14" spans="1:9">
      <c r="A14" t="s">
        <v>46</v>
      </c>
      <c r="B14" t="s">
        <v>47</v>
      </c>
      <c r="C14" t="s">
        <v>48</v>
      </c>
      <c r="D14">
        <v>104.44</v>
      </c>
      <c r="E14">
        <v>3.5939999999999999</v>
      </c>
      <c r="F14" t="s">
        <v>49</v>
      </c>
      <c r="G14" t="s">
        <v>49</v>
      </c>
      <c r="H14">
        <v>3.4350000000000001</v>
      </c>
      <c r="I14">
        <v>-15.9</v>
      </c>
    </row>
    <row r="15" spans="1:9">
      <c r="A15" t="s">
        <v>50</v>
      </c>
      <c r="B15" t="s">
        <v>51</v>
      </c>
      <c r="C15" t="s">
        <v>52</v>
      </c>
      <c r="D15">
        <v>95.71</v>
      </c>
      <c r="E15">
        <v>3.508</v>
      </c>
    </row>
    <row r="16" spans="1:9">
      <c r="A16" t="s">
        <v>53</v>
      </c>
      <c r="B16" t="s">
        <v>54</v>
      </c>
      <c r="C16" t="s">
        <v>55</v>
      </c>
      <c r="D16">
        <v>100.447</v>
      </c>
      <c r="E16">
        <v>3.5009999999999999</v>
      </c>
    </row>
  </sheetData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E95FA-9D8F-4825-ADEB-D602B0AA537F}">
  <dimension ref="A1:R106"/>
  <sheetViews>
    <sheetView topLeftCell="A25" zoomScale="66" zoomScaleNormal="66" workbookViewId="0">
      <selection activeCell="G57" sqref="G57"/>
    </sheetView>
  </sheetViews>
  <sheetFormatPr defaultRowHeight="15"/>
  <cols>
    <col min="1" max="1" width="16.28515625" customWidth="1"/>
    <col min="2" max="2" width="22.7109375" customWidth="1"/>
    <col min="3" max="3" width="25.5703125" customWidth="1"/>
    <col min="4" max="4" width="30.140625" customWidth="1"/>
    <col min="5" max="5" width="15.28515625" customWidth="1"/>
    <col min="6" max="6" width="40.140625" customWidth="1"/>
    <col min="7" max="7" width="38.140625" customWidth="1"/>
    <col min="8" max="8" width="17.140625" customWidth="1"/>
    <col min="9" max="9" width="37" customWidth="1"/>
  </cols>
  <sheetData>
    <row r="1" spans="1:18">
      <c r="A1" s="7" t="s">
        <v>56</v>
      </c>
      <c r="B1" s="13" t="s">
        <v>97</v>
      </c>
      <c r="C1" t="s">
        <v>1620</v>
      </c>
      <c r="D1">
        <v>365</v>
      </c>
      <c r="E1" s="7" t="s">
        <v>56</v>
      </c>
      <c r="F1" s="13" t="str">
        <f>"swap."&amp;F9</f>
        <v>swap.3M</v>
      </c>
      <c r="G1" s="13" t="str">
        <f t="shared" ref="G1:Q1" si="0">"swap."&amp;G9</f>
        <v>swap.6M</v>
      </c>
      <c r="H1" s="13" t="str">
        <f t="shared" si="0"/>
        <v>swap.9M</v>
      </c>
      <c r="I1" s="13" t="str">
        <f t="shared" si="0"/>
        <v>swap.1Y</v>
      </c>
      <c r="J1" s="13" t="str">
        <f t="shared" si="0"/>
        <v>swap.2Y</v>
      </c>
      <c r="K1" s="13" t="str">
        <f t="shared" si="0"/>
        <v>swap.3Y</v>
      </c>
      <c r="L1" s="13" t="str">
        <f t="shared" si="0"/>
        <v>swap.4Y</v>
      </c>
      <c r="M1" s="13" t="str">
        <f t="shared" si="0"/>
        <v>swap.5Y</v>
      </c>
      <c r="N1" s="13" t="str">
        <f t="shared" si="0"/>
        <v>swap.7Y</v>
      </c>
      <c r="O1" s="13" t="str">
        <f t="shared" si="0"/>
        <v>swap.10Y</v>
      </c>
      <c r="P1" s="13" t="str">
        <f t="shared" si="0"/>
        <v>swap.12Y</v>
      </c>
      <c r="Q1" s="13" t="str">
        <f t="shared" si="0"/>
        <v>swap.15Y</v>
      </c>
      <c r="R1" s="13" t="str">
        <f t="shared" ref="R1" si="1">"swap."&amp;R9</f>
        <v>swap.20Y</v>
      </c>
    </row>
    <row r="2" spans="1:18">
      <c r="A2" s="8" t="s">
        <v>57</v>
      </c>
      <c r="B2" s="14" t="s">
        <v>58</v>
      </c>
      <c r="C2" t="s">
        <v>1621</v>
      </c>
      <c r="D2" s="20">
        <v>45419</v>
      </c>
      <c r="E2" s="8" t="s">
        <v>57</v>
      </c>
      <c r="F2" s="14" t="s">
        <v>82</v>
      </c>
      <c r="G2" s="14" t="s">
        <v>82</v>
      </c>
      <c r="H2" s="14" t="s">
        <v>82</v>
      </c>
      <c r="I2" s="14" t="s">
        <v>82</v>
      </c>
      <c r="J2" s="14" t="s">
        <v>82</v>
      </c>
      <c r="K2" s="14" t="s">
        <v>82</v>
      </c>
      <c r="L2" s="14" t="s">
        <v>82</v>
      </c>
      <c r="M2" s="14" t="s">
        <v>82</v>
      </c>
      <c r="N2" s="14" t="s">
        <v>82</v>
      </c>
      <c r="O2" s="14" t="s">
        <v>82</v>
      </c>
      <c r="P2" s="14" t="s">
        <v>82</v>
      </c>
      <c r="Q2" s="14" t="s">
        <v>82</v>
      </c>
      <c r="R2" s="14" t="s">
        <v>82</v>
      </c>
    </row>
    <row r="3" spans="1:18">
      <c r="A3" s="8" t="s">
        <v>59</v>
      </c>
      <c r="B3" s="14" t="s">
        <v>60</v>
      </c>
      <c r="E3" s="8" t="s">
        <v>59</v>
      </c>
      <c r="F3" s="14" t="s">
        <v>83</v>
      </c>
      <c r="G3" s="14" t="s">
        <v>83</v>
      </c>
      <c r="H3" s="14" t="s">
        <v>83</v>
      </c>
      <c r="I3" s="14" t="s">
        <v>83</v>
      </c>
      <c r="J3" s="14" t="s">
        <v>83</v>
      </c>
      <c r="K3" s="14" t="s">
        <v>83</v>
      </c>
      <c r="L3" s="14" t="s">
        <v>83</v>
      </c>
      <c r="M3" s="14" t="s">
        <v>83</v>
      </c>
      <c r="N3" s="14" t="s">
        <v>83</v>
      </c>
      <c r="O3" s="14" t="s">
        <v>83</v>
      </c>
      <c r="P3" s="14" t="s">
        <v>83</v>
      </c>
      <c r="Q3" s="14" t="s">
        <v>83</v>
      </c>
      <c r="R3" s="14" t="s">
        <v>83</v>
      </c>
    </row>
    <row r="4" spans="1:18">
      <c r="A4" s="8" t="s">
        <v>61</v>
      </c>
      <c r="B4" s="14" t="s">
        <v>62</v>
      </c>
      <c r="E4" s="8" t="s">
        <v>61</v>
      </c>
      <c r="F4" s="14" t="s">
        <v>62</v>
      </c>
      <c r="G4" s="14" t="s">
        <v>62</v>
      </c>
      <c r="H4" s="14" t="s">
        <v>62</v>
      </c>
      <c r="I4" s="14" t="s">
        <v>62</v>
      </c>
      <c r="J4" s="14" t="s">
        <v>62</v>
      </c>
      <c r="K4" s="14" t="s">
        <v>62</v>
      </c>
      <c r="L4" s="14" t="s">
        <v>62</v>
      </c>
      <c r="M4" s="14" t="s">
        <v>62</v>
      </c>
      <c r="N4" s="14" t="s">
        <v>62</v>
      </c>
      <c r="O4" s="14" t="s">
        <v>62</v>
      </c>
      <c r="P4" s="14" t="s">
        <v>62</v>
      </c>
      <c r="Q4" s="14" t="s">
        <v>62</v>
      </c>
      <c r="R4" s="14" t="s">
        <v>62</v>
      </c>
    </row>
    <row r="5" spans="1:18">
      <c r="A5" s="8" t="s">
        <v>63</v>
      </c>
      <c r="B5" s="14" t="b">
        <v>0</v>
      </c>
      <c r="E5" s="8" t="s">
        <v>63</v>
      </c>
      <c r="F5" s="14" t="b">
        <v>0</v>
      </c>
      <c r="G5" s="14" t="b">
        <v>0</v>
      </c>
      <c r="H5" s="14" t="b">
        <v>0</v>
      </c>
      <c r="I5" s="14" t="b">
        <v>0</v>
      </c>
      <c r="J5" s="14" t="b">
        <v>0</v>
      </c>
      <c r="K5" s="14" t="b">
        <v>0</v>
      </c>
      <c r="L5" s="14" t="b">
        <v>0</v>
      </c>
      <c r="M5" s="14" t="b">
        <v>0</v>
      </c>
      <c r="N5" s="14" t="b">
        <v>0</v>
      </c>
      <c r="O5" s="14" t="b">
        <v>0</v>
      </c>
      <c r="P5" s="14" t="b">
        <v>0</v>
      </c>
      <c r="Q5" s="14" t="b">
        <v>0</v>
      </c>
      <c r="R5" s="14" t="b">
        <v>0</v>
      </c>
    </row>
    <row r="6" spans="1:18">
      <c r="A6" s="8" t="s">
        <v>64</v>
      </c>
      <c r="B6" s="14" t="s">
        <v>100</v>
      </c>
      <c r="E6" s="8" t="s">
        <v>84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1:18">
      <c r="A7" s="8" t="s">
        <v>65</v>
      </c>
      <c r="B7" s="14" t="s">
        <v>99</v>
      </c>
      <c r="E7" s="8" t="s">
        <v>67</v>
      </c>
      <c r="F7" s="14" t="s">
        <v>92</v>
      </c>
      <c r="G7" s="14" t="s">
        <v>92</v>
      </c>
      <c r="H7" s="14" t="s">
        <v>92</v>
      </c>
      <c r="I7" s="14" t="s">
        <v>92</v>
      </c>
      <c r="J7" s="14" t="s">
        <v>92</v>
      </c>
      <c r="K7" s="14" t="s">
        <v>92</v>
      </c>
      <c r="L7" s="14" t="s">
        <v>92</v>
      </c>
      <c r="M7" s="14" t="s">
        <v>92</v>
      </c>
      <c r="N7" s="14" t="s">
        <v>92</v>
      </c>
      <c r="O7" s="14" t="s">
        <v>92</v>
      </c>
      <c r="P7" s="14" t="s">
        <v>92</v>
      </c>
      <c r="Q7" s="14" t="s">
        <v>92</v>
      </c>
      <c r="R7" s="14" t="s">
        <v>92</v>
      </c>
    </row>
    <row r="8" spans="1:18">
      <c r="A8" s="8" t="s">
        <v>66</v>
      </c>
      <c r="B8" s="20">
        <v>45419</v>
      </c>
      <c r="E8" s="8" t="s">
        <v>85</v>
      </c>
      <c r="F8" s="14" t="s">
        <v>8</v>
      </c>
      <c r="G8" s="14" t="s">
        <v>8</v>
      </c>
      <c r="H8" s="14" t="s">
        <v>8</v>
      </c>
      <c r="I8" s="14" t="s">
        <v>8</v>
      </c>
      <c r="J8" s="14" t="s">
        <v>8</v>
      </c>
      <c r="K8" s="14" t="s">
        <v>8</v>
      </c>
      <c r="L8" s="14" t="s">
        <v>8</v>
      </c>
      <c r="M8" s="14" t="s">
        <v>8</v>
      </c>
      <c r="N8" s="14" t="s">
        <v>8</v>
      </c>
      <c r="O8" s="14" t="s">
        <v>8</v>
      </c>
      <c r="P8" s="14" t="s">
        <v>8</v>
      </c>
      <c r="Q8" s="14" t="s">
        <v>8</v>
      </c>
      <c r="R8" s="14" t="s">
        <v>8</v>
      </c>
    </row>
    <row r="9" spans="1:18">
      <c r="A9" s="8" t="s">
        <v>67</v>
      </c>
      <c r="B9" s="14" t="s">
        <v>92</v>
      </c>
      <c r="E9" s="8" t="s">
        <v>86</v>
      </c>
      <c r="F9" s="19" t="s">
        <v>8</v>
      </c>
      <c r="G9" s="19" t="str">
        <f t="array" ref="G9:R9">TRANSPOSE(Worksheet!A3:A14)</f>
        <v>6M</v>
      </c>
      <c r="H9" s="19" t="str">
        <v>9M</v>
      </c>
      <c r="I9" s="19" t="str">
        <v>1Y</v>
      </c>
      <c r="J9" s="19" t="str">
        <v>2Y</v>
      </c>
      <c r="K9" s="19" t="str">
        <v>3Y</v>
      </c>
      <c r="L9" s="19" t="str">
        <v>4Y</v>
      </c>
      <c r="M9" s="19" t="str">
        <v>5Y</v>
      </c>
      <c r="N9" s="19" t="str">
        <v>7Y</v>
      </c>
      <c r="O9" s="19" t="str">
        <v>10Y</v>
      </c>
      <c r="P9" s="19" t="str">
        <v>12Y</v>
      </c>
      <c r="Q9" s="19" t="str">
        <v>15Y</v>
      </c>
      <c r="R9" s="19" t="str">
        <v>20Y</v>
      </c>
    </row>
    <row r="10" spans="1:18">
      <c r="A10" s="8" t="s">
        <v>68</v>
      </c>
      <c r="B10" s="14" t="s">
        <v>98</v>
      </c>
      <c r="E10" s="8" t="s">
        <v>87</v>
      </c>
      <c r="F10" s="14" t="s">
        <v>91</v>
      </c>
      <c r="G10" s="14" t="s">
        <v>91</v>
      </c>
      <c r="H10" s="14" t="s">
        <v>91</v>
      </c>
      <c r="I10" s="14" t="s">
        <v>91</v>
      </c>
      <c r="J10" s="14" t="s">
        <v>91</v>
      </c>
      <c r="K10" s="14" t="s">
        <v>91</v>
      </c>
      <c r="L10" s="14" t="s">
        <v>91</v>
      </c>
      <c r="M10" s="14" t="s">
        <v>91</v>
      </c>
      <c r="N10" s="14" t="s">
        <v>91</v>
      </c>
      <c r="O10" s="14" t="s">
        <v>91</v>
      </c>
      <c r="P10" s="14" t="s">
        <v>91</v>
      </c>
      <c r="Q10" s="14" t="s">
        <v>91</v>
      </c>
      <c r="R10" s="14" t="s">
        <v>91</v>
      </c>
    </row>
    <row r="11" spans="1:18">
      <c r="A11" s="8" t="s">
        <v>69</v>
      </c>
      <c r="B11" s="14" t="s">
        <v>91</v>
      </c>
      <c r="E11" s="8" t="s">
        <v>88</v>
      </c>
      <c r="F11" s="14" t="s">
        <v>8</v>
      </c>
      <c r="G11" s="14" t="s">
        <v>8</v>
      </c>
      <c r="H11" s="14" t="s">
        <v>8</v>
      </c>
      <c r="I11" s="14" t="s">
        <v>8</v>
      </c>
      <c r="J11" s="14" t="s">
        <v>8</v>
      </c>
      <c r="K11" s="14" t="s">
        <v>8</v>
      </c>
      <c r="L11" s="14" t="s">
        <v>8</v>
      </c>
      <c r="M11" s="14" t="s">
        <v>8</v>
      </c>
      <c r="N11" s="14" t="s">
        <v>8</v>
      </c>
      <c r="O11" s="14" t="s">
        <v>8</v>
      </c>
      <c r="P11" s="14" t="s">
        <v>8</v>
      </c>
      <c r="Q11" s="14" t="s">
        <v>8</v>
      </c>
      <c r="R11" s="14" t="s">
        <v>8</v>
      </c>
    </row>
    <row r="12" spans="1:18">
      <c r="A12" s="8" t="s">
        <v>70</v>
      </c>
      <c r="B12" s="14"/>
      <c r="E12" s="8" t="s">
        <v>89</v>
      </c>
      <c r="F12" s="19">
        <f>Worksheet!H2%</f>
        <v>3.5699999999999996E-2</v>
      </c>
      <c r="G12" s="19">
        <f t="array" ref="G12:R12">TRANSPOSE(Worksheet!H2:H14%)</f>
        <v>3.5699999999999996E-2</v>
      </c>
      <c r="H12" s="19">
        <v>3.6000000000000004E-2</v>
      </c>
      <c r="I12" s="19">
        <v>3.6080000000000001E-2</v>
      </c>
      <c r="J12" s="19">
        <v>3.6200000000000003E-2</v>
      </c>
      <c r="K12" s="19">
        <v>3.5750000000000004E-2</v>
      </c>
      <c r="L12" s="19">
        <v>3.5549999999999998E-2</v>
      </c>
      <c r="M12" s="19">
        <v>3.56E-2</v>
      </c>
      <c r="N12" s="19">
        <v>3.5499999999999997E-2</v>
      </c>
      <c r="O12" s="19">
        <v>3.5569999999999997E-2</v>
      </c>
      <c r="P12" s="19">
        <v>3.5650000000000001E-2</v>
      </c>
      <c r="Q12" s="19">
        <v>3.5750000000000004E-2</v>
      </c>
      <c r="R12" s="19">
        <v>3.5699999999999996E-2</v>
      </c>
    </row>
    <row r="13" spans="1:18">
      <c r="A13" s="8" t="s">
        <v>71</v>
      </c>
      <c r="B13" s="14"/>
      <c r="E13" s="10" t="s">
        <v>80</v>
      </c>
      <c r="F13" s="16" t="str">
        <f t="array" aca="1" ref="F13:F15" ca="1">_xll.nxLibCall($E1:$E12,F1:F12,$E13:$E15)</f>
        <v>3456 @ 10:29:51 PM</v>
      </c>
      <c r="G13" s="16" t="str">
        <f t="array" aca="1" ref="G13:G15" ca="1">_xll.nxLibCall($E1:$E12,G1:G12,$E13:$E15)</f>
        <v>3460 @ 10:29:51 PM</v>
      </c>
      <c r="H13" s="16" t="str">
        <f t="array" aca="1" ref="H13:H15" ca="1">_xll.nxLibCall($E1:$E12,H1:H12,$E13:$E15)</f>
        <v>3543 @ 10:29:51 PM</v>
      </c>
      <c r="I13" s="16" t="str">
        <f t="array" aca="1" ref="I13:I15" ca="1">_xll.nxLibCall($E1:$E12,I1:I12,$E13:$E15)</f>
        <v>3487 @ 10:29:51 PM</v>
      </c>
      <c r="J13" s="16" t="str">
        <f t="array" aca="1" ref="J13:J15" ca="1">_xll.nxLibCall($E1:$E12,J1:J12,$E13:$E15)</f>
        <v>3555 @ 10:29:51 PM</v>
      </c>
      <c r="K13" s="16" t="str">
        <f t="array" aca="1" ref="K13:K15" ca="1">_xll.nxLibCall($E1:$E12,K1:K12,$E13:$E15)</f>
        <v>3556 @ 10:29:51 PM</v>
      </c>
      <c r="L13" s="16" t="str">
        <f t="array" aca="1" ref="L13:L15" ca="1">_xll.nxLibCall($E1:$E12,L1:L12,$E13:$E15)</f>
        <v>3544 @ 10:29:51 PM</v>
      </c>
      <c r="M13" s="16" t="str">
        <f t="array" aca="1" ref="M13:M15" ca="1">_xll.nxLibCall($E1:$E12,M1:M12,$E13:$E15)</f>
        <v>3491 @ 10:29:51 PM</v>
      </c>
      <c r="N13" s="16" t="str">
        <f t="array" aca="1" ref="N13:N15" ca="1">_xll.nxLibCall($E1:$E12,N1:N12,$E13:$E15)</f>
        <v>3484 @ 10:29:51 PM</v>
      </c>
      <c r="O13" s="16" t="str">
        <f t="array" aca="1" ref="O13:O15" ca="1">_xll.nxLibCall($E1:$E12,O1:O12,$E13:$E15)</f>
        <v>3490 @ 10:29:51 PM</v>
      </c>
      <c r="P13" s="16" t="str">
        <f t="array" aca="1" ref="P13:P15" ca="1">_xll.nxLibCall($E1:$E12,P1:P12,$E13:$E15)</f>
        <v>3504 @ 10:29:51 PM</v>
      </c>
      <c r="Q13" s="16" t="str">
        <f t="array" aca="1" ref="Q13:Q15" ca="1">_xll.nxLibCall($E1:$E12,Q1:Q12,$E13:$E15)</f>
        <v>3461 @ 10:29:51 PM</v>
      </c>
      <c r="R13" s="16" t="str">
        <f t="array" aca="1" ref="R13:R15" ca="1">_xll.nxLibCall($E1:$E12,R1:R12,$E13:$E15)</f>
        <v>3459 @ 10:29:51 PM</v>
      </c>
    </row>
    <row r="14" spans="1:18">
      <c r="A14" s="8" t="s">
        <v>58</v>
      </c>
      <c r="B14" s="14"/>
      <c r="E14" s="11" t="s">
        <v>81</v>
      </c>
      <c r="F14" s="17">
        <f ca="1"/>
        <v>8.757083332966431E-4</v>
      </c>
      <c r="G14" s="17">
        <f ca="1"/>
        <v>1.3354166674162116E-4</v>
      </c>
      <c r="H14" s="17">
        <f ca="1"/>
        <v>1.5858333324558771E-4</v>
      </c>
      <c r="I14" s="17">
        <f ca="1"/>
        <v>1.3216666661719501E-4</v>
      </c>
      <c r="J14" s="17">
        <f ca="1"/>
        <v>1.3445833337755175E-4</v>
      </c>
      <c r="K14" s="17">
        <f ca="1"/>
        <v>1.2616666663234355E-4</v>
      </c>
      <c r="L14" s="17">
        <f ca="1"/>
        <v>1.3995833330682217E-4</v>
      </c>
      <c r="M14" s="17">
        <f ca="1"/>
        <v>1.4495833329419838E-4</v>
      </c>
      <c r="N14" s="17">
        <f ca="1"/>
        <v>1.5337499996803672E-4</v>
      </c>
      <c r="O14" s="17">
        <f ca="1"/>
        <v>1.3004166669361439E-4</v>
      </c>
      <c r="P14" s="17">
        <f ca="1"/>
        <v>1.3333333333775954E-4</v>
      </c>
      <c r="Q14" s="17">
        <f ca="1"/>
        <v>1.3616666672078281E-4</v>
      </c>
      <c r="R14" s="17">
        <f ca="1"/>
        <v>1.5095833327904984E-4</v>
      </c>
    </row>
    <row r="15" spans="1:18">
      <c r="A15" s="8" t="s">
        <v>72</v>
      </c>
      <c r="B15" s="14"/>
      <c r="E15" s="12" t="s">
        <v>56</v>
      </c>
      <c r="F15" s="18" t="str">
        <f ca="1"/>
        <v>SWAP.3M</v>
      </c>
      <c r="G15" s="18" t="str">
        <f ca="1"/>
        <v>SWAP.6M</v>
      </c>
      <c r="H15" s="18" t="str">
        <f ca="1"/>
        <v>SWAP.9M</v>
      </c>
      <c r="I15" s="18" t="str">
        <f ca="1"/>
        <v>SWAP.1Y</v>
      </c>
      <c r="J15" s="18" t="str">
        <f ca="1"/>
        <v>SWAP.2Y</v>
      </c>
      <c r="K15" s="18" t="str">
        <f ca="1"/>
        <v>SWAP.3Y</v>
      </c>
      <c r="L15" s="18" t="str">
        <f ca="1"/>
        <v>SWAP.4Y</v>
      </c>
      <c r="M15" s="18" t="str">
        <f ca="1"/>
        <v>SWAP.5Y</v>
      </c>
      <c r="N15" s="18" t="str">
        <f ca="1"/>
        <v>SWAP.7Y</v>
      </c>
      <c r="O15" s="18" t="str">
        <f ca="1"/>
        <v>SWAP.10Y</v>
      </c>
      <c r="P15" s="18" t="str">
        <f ca="1"/>
        <v>SWAP.12Y</v>
      </c>
      <c r="Q15" s="18" t="str">
        <f ca="1"/>
        <v>SWAP.15Y</v>
      </c>
      <c r="R15" s="18" t="str">
        <f ca="1"/>
        <v>SWAP.20Y</v>
      </c>
    </row>
    <row r="16" spans="1:18">
      <c r="A16" s="8" t="s">
        <v>73</v>
      </c>
      <c r="B16" s="14"/>
    </row>
    <row r="17" spans="1:9">
      <c r="A17" s="8" t="s">
        <v>74</v>
      </c>
      <c r="B17" s="14"/>
    </row>
    <row r="18" spans="1:9">
      <c r="A18" s="8" t="s">
        <v>75</v>
      </c>
      <c r="B18" s="14"/>
      <c r="E18" s="7" t="s">
        <v>56</v>
      </c>
      <c r="F18" s="13" t="s">
        <v>96</v>
      </c>
      <c r="H18" s="84" t="s">
        <v>1622</v>
      </c>
      <c r="I18" s="85"/>
    </row>
    <row r="19" spans="1:9">
      <c r="A19" s="8" t="s">
        <v>76</v>
      </c>
      <c r="B19" s="14"/>
      <c r="E19" s="8" t="s">
        <v>57</v>
      </c>
      <c r="F19" s="14" t="s">
        <v>93</v>
      </c>
      <c r="H19" s="28" t="s">
        <v>56</v>
      </c>
      <c r="I19" s="29" t="s">
        <v>1623</v>
      </c>
    </row>
    <row r="20" spans="1:9">
      <c r="A20" s="8" t="s">
        <v>77</v>
      </c>
      <c r="B20" s="14"/>
      <c r="E20" s="8" t="s">
        <v>59</v>
      </c>
      <c r="F20" s="14" t="s">
        <v>94</v>
      </c>
      <c r="H20" s="30" t="s">
        <v>57</v>
      </c>
      <c r="I20" s="31" t="s">
        <v>58</v>
      </c>
    </row>
    <row r="21" spans="1:9">
      <c r="A21" s="8" t="s">
        <v>78</v>
      </c>
      <c r="B21" s="14"/>
      <c r="E21" s="8" t="s">
        <v>61</v>
      </c>
      <c r="F21" s="14" t="s">
        <v>62</v>
      </c>
      <c r="H21" s="30" t="s">
        <v>59</v>
      </c>
      <c r="I21" s="31" t="s">
        <v>1624</v>
      </c>
    </row>
    <row r="22" spans="1:9">
      <c r="A22" s="9" t="s">
        <v>79</v>
      </c>
      <c r="B22" s="15"/>
      <c r="E22" s="8" t="s">
        <v>63</v>
      </c>
      <c r="F22" s="14" t="b">
        <v>0</v>
      </c>
      <c r="H22" s="30" t="s">
        <v>1625</v>
      </c>
      <c r="I22" s="31" t="s">
        <v>1626</v>
      </c>
    </row>
    <row r="23" spans="1:9">
      <c r="A23" s="10" t="s">
        <v>80</v>
      </c>
      <c r="B23" s="16" t="str">
        <f t="array" aca="1" ref="B23:B25" ca="1">_xll.nxLibCall(A1:A22,B1:B22,A23:A25)</f>
        <v>3592 @ 10:29:51 PM</v>
      </c>
      <c r="E23" s="8" t="s">
        <v>67</v>
      </c>
      <c r="F23" s="14" t="s">
        <v>92</v>
      </c>
      <c r="H23" s="30" t="s">
        <v>66</v>
      </c>
      <c r="I23" s="5">
        <f>D2</f>
        <v>45419</v>
      </c>
    </row>
    <row r="24" spans="1:9">
      <c r="A24" s="11" t="s">
        <v>81</v>
      </c>
      <c r="B24" s="17">
        <f ca="1"/>
        <v>4.612749999978405E-3</v>
      </c>
      <c r="E24" s="8" t="s">
        <v>95</v>
      </c>
      <c r="F24" s="14"/>
      <c r="H24" s="30" t="s">
        <v>67</v>
      </c>
      <c r="I24" s="31" t="s">
        <v>92</v>
      </c>
    </row>
    <row r="25" spans="1:9">
      <c r="A25" s="12" t="s">
        <v>56</v>
      </c>
      <c r="B25" s="18" t="str">
        <f ca="1"/>
        <v>STRIPPEDCURVE</v>
      </c>
      <c r="E25" s="8" t="s">
        <v>68</v>
      </c>
      <c r="F25" s="14" t="str" cm="1">
        <f t="array" aca="1" ref="F25" ca="1">_xll.nxLibData("ID",F15:R15,"swap.data")</f>
        <v>SWAP.DATA</v>
      </c>
      <c r="H25" s="30" t="s">
        <v>1627</v>
      </c>
      <c r="I25" s="31" t="s">
        <v>1628</v>
      </c>
    </row>
    <row r="26" spans="1:9">
      <c r="E26" s="8" t="s">
        <v>94</v>
      </c>
      <c r="F26" s="14"/>
      <c r="H26" s="30" t="s">
        <v>1629</v>
      </c>
      <c r="I26" s="31" t="str">
        <f>D37</f>
        <v>QUOTES_SCALARS_0</v>
      </c>
    </row>
    <row r="27" spans="1:9">
      <c r="E27" s="8" t="s">
        <v>71</v>
      </c>
      <c r="F27" s="14"/>
      <c r="H27" s="30" t="s">
        <v>1630</v>
      </c>
      <c r="I27" s="31" t="s">
        <v>1631</v>
      </c>
    </row>
    <row r="28" spans="1:9">
      <c r="E28" s="9" t="s">
        <v>82</v>
      </c>
      <c r="F28" s="15"/>
      <c r="H28" s="30" t="s">
        <v>69</v>
      </c>
      <c r="I28" s="31" t="s">
        <v>1632</v>
      </c>
    </row>
    <row r="29" spans="1:9">
      <c r="E29" s="10" t="s">
        <v>80</v>
      </c>
      <c r="F29" s="16" t="str">
        <f t="array" aca="1" ref="F29:F31" ca="1">_xll.nxLibCall(E18:E28,F18:F28,E29:E31)</f>
        <v>3572 @ 10:29:51 PM</v>
      </c>
      <c r="H29" s="32" t="s">
        <v>71</v>
      </c>
      <c r="I29" s="33"/>
    </row>
    <row r="30" spans="1:9">
      <c r="E30" s="11" t="s">
        <v>81</v>
      </c>
      <c r="F30" s="17">
        <f ca="1"/>
        <v>2.7424999996128463E-4</v>
      </c>
      <c r="H30" s="34" t="s">
        <v>56</v>
      </c>
      <c r="I30" s="35" t="str">
        <f t="array" aca="1" ref="I30:I34" ca="1">_xll.nxLibCall(H19:H29,I19:I29,H30:H34)</f>
        <v>EQ.KRW-KR-KOSPI2.DIV</v>
      </c>
    </row>
    <row r="31" spans="1:9">
      <c r="E31" s="12" t="s">
        <v>56</v>
      </c>
      <c r="F31" s="18" t="str">
        <f ca="1"/>
        <v>INSTCOLL</v>
      </c>
      <c r="H31" s="38" t="s">
        <v>1633</v>
      </c>
      <c r="I31" s="36" t="str">
        <f ca="1"/>
        <v>3587 @ 10:29:51 PM</v>
      </c>
    </row>
    <row r="32" spans="1:9">
      <c r="H32" s="38" t="s">
        <v>1634</v>
      </c>
      <c r="I32" s="36" t="str">
        <f ca="1"/>
        <v>EQ.KRW-KR-KOSPI2.DIV</v>
      </c>
    </row>
    <row r="33" spans="1:9">
      <c r="H33" s="38" t="s">
        <v>1635</v>
      </c>
      <c r="I33" s="36">
        <f ca="1"/>
        <v>2.0520833334103372E-4</v>
      </c>
    </row>
    <row r="34" spans="1:9">
      <c r="H34" s="39" t="s">
        <v>1636</v>
      </c>
      <c r="I34" s="37">
        <f ca="1"/>
        <v>0</v>
      </c>
    </row>
    <row r="36" spans="1:9">
      <c r="A36" s="84" t="s">
        <v>1637</v>
      </c>
      <c r="B36" s="86"/>
      <c r="C36" s="86"/>
      <c r="D36" s="85"/>
      <c r="F36" s="84" t="s">
        <v>1724</v>
      </c>
      <c r="G36" s="85"/>
    </row>
    <row r="37" spans="1:9">
      <c r="A37" s="28" t="s">
        <v>56</v>
      </c>
      <c r="B37" s="29" t="s">
        <v>1797</v>
      </c>
      <c r="C37" s="29" t="s">
        <v>1638</v>
      </c>
      <c r="D37" s="29" t="s">
        <v>1639</v>
      </c>
      <c r="F37" s="28" t="s">
        <v>56</v>
      </c>
      <c r="G37" s="29" t="s">
        <v>1751</v>
      </c>
    </row>
    <row r="38" spans="1:9">
      <c r="A38" s="30" t="s">
        <v>57</v>
      </c>
      <c r="B38" s="31" t="s">
        <v>58</v>
      </c>
      <c r="C38" s="31" t="s">
        <v>58</v>
      </c>
      <c r="D38" s="31" t="s">
        <v>58</v>
      </c>
      <c r="F38" s="30" t="s">
        <v>57</v>
      </c>
      <c r="G38" s="31" t="s">
        <v>58</v>
      </c>
    </row>
    <row r="39" spans="1:9">
      <c r="A39" s="30" t="s">
        <v>59</v>
      </c>
      <c r="B39" s="31" t="s">
        <v>1640</v>
      </c>
      <c r="C39" s="31" t="s">
        <v>1640</v>
      </c>
      <c r="D39" s="31" t="s">
        <v>1640</v>
      </c>
      <c r="F39" s="30" t="s">
        <v>59</v>
      </c>
      <c r="G39" s="31" t="s">
        <v>1725</v>
      </c>
    </row>
    <row r="40" spans="1:9">
      <c r="A40" s="30" t="s">
        <v>1641</v>
      </c>
      <c r="B40" s="31"/>
      <c r="C40" s="31" t="s">
        <v>1642</v>
      </c>
      <c r="D40" s="31"/>
      <c r="F40" s="30" t="s">
        <v>66</v>
      </c>
      <c r="G40" s="5">
        <f>D2</f>
        <v>45419</v>
      </c>
    </row>
    <row r="41" spans="1:9">
      <c r="A41" s="30" t="s">
        <v>71</v>
      </c>
      <c r="B41" s="31"/>
      <c r="C41" s="31"/>
      <c r="D41" s="31"/>
      <c r="F41" s="30" t="s">
        <v>67</v>
      </c>
      <c r="G41" s="31" t="s">
        <v>92</v>
      </c>
    </row>
    <row r="42" spans="1:9">
      <c r="A42" s="30" t="s">
        <v>1643</v>
      </c>
      <c r="B42" s="31"/>
      <c r="C42" s="41" t="s">
        <v>1750</v>
      </c>
      <c r="D42" s="31"/>
      <c r="F42" s="30" t="s">
        <v>1726</v>
      </c>
      <c r="G42" s="31" t="s">
        <v>1632</v>
      </c>
    </row>
    <row r="43" spans="1:9">
      <c r="A43" s="30" t="s">
        <v>1644</v>
      </c>
      <c r="B43" s="31" t="b">
        <v>1</v>
      </c>
      <c r="C43" s="31"/>
      <c r="D43" s="31"/>
      <c r="F43" s="30" t="s">
        <v>1645</v>
      </c>
      <c r="G43" s="31" t="s">
        <v>1797</v>
      </c>
    </row>
    <row r="44" spans="1:9">
      <c r="A44" s="30" t="s">
        <v>1640</v>
      </c>
      <c r="B44" s="42" t="str">
        <f ca="1">C75</f>
        <v>EQ.KRW-KR-KOSPI2.SPOT.VOL.STRIKE-RLTV.MID_MATRIX</v>
      </c>
      <c r="C44" s="31"/>
      <c r="D44" s="31"/>
      <c r="F44" s="30" t="s">
        <v>1727</v>
      </c>
      <c r="G44" s="31">
        <v>1</v>
      </c>
    </row>
    <row r="45" spans="1:9">
      <c r="A45" s="30" t="s">
        <v>1640</v>
      </c>
      <c r="B45" s="42" t="str">
        <f ca="1">D75</f>
        <v>QUOTES_SCALARS_0</v>
      </c>
      <c r="C45" s="31"/>
      <c r="D45" s="31"/>
      <c r="F45" s="30" t="s">
        <v>1728</v>
      </c>
      <c r="G45" s="31" t="s">
        <v>1729</v>
      </c>
    </row>
    <row r="46" spans="1:9">
      <c r="A46" s="30" t="s">
        <v>1640</v>
      </c>
      <c r="B46" s="31"/>
      <c r="C46" s="31"/>
      <c r="D46" s="31"/>
      <c r="F46" s="30" t="s">
        <v>1627</v>
      </c>
      <c r="G46" s="31" t="s">
        <v>1628</v>
      </c>
    </row>
    <row r="47" spans="1:9">
      <c r="A47" s="30" t="s">
        <v>1640</v>
      </c>
      <c r="B47" s="31"/>
      <c r="C47" s="31"/>
      <c r="D47" s="31"/>
      <c r="F47" s="30" t="s">
        <v>1730</v>
      </c>
      <c r="G47" s="31" t="s">
        <v>1731</v>
      </c>
    </row>
    <row r="48" spans="1:9">
      <c r="A48" s="30" t="s">
        <v>1640</v>
      </c>
      <c r="B48" s="31"/>
      <c r="C48" s="31"/>
      <c r="D48" s="31"/>
      <c r="F48" s="30" t="s">
        <v>1732</v>
      </c>
      <c r="G48" s="31" t="b">
        <v>0</v>
      </c>
    </row>
    <row r="49" spans="1:7">
      <c r="A49" s="30" t="s">
        <v>1640</v>
      </c>
      <c r="B49" s="31"/>
      <c r="C49" s="31"/>
      <c r="D49" s="31"/>
      <c r="F49" s="30" t="s">
        <v>1733</v>
      </c>
      <c r="G49" s="31" t="s">
        <v>1734</v>
      </c>
    </row>
    <row r="50" spans="1:7">
      <c r="A50" s="30" t="s">
        <v>1640</v>
      </c>
      <c r="B50" s="31"/>
      <c r="C50" s="31"/>
      <c r="D50" s="31"/>
      <c r="F50" s="30" t="s">
        <v>1641</v>
      </c>
      <c r="G50" s="31" t="s">
        <v>1642</v>
      </c>
    </row>
    <row r="51" spans="1:7">
      <c r="A51" s="30" t="s">
        <v>1640</v>
      </c>
      <c r="B51" s="31"/>
      <c r="C51" s="31"/>
      <c r="D51" s="31"/>
      <c r="F51" s="30" t="s">
        <v>1735</v>
      </c>
      <c r="G51" s="31" t="s">
        <v>1647</v>
      </c>
    </row>
    <row r="52" spans="1:7">
      <c r="A52" s="30" t="s">
        <v>1640</v>
      </c>
      <c r="B52" s="31"/>
      <c r="C52" s="31"/>
      <c r="D52" s="31"/>
      <c r="F52" s="30" t="s">
        <v>1736</v>
      </c>
      <c r="G52" s="31" t="s">
        <v>1661</v>
      </c>
    </row>
    <row r="53" spans="1:7">
      <c r="A53" s="30" t="s">
        <v>1640</v>
      </c>
      <c r="B53" s="31"/>
      <c r="C53" s="31"/>
      <c r="D53" s="31"/>
      <c r="F53" s="30" t="s">
        <v>1737</v>
      </c>
      <c r="G53" s="31" t="s">
        <v>1656</v>
      </c>
    </row>
    <row r="54" spans="1:7">
      <c r="A54" s="30" t="s">
        <v>1640</v>
      </c>
      <c r="B54" s="31"/>
      <c r="C54" s="31"/>
      <c r="D54" s="31"/>
      <c r="F54" s="30" t="s">
        <v>1738</v>
      </c>
      <c r="G54" s="31">
        <v>0</v>
      </c>
    </row>
    <row r="55" spans="1:7">
      <c r="A55" s="30" t="s">
        <v>1640</v>
      </c>
      <c r="B55" s="31"/>
      <c r="C55" s="31"/>
      <c r="D55" s="31"/>
      <c r="F55" s="30" t="s">
        <v>1739</v>
      </c>
      <c r="G55" s="42" t="str">
        <f ca="1">I30</f>
        <v>EQ.KRW-KR-KOSPI2.DIV</v>
      </c>
    </row>
    <row r="56" spans="1:7">
      <c r="A56" s="30" t="s">
        <v>1640</v>
      </c>
      <c r="B56" s="31"/>
      <c r="C56" s="31"/>
      <c r="D56" s="31"/>
      <c r="F56" s="30" t="s">
        <v>1740</v>
      </c>
      <c r="G56" s="31"/>
    </row>
    <row r="57" spans="1:7">
      <c r="A57" s="30" t="s">
        <v>1640</v>
      </c>
      <c r="B57" s="31"/>
      <c r="C57" s="31"/>
      <c r="D57" s="31"/>
      <c r="F57" s="30" t="s">
        <v>1741</v>
      </c>
      <c r="G57" s="87" t="s">
        <v>97</v>
      </c>
    </row>
    <row r="58" spans="1:7">
      <c r="A58" s="30" t="s">
        <v>1640</v>
      </c>
      <c r="B58" s="31"/>
      <c r="C58" s="31"/>
      <c r="D58" s="31"/>
      <c r="F58" s="30" t="s">
        <v>1742</v>
      </c>
      <c r="G58" s="31" t="s">
        <v>1657</v>
      </c>
    </row>
    <row r="59" spans="1:7">
      <c r="A59" s="30" t="s">
        <v>1640</v>
      </c>
      <c r="B59" s="31"/>
      <c r="C59" s="31"/>
      <c r="D59" s="31"/>
      <c r="F59" s="30" t="s">
        <v>1629</v>
      </c>
      <c r="G59" s="31" t="s">
        <v>1797</v>
      </c>
    </row>
    <row r="60" spans="1:7">
      <c r="A60" s="30" t="s">
        <v>1640</v>
      </c>
      <c r="B60" s="31"/>
      <c r="C60" s="31"/>
      <c r="D60" s="31"/>
      <c r="F60" s="30" t="s">
        <v>1743</v>
      </c>
      <c r="G60" s="31" t="s">
        <v>1744</v>
      </c>
    </row>
    <row r="61" spans="1:7">
      <c r="A61" s="30" t="s">
        <v>1640</v>
      </c>
      <c r="B61" s="31"/>
      <c r="C61" s="31"/>
      <c r="D61" s="31"/>
      <c r="F61" s="30" t="s">
        <v>1745</v>
      </c>
      <c r="G61" s="31" t="s">
        <v>1746</v>
      </c>
    </row>
    <row r="62" spans="1:7">
      <c r="A62" s="30" t="s">
        <v>1640</v>
      </c>
      <c r="B62" s="31"/>
      <c r="C62" s="31"/>
      <c r="D62" s="31"/>
      <c r="F62" s="30" t="s">
        <v>1747</v>
      </c>
      <c r="G62" s="31" t="s">
        <v>1748</v>
      </c>
    </row>
    <row r="63" spans="1:7">
      <c r="A63" s="30" t="s">
        <v>1640</v>
      </c>
      <c r="B63" s="31"/>
      <c r="C63" s="31"/>
      <c r="D63" s="31"/>
      <c r="F63" s="32" t="s">
        <v>71</v>
      </c>
      <c r="G63" s="33"/>
    </row>
    <row r="64" spans="1:7">
      <c r="A64" s="30" t="s">
        <v>1640</v>
      </c>
      <c r="B64" s="31"/>
      <c r="C64" s="31"/>
      <c r="D64" s="31"/>
      <c r="F64" s="34" t="s">
        <v>56</v>
      </c>
      <c r="G64" s="35" t="str">
        <f t="array" aca="1" ref="G64:G68" ca="1">_xll.nxLibCall(F37:F63,G37:G63,F64:F68)</f>
        <v>INTERPOLATED</v>
      </c>
    </row>
    <row r="65" spans="1:7">
      <c r="A65" s="30" t="s">
        <v>1640</v>
      </c>
      <c r="B65" s="31"/>
      <c r="C65" s="31"/>
      <c r="D65" s="31"/>
      <c r="F65" s="38" t="s">
        <v>1633</v>
      </c>
      <c r="G65" s="36" t="str">
        <f ca="1"/>
        <v>3654 @ 10:29:51 PM</v>
      </c>
    </row>
    <row r="66" spans="1:7">
      <c r="A66" s="30" t="s">
        <v>1640</v>
      </c>
      <c r="B66" s="31"/>
      <c r="C66" s="31"/>
      <c r="D66" s="31"/>
      <c r="F66" s="38" t="s">
        <v>1634</v>
      </c>
      <c r="G66" s="36" t="str">
        <f ca="1"/>
        <v>INTERPOLATED</v>
      </c>
    </row>
    <row r="67" spans="1:7">
      <c r="A67" s="30" t="s">
        <v>1640</v>
      </c>
      <c r="B67" s="31"/>
      <c r="C67" s="31"/>
      <c r="D67" s="31"/>
      <c r="F67" s="38" t="s">
        <v>1635</v>
      </c>
      <c r="G67" s="36">
        <f ca="1"/>
        <v>7.5762500000564614E-4</v>
      </c>
    </row>
    <row r="68" spans="1:7">
      <c r="A68" s="30" t="s">
        <v>1640</v>
      </c>
      <c r="B68" s="31"/>
      <c r="C68" s="31"/>
      <c r="D68" s="31"/>
      <c r="F68" s="39" t="s">
        <v>1636</v>
      </c>
      <c r="G68" s="37">
        <f ca="1"/>
        <v>0</v>
      </c>
    </row>
    <row r="69" spans="1:7">
      <c r="A69" s="30" t="s">
        <v>1640</v>
      </c>
      <c r="B69" s="31"/>
      <c r="C69" s="31"/>
      <c r="D69" s="31"/>
    </row>
    <row r="70" spans="1:7">
      <c r="A70" s="30" t="s">
        <v>1640</v>
      </c>
      <c r="B70" s="31"/>
      <c r="C70" s="31"/>
      <c r="D70" s="31"/>
    </row>
    <row r="71" spans="1:7">
      <c r="A71" s="30" t="s">
        <v>1640</v>
      </c>
      <c r="B71" s="31"/>
      <c r="C71" s="31"/>
      <c r="D71" s="31"/>
      <c r="G71" t="s">
        <v>1749</v>
      </c>
    </row>
    <row r="72" spans="1:7">
      <c r="A72" s="30" t="s">
        <v>1640</v>
      </c>
      <c r="B72" s="31"/>
      <c r="C72" s="31"/>
      <c r="D72" s="31"/>
    </row>
    <row r="73" spans="1:7">
      <c r="A73" s="30" t="s">
        <v>1640</v>
      </c>
      <c r="B73" s="31"/>
      <c r="C73" s="31"/>
      <c r="D73" s="31"/>
    </row>
    <row r="74" spans="1:7">
      <c r="A74" s="32" t="s">
        <v>1645</v>
      </c>
      <c r="B74" s="33"/>
      <c r="C74" s="33"/>
      <c r="D74" s="43" t="str">
        <f ca="1">Data!T5</f>
        <v>QUOTES_SCALARS_DATA_0</v>
      </c>
    </row>
    <row r="75" spans="1:7">
      <c r="A75" s="34" t="s">
        <v>56</v>
      </c>
      <c r="B75" s="35" t="str">
        <f t="array" aca="1" ref="B75:B79" ca="1">_xll.nxLibCall(A37:A74,B37:B74,A75:A79)</f>
        <v>CONTAINER_QUOTES10139</v>
      </c>
      <c r="C75" s="35" t="str">
        <f t="array" aca="1" ref="C75:C79" ca="1">_xll.nxLibCall(A37:A74,C37:C74,A75:A79)</f>
        <v>EQ.KRW-KR-KOSPI2.SPOT.VOL.STRIKE-RLTV.MID_MATRIX</v>
      </c>
      <c r="D75" s="35" t="str">
        <f t="array" aca="1" ref="D75:D79" ca="1">_xll.nxLibCall(A37:A74,D37:D74,A75:A79)</f>
        <v>QUOTES_SCALARS_0</v>
      </c>
    </row>
    <row r="76" spans="1:7">
      <c r="A76" s="38" t="s">
        <v>1633</v>
      </c>
      <c r="B76" s="36" t="str">
        <f ca="1"/>
        <v>3645 @ 10:29:51 PM</v>
      </c>
      <c r="C76" s="36" t="str">
        <f ca="1"/>
        <v>3644 @ 10:29:51 PM</v>
      </c>
      <c r="D76" s="36" t="str">
        <f ca="1"/>
        <v>3451 @ 10:29:51 PM</v>
      </c>
    </row>
    <row r="77" spans="1:7">
      <c r="A77" s="38" t="s">
        <v>1634</v>
      </c>
      <c r="B77" s="36" t="str">
        <f ca="1"/>
        <v>CONTAINER_QUOTES10139</v>
      </c>
      <c r="C77" s="36" t="str">
        <f ca="1"/>
        <v>EQ.KRW-KR-KOSPI2.SPOT.VOL.STRIKE-RLTV.MID_MATRIX</v>
      </c>
      <c r="D77" s="36" t="str">
        <f ca="1"/>
        <v>QUOTES_SCALARS_0</v>
      </c>
    </row>
    <row r="78" spans="1:7">
      <c r="A78" s="38" t="s">
        <v>1635</v>
      </c>
      <c r="B78" s="36">
        <f ca="1"/>
        <v>2.1941666670954874E-4</v>
      </c>
      <c r="C78" s="36">
        <f ca="1"/>
        <v>1.1894583333287301E-3</v>
      </c>
      <c r="D78" s="36">
        <f ca="1"/>
        <v>2.2345833326653519E-4</v>
      </c>
    </row>
    <row r="79" spans="1:7">
      <c r="A79" s="39" t="s">
        <v>1636</v>
      </c>
      <c r="B79" s="37">
        <f ca="1"/>
        <v>0</v>
      </c>
      <c r="C79" s="37">
        <f ca="1"/>
        <v>1.5625E-2</v>
      </c>
      <c r="D79" s="37">
        <f ca="1"/>
        <v>0</v>
      </c>
    </row>
    <row r="81" spans="1:4">
      <c r="A81" t="str">
        <f t="array" aca="1" ref="A81:D106" ca="1">_xll.nxLibView(B25)</f>
        <v>NAME</v>
      </c>
      <c r="B81" t="str">
        <f ca="1"/>
        <v>DATE</v>
      </c>
      <c r="C81" t="str">
        <f ca="1"/>
        <v>TENOR</v>
      </c>
      <c r="D81" t="str">
        <f ca="1"/>
        <v>DISCOUNT FACTOR</v>
      </c>
    </row>
    <row r="82" spans="1:4">
      <c r="A82" t="str">
        <f ca="1"/>
        <v>Swap rate 7-may-2024 7-aug-2024</v>
      </c>
      <c r="B82" s="40">
        <f ca="1"/>
        <v>45511</v>
      </c>
      <c r="C82" t="str">
        <f ca="1"/>
        <v>3m</v>
      </c>
      <c r="D82" s="73">
        <f ca="1"/>
        <v>0.99108189214639553</v>
      </c>
    </row>
    <row r="83" spans="1:4">
      <c r="A83" t="str">
        <f ca="1"/>
        <v>Swap rate 7-may-2024 7-nov-2024</v>
      </c>
      <c r="B83" s="40">
        <f ca="1"/>
        <v>45603</v>
      </c>
      <c r="C83" t="str">
        <f ca="1"/>
        <v>6m</v>
      </c>
      <c r="D83" s="73">
        <f ca="1"/>
        <v>0.98224331694047962</v>
      </c>
    </row>
    <row r="84" spans="1:4">
      <c r="A84" t="str">
        <f ca="1"/>
        <v>Swap rate 7-may-2024 7-feb-2025</v>
      </c>
      <c r="B84" s="40">
        <f ca="1"/>
        <v>45695</v>
      </c>
      <c r="C84" t="str">
        <f ca="1"/>
        <v>9m</v>
      </c>
      <c r="D84" s="73">
        <f ca="1"/>
        <v>0.9732627416633296</v>
      </c>
    </row>
    <row r="85" spans="1:4">
      <c r="A85" t="str">
        <f ca="1"/>
        <v>Swap rate 7-may-2024 7-may-2025</v>
      </c>
      <c r="B85" s="40">
        <f ca="1"/>
        <v>45784</v>
      </c>
      <c r="C85" t="str">
        <f ca="1"/>
        <v>1y</v>
      </c>
      <c r="D85" s="73">
        <f ca="1"/>
        <v>0.96471614931074823</v>
      </c>
    </row>
    <row r="86" spans="1:4">
      <c r="A86" t="str">
        <f ca="1"/>
        <v>Swap rate 7-may-2024 7-may-2026</v>
      </c>
      <c r="B86" s="40">
        <f ca="1"/>
        <v>46149</v>
      </c>
      <c r="C86" t="str">
        <f ca="1"/>
        <v>2y</v>
      </c>
      <c r="D86" s="73">
        <f ca="1"/>
        <v>0.93045052100070169</v>
      </c>
    </row>
    <row r="87" spans="1:4">
      <c r="A87" t="str">
        <f ca="1"/>
        <v>Swap rate 7-may-2024 7-may-2027</v>
      </c>
      <c r="B87" s="40">
        <f ca="1"/>
        <v>46514</v>
      </c>
      <c r="C87" t="str">
        <f ca="1"/>
        <v>3y</v>
      </c>
      <c r="D87" s="73">
        <f ca="1"/>
        <v>0.89875738392455884</v>
      </c>
    </row>
    <row r="88" spans="1:4">
      <c r="A88" t="str">
        <f ca="1"/>
        <v>Swap rate 7-may-2024 7-may-2028</v>
      </c>
      <c r="B88" s="40">
        <f ca="1"/>
        <v>46880</v>
      </c>
      <c r="C88" t="str">
        <f ca="1"/>
        <v>4y</v>
      </c>
      <c r="D88" s="73">
        <f ca="1"/>
        <v>0.86796913635229023</v>
      </c>
    </row>
    <row r="89" spans="1:4">
      <c r="A89" t="str">
        <f ca="1"/>
        <v>Swap rate 7-may-2024 7-may-2029</v>
      </c>
      <c r="B89" s="40">
        <f ca="1"/>
        <v>47245</v>
      </c>
      <c r="C89" t="str">
        <f ca="1"/>
        <v>5y</v>
      </c>
      <c r="D89" s="73">
        <f ca="1"/>
        <v>0.83756049938855992</v>
      </c>
    </row>
    <row r="90" spans="1:4">
      <c r="A90" t="str">
        <f ca="1"/>
        <v>Swap rate 7-may-2024 7-may-2031</v>
      </c>
      <c r="B90" s="40">
        <f ca="1"/>
        <v>47975</v>
      </c>
      <c r="C90" t="str">
        <f ca="1"/>
        <v>7y</v>
      </c>
      <c r="D90" s="73">
        <f ca="1"/>
        <v>0.78081625439817415</v>
      </c>
    </row>
    <row r="91" spans="1:4">
      <c r="A91" t="str">
        <f ca="1"/>
        <v>Swap rate 7-may-2024 7-may-2034</v>
      </c>
      <c r="B91" s="40">
        <f ca="1"/>
        <v>49071</v>
      </c>
      <c r="C91" t="str">
        <f ca="1"/>
        <v>10y</v>
      </c>
      <c r="D91" s="73">
        <f ca="1"/>
        <v>0.70156740608101709</v>
      </c>
    </row>
    <row r="92" spans="1:4">
      <c r="A92" t="str">
        <f ca="1"/>
        <v>Swap rate 7-may-2024 7-may-2036</v>
      </c>
      <c r="B92" s="40">
        <f ca="1"/>
        <v>49802</v>
      </c>
      <c r="C92" t="str">
        <f ca="1"/>
        <v>12y</v>
      </c>
      <c r="D92" s="73">
        <f ca="1"/>
        <v>0.65277546341503789</v>
      </c>
    </row>
    <row r="93" spans="1:4">
      <c r="A93" t="str">
        <f ca="1"/>
        <v>Swap rate 7-may-2024 7-may-2039</v>
      </c>
      <c r="B93" s="40">
        <f ca="1"/>
        <v>50897</v>
      </c>
      <c r="C93" t="str">
        <f ca="1"/>
        <v>15y</v>
      </c>
      <c r="D93" s="73">
        <f ca="1"/>
        <v>0.5856849731464524</v>
      </c>
    </row>
    <row r="94" spans="1:4">
      <c r="A94" t="str">
        <f ca="1"/>
        <v>Swap rate 7-may-2024 7-may-2044</v>
      </c>
      <c r="B94" s="40">
        <f ca="1"/>
        <v>52724</v>
      </c>
      <c r="C94" t="str">
        <f ca="1"/>
        <v>20y</v>
      </c>
      <c r="D94" s="73">
        <f ca="1"/>
        <v>0.49053737313473483</v>
      </c>
    </row>
    <row r="95" spans="1:4">
      <c r="A95" t="str">
        <f ca="1"/>
        <v/>
      </c>
      <c r="B95" t="str">
        <f ca="1"/>
        <v/>
      </c>
      <c r="C95" t="str">
        <f ca="1"/>
        <v/>
      </c>
      <c r="D95" t="str">
        <f ca="1"/>
        <v/>
      </c>
    </row>
    <row r="96" spans="1:4">
      <c r="A96" t="str">
        <f ca="1"/>
        <v/>
      </c>
      <c r="B96" t="str">
        <f ca="1"/>
        <v/>
      </c>
      <c r="C96" t="str">
        <f ca="1"/>
        <v/>
      </c>
      <c r="D96" t="str">
        <f ca="1"/>
        <v/>
      </c>
    </row>
    <row r="97" spans="1:4">
      <c r="A97" t="str">
        <f ca="1"/>
        <v/>
      </c>
      <c r="B97" t="str">
        <f ca="1"/>
        <v/>
      </c>
      <c r="C97" t="str">
        <f ca="1"/>
        <v/>
      </c>
      <c r="D97" t="str">
        <f ca="1"/>
        <v/>
      </c>
    </row>
    <row r="98" spans="1:4">
      <c r="A98" t="str">
        <f ca="1"/>
        <v/>
      </c>
      <c r="B98" t="str">
        <f ca="1"/>
        <v/>
      </c>
      <c r="C98" t="str">
        <f ca="1"/>
        <v/>
      </c>
      <c r="D98" t="str">
        <f ca="1"/>
        <v/>
      </c>
    </row>
    <row r="99" spans="1:4">
      <c r="A99" t="str">
        <f ca="1"/>
        <v/>
      </c>
      <c r="B99" t="str">
        <f ca="1"/>
        <v/>
      </c>
      <c r="C99" t="str">
        <f ca="1"/>
        <v/>
      </c>
      <c r="D99" t="str">
        <f ca="1"/>
        <v/>
      </c>
    </row>
    <row r="100" spans="1:4">
      <c r="A100" t="str">
        <f ca="1"/>
        <v/>
      </c>
      <c r="B100" t="str">
        <f ca="1"/>
        <v/>
      </c>
      <c r="C100" t="str">
        <f ca="1"/>
        <v/>
      </c>
      <c r="D100" t="str">
        <f ca="1"/>
        <v/>
      </c>
    </row>
    <row r="101" spans="1:4">
      <c r="A101" t="str">
        <f ca="1"/>
        <v/>
      </c>
      <c r="B101" t="str">
        <f ca="1"/>
        <v/>
      </c>
      <c r="C101" t="str">
        <f ca="1"/>
        <v/>
      </c>
      <c r="D101" t="str">
        <f ca="1"/>
        <v/>
      </c>
    </row>
    <row r="102" spans="1:4">
      <c r="A102" t="str">
        <f ca="1"/>
        <v/>
      </c>
      <c r="B102" t="str">
        <f ca="1"/>
        <v/>
      </c>
      <c r="C102" t="str">
        <f ca="1"/>
        <v/>
      </c>
      <c r="D102" t="str">
        <f ca="1"/>
        <v/>
      </c>
    </row>
    <row r="103" spans="1:4">
      <c r="A103" t="str">
        <f ca="1"/>
        <v/>
      </c>
      <c r="B103" t="str">
        <f ca="1"/>
        <v/>
      </c>
      <c r="C103" t="str">
        <f ca="1"/>
        <v/>
      </c>
      <c r="D103" t="str">
        <f ca="1"/>
        <v/>
      </c>
    </row>
    <row r="104" spans="1:4">
      <c r="A104" t="e">
        <f ca="1"/>
        <v>#N/A</v>
      </c>
      <c r="B104" t="e">
        <f ca="1"/>
        <v>#N/A</v>
      </c>
      <c r="C104" t="e">
        <f ca="1"/>
        <v>#N/A</v>
      </c>
      <c r="D104" t="e">
        <f ca="1"/>
        <v>#N/A</v>
      </c>
    </row>
    <row r="105" spans="1:4">
      <c r="A105" t="e">
        <f ca="1"/>
        <v>#N/A</v>
      </c>
      <c r="B105" t="e">
        <f ca="1"/>
        <v>#N/A</v>
      </c>
      <c r="C105" t="e">
        <f ca="1"/>
        <v>#N/A</v>
      </c>
      <c r="D105" t="e">
        <f ca="1"/>
        <v>#N/A</v>
      </c>
    </row>
    <row r="106" spans="1:4">
      <c r="A106" t="e">
        <f ca="1"/>
        <v>#N/A</v>
      </c>
      <c r="B106" t="e">
        <f ca="1"/>
        <v>#N/A</v>
      </c>
      <c r="C106" t="e">
        <f ca="1"/>
        <v>#N/A</v>
      </c>
      <c r="D106" t="e">
        <f ca="1"/>
        <v>#N/A</v>
      </c>
    </row>
  </sheetData>
  <mergeCells count="3">
    <mergeCell ref="H18:I18"/>
    <mergeCell ref="A36:D36"/>
    <mergeCell ref="F36:G36"/>
  </mergeCells>
  <phoneticPr fontId="25" type="noConversion"/>
  <hyperlinks>
    <hyperlink ref="D74" location="Data!$T$5" display="Data!$T$5" xr:uid="{9215947B-DC72-4B2C-8AA0-33C4B960DECE}"/>
    <hyperlink ref="G55" location="MARKETDATA!$C$62" display="MARKETDATA!$C$62" xr:uid="{F5C6C0BA-47D5-4F29-A611-7003E8256AE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600B-7BD5-4A53-909B-E4A080777E40}">
  <dimension ref="A1:P53"/>
  <sheetViews>
    <sheetView topLeftCell="A34" zoomScale="71" zoomScaleNormal="71" workbookViewId="0">
      <selection activeCell="B13" sqref="B13"/>
    </sheetView>
  </sheetViews>
  <sheetFormatPr defaultRowHeight="15"/>
  <cols>
    <col min="1" max="1" width="14.28515625" customWidth="1"/>
    <col min="2" max="2" width="25.7109375" customWidth="1"/>
    <col min="4" max="4" width="16" customWidth="1"/>
    <col min="5" max="5" width="25.85546875" customWidth="1"/>
    <col min="6" max="6" width="9.85546875" bestFit="1" customWidth="1"/>
    <col min="9" max="9" width="15.140625" customWidth="1"/>
    <col min="10" max="10" width="17.5703125" customWidth="1"/>
    <col min="11" max="11" width="20.85546875" customWidth="1"/>
    <col min="12" max="12" width="17.5703125" customWidth="1"/>
    <col min="13" max="13" width="19.5703125" customWidth="1"/>
  </cols>
  <sheetData>
    <row r="1" spans="1:13">
      <c r="A1" s="59" t="s">
        <v>56</v>
      </c>
      <c r="B1" s="60" t="s">
        <v>1752</v>
      </c>
      <c r="D1" t="str">
        <f t="array" aca="1" ref="D1:G5" ca="1">_xll.nxLibView(B34)</f>
        <v>type</v>
      </c>
      <c r="E1" t="str">
        <f ca="1"/>
        <v>spot</v>
      </c>
      <c r="F1" t="str">
        <f ca="1"/>
        <v>dates</v>
      </c>
      <c r="G1" t="str">
        <f ca="1"/>
        <v>volatilities</v>
      </c>
      <c r="I1" s="59" t="s">
        <v>56</v>
      </c>
      <c r="J1" s="60" t="s">
        <v>1777</v>
      </c>
      <c r="K1" s="60" t="s">
        <v>1778</v>
      </c>
      <c r="L1" s="60" t="s">
        <v>1892</v>
      </c>
      <c r="M1" s="60" t="s">
        <v>1893</v>
      </c>
    </row>
    <row r="2" spans="1:13">
      <c r="A2" s="61" t="s">
        <v>57</v>
      </c>
      <c r="B2" s="62" t="s">
        <v>1753</v>
      </c>
      <c r="D2" t="str">
        <f ca="1"/>
        <v>bs</v>
      </c>
      <c r="E2">
        <f ca="1"/>
        <v>365</v>
      </c>
      <c r="F2" s="40">
        <f ca="1"/>
        <v>45450</v>
      </c>
      <c r="G2">
        <f ca="1"/>
        <v>0.17850215352154919</v>
      </c>
      <c r="I2" s="61" t="s">
        <v>57</v>
      </c>
      <c r="J2" s="62" t="s">
        <v>82</v>
      </c>
      <c r="K2" s="62" t="s">
        <v>82</v>
      </c>
      <c r="L2" s="62" t="s">
        <v>82</v>
      </c>
      <c r="M2" s="62" t="s">
        <v>82</v>
      </c>
    </row>
    <row r="3" spans="1:13">
      <c r="A3" s="61" t="s">
        <v>59</v>
      </c>
      <c r="B3" s="62" t="s">
        <v>1754</v>
      </c>
      <c r="D3" t="str">
        <f ca="1"/>
        <v/>
      </c>
      <c r="E3" t="str">
        <f ca="1"/>
        <v/>
      </c>
      <c r="F3" s="40" t="str">
        <f ca="1"/>
        <v/>
      </c>
      <c r="G3" t="str">
        <f ca="1"/>
        <v/>
      </c>
      <c r="I3" s="61" t="s">
        <v>59</v>
      </c>
      <c r="J3" s="62" t="s">
        <v>1779</v>
      </c>
      <c r="K3" s="62" t="s">
        <v>1779</v>
      </c>
      <c r="L3" s="62" t="s">
        <v>1779</v>
      </c>
      <c r="M3" s="62" t="s">
        <v>1779</v>
      </c>
    </row>
    <row r="4" spans="1:13">
      <c r="A4" s="61" t="s">
        <v>61</v>
      </c>
      <c r="B4" s="62" t="s">
        <v>62</v>
      </c>
      <c r="D4" t="str">
        <f ca="1"/>
        <v/>
      </c>
      <c r="E4" t="str">
        <f ca="1"/>
        <v/>
      </c>
      <c r="F4" t="str">
        <f ca="1"/>
        <v/>
      </c>
      <c r="G4" t="str">
        <f ca="1"/>
        <v/>
      </c>
      <c r="I4" s="61" t="s">
        <v>61</v>
      </c>
      <c r="J4" s="62" t="s">
        <v>62</v>
      </c>
      <c r="K4" s="62" t="s">
        <v>62</v>
      </c>
      <c r="L4" s="62" t="s">
        <v>62</v>
      </c>
      <c r="M4" s="62" t="s">
        <v>62</v>
      </c>
    </row>
    <row r="5" spans="1:13">
      <c r="A5" s="61" t="s">
        <v>63</v>
      </c>
      <c r="B5" s="62" t="b">
        <v>0</v>
      </c>
      <c r="D5" t="str">
        <f ca="1"/>
        <v/>
      </c>
      <c r="E5" t="str">
        <f ca="1"/>
        <v/>
      </c>
      <c r="F5" t="str">
        <f ca="1"/>
        <v/>
      </c>
      <c r="G5" t="str">
        <f ca="1"/>
        <v/>
      </c>
      <c r="I5" s="61" t="s">
        <v>63</v>
      </c>
      <c r="J5" s="62" t="b">
        <v>0</v>
      </c>
      <c r="K5" s="62" t="b">
        <v>0</v>
      </c>
      <c r="L5" s="62" t="b">
        <v>0</v>
      </c>
      <c r="M5" s="62" t="b">
        <v>0</v>
      </c>
    </row>
    <row r="6" spans="1:13">
      <c r="A6" s="61" t="s">
        <v>1753</v>
      </c>
      <c r="B6" s="62" t="s">
        <v>1755</v>
      </c>
      <c r="I6" s="61" t="s">
        <v>84</v>
      </c>
      <c r="J6" s="62"/>
      <c r="K6" s="62"/>
      <c r="L6" s="62"/>
      <c r="M6" s="62"/>
    </row>
    <row r="7" spans="1:13">
      <c r="A7" s="61" t="s">
        <v>1756</v>
      </c>
      <c r="B7" s="62"/>
      <c r="D7" s="59" t="s">
        <v>56</v>
      </c>
      <c r="E7" s="60" t="s">
        <v>1758</v>
      </c>
      <c r="I7" s="61" t="s">
        <v>1780</v>
      </c>
      <c r="J7" s="62" t="s">
        <v>1781</v>
      </c>
      <c r="K7" s="62" t="s">
        <v>1781</v>
      </c>
      <c r="L7" s="62" t="s">
        <v>1781</v>
      </c>
      <c r="M7" s="62" t="s">
        <v>1781</v>
      </c>
    </row>
    <row r="8" spans="1:13">
      <c r="A8" s="61" t="s">
        <v>1757</v>
      </c>
      <c r="B8" s="62"/>
      <c r="D8" s="61" t="s">
        <v>57</v>
      </c>
      <c r="E8" s="62" t="s">
        <v>93</v>
      </c>
      <c r="I8" s="61" t="s">
        <v>67</v>
      </c>
      <c r="J8" s="62" t="s">
        <v>92</v>
      </c>
      <c r="K8" s="62" t="s">
        <v>92</v>
      </c>
      <c r="L8" s="62" t="s">
        <v>92</v>
      </c>
      <c r="M8" s="62" t="s">
        <v>92</v>
      </c>
    </row>
    <row r="9" spans="1:13">
      <c r="A9" s="61" t="s">
        <v>66</v>
      </c>
      <c r="B9" s="63">
        <f>object!D2</f>
        <v>45419</v>
      </c>
      <c r="D9" s="61" t="s">
        <v>59</v>
      </c>
      <c r="E9" s="62" t="s">
        <v>94</v>
      </c>
      <c r="I9" s="61" t="s">
        <v>1782</v>
      </c>
      <c r="J9" s="62" t="s">
        <v>1796</v>
      </c>
      <c r="K9" s="62" t="s">
        <v>1796</v>
      </c>
      <c r="L9" s="62" t="s">
        <v>1796</v>
      </c>
      <c r="M9" s="62" t="s">
        <v>1796</v>
      </c>
    </row>
    <row r="10" spans="1:13">
      <c r="A10" s="61" t="s">
        <v>67</v>
      </c>
      <c r="B10" s="62" t="s">
        <v>92</v>
      </c>
      <c r="D10" s="61" t="s">
        <v>61</v>
      </c>
      <c r="E10" s="62" t="s">
        <v>62</v>
      </c>
      <c r="I10" s="61" t="s">
        <v>1783</v>
      </c>
      <c r="J10" s="62">
        <v>365</v>
      </c>
      <c r="K10" s="62">
        <v>372.5</v>
      </c>
      <c r="L10" s="62">
        <v>390</v>
      </c>
      <c r="M10" s="62">
        <v>410</v>
      </c>
    </row>
    <row r="11" spans="1:13">
      <c r="A11" s="61" t="s">
        <v>68</v>
      </c>
      <c r="B11" s="62" t="s">
        <v>1758</v>
      </c>
      <c r="D11" s="61" t="s">
        <v>63</v>
      </c>
      <c r="E11" s="62" t="b">
        <v>0</v>
      </c>
      <c r="I11" s="61" t="s">
        <v>1784</v>
      </c>
      <c r="J11" s="62"/>
      <c r="K11" s="62"/>
      <c r="L11" s="62"/>
      <c r="M11" s="62"/>
    </row>
    <row r="12" spans="1:13">
      <c r="A12" s="61" t="s">
        <v>1759</v>
      </c>
      <c r="B12" s="42" t="s">
        <v>1623</v>
      </c>
      <c r="D12" s="61" t="s">
        <v>67</v>
      </c>
      <c r="E12" s="62" t="s">
        <v>92</v>
      </c>
      <c r="I12" s="61" t="s">
        <v>1762</v>
      </c>
      <c r="J12" s="62"/>
      <c r="K12" s="62"/>
      <c r="L12" s="62"/>
      <c r="M12" s="62"/>
    </row>
    <row r="13" spans="1:13">
      <c r="A13" s="61" t="s">
        <v>1760</v>
      </c>
      <c r="B13" s="87" t="s">
        <v>97</v>
      </c>
      <c r="D13" s="61" t="s">
        <v>95</v>
      </c>
      <c r="E13" s="62"/>
      <c r="I13" s="61" t="s">
        <v>1785</v>
      </c>
      <c r="J13" s="62"/>
      <c r="K13" s="62"/>
      <c r="L13" s="62"/>
      <c r="M13" s="62"/>
    </row>
    <row r="14" spans="1:13">
      <c r="A14" s="61" t="s">
        <v>1761</v>
      </c>
      <c r="B14" s="62">
        <f>object!D1</f>
        <v>365</v>
      </c>
      <c r="D14" s="61" t="s">
        <v>68</v>
      </c>
      <c r="E14" s="62" t="str">
        <f ca="1">_xll.nxLibData("ID", J32:M32, "BS_instcoll.data")</f>
        <v>BS_INSTCOLL.DATA</v>
      </c>
      <c r="I14" s="61" t="s">
        <v>1763</v>
      </c>
      <c r="J14" s="62"/>
      <c r="K14" s="62"/>
      <c r="L14" s="62"/>
      <c r="M14" s="62"/>
    </row>
    <row r="15" spans="1:13">
      <c r="A15" s="61" t="s">
        <v>1762</v>
      </c>
      <c r="B15" s="62"/>
      <c r="D15" s="61" t="s">
        <v>94</v>
      </c>
      <c r="E15" s="62"/>
      <c r="I15" s="61" t="s">
        <v>1764</v>
      </c>
      <c r="J15" s="62"/>
      <c r="K15" s="62"/>
      <c r="L15" s="62"/>
      <c r="M15" s="62"/>
    </row>
    <row r="16" spans="1:13">
      <c r="A16" s="61" t="s">
        <v>1763</v>
      </c>
      <c r="B16" s="62"/>
      <c r="D16" s="61" t="s">
        <v>71</v>
      </c>
      <c r="E16" s="62"/>
      <c r="I16" s="61" t="s">
        <v>1765</v>
      </c>
      <c r="J16" s="62"/>
      <c r="K16" s="62"/>
      <c r="L16" s="62"/>
      <c r="M16" s="62"/>
    </row>
    <row r="17" spans="1:13">
      <c r="A17" s="61" t="s">
        <v>1764</v>
      </c>
      <c r="B17" s="62"/>
      <c r="D17" s="64" t="s">
        <v>82</v>
      </c>
      <c r="E17" s="65"/>
      <c r="I17" s="61" t="s">
        <v>1786</v>
      </c>
      <c r="J17" s="62"/>
      <c r="K17" s="62"/>
      <c r="L17" s="62"/>
      <c r="M17" s="62"/>
    </row>
    <row r="18" spans="1:13">
      <c r="A18" s="61" t="s">
        <v>1765</v>
      </c>
      <c r="B18" s="62"/>
      <c r="D18" s="66" t="s">
        <v>80</v>
      </c>
      <c r="E18" s="67" t="str">
        <f t="array" aca="1" ref="E18:E20" ca="1">_xll.nxLibCall(D7:D17,E7:E17,D18:D20)</f>
        <v>3659 @ 10:29:51 PM</v>
      </c>
      <c r="I18" s="61" t="s">
        <v>1766</v>
      </c>
      <c r="J18" s="72">
        <v>0.18021914474957157</v>
      </c>
      <c r="K18" s="72">
        <f ca="1">vol_surface!J15</f>
        <v>0.17822994370362721</v>
      </c>
      <c r="L18" s="72">
        <f ca="1">vol_surface!Q15</f>
        <v>0.17495706102636177</v>
      </c>
      <c r="M18" s="72">
        <f ca="1">vol_surface!Y15</f>
        <v>0.1806024646066362</v>
      </c>
    </row>
    <row r="19" spans="1:13">
      <c r="A19" s="61" t="s">
        <v>1766</v>
      </c>
      <c r="B19" s="62"/>
      <c r="D19" s="70" t="s">
        <v>81</v>
      </c>
      <c r="E19" s="68">
        <f ca="1"/>
        <v>1.2258333333647897E-4</v>
      </c>
      <c r="I19" s="61" t="s">
        <v>1787</v>
      </c>
      <c r="J19" s="62"/>
      <c r="K19" s="62"/>
      <c r="L19" s="62"/>
      <c r="M19" s="62"/>
    </row>
    <row r="20" spans="1:13">
      <c r="A20" s="61" t="s">
        <v>1767</v>
      </c>
      <c r="B20" s="62"/>
      <c r="D20" s="71" t="s">
        <v>56</v>
      </c>
      <c r="E20" s="69" t="str">
        <f ca="1"/>
        <v>BS_INSTCOLL</v>
      </c>
      <c r="I20" s="61" t="s">
        <v>1788</v>
      </c>
      <c r="J20" s="62"/>
      <c r="K20" s="62"/>
      <c r="L20" s="62"/>
      <c r="M20" s="62"/>
    </row>
    <row r="21" spans="1:13">
      <c r="A21" s="61" t="s">
        <v>1768</v>
      </c>
      <c r="B21" s="62"/>
      <c r="I21" s="61" t="s">
        <v>1789</v>
      </c>
      <c r="J21" s="62"/>
      <c r="K21" s="62"/>
      <c r="L21" s="62"/>
      <c r="M21" s="62"/>
    </row>
    <row r="22" spans="1:13">
      <c r="A22" s="61" t="s">
        <v>1769</v>
      </c>
      <c r="B22" s="62"/>
      <c r="I22" s="61" t="s">
        <v>1790</v>
      </c>
      <c r="J22" s="62"/>
      <c r="K22" s="62"/>
      <c r="L22" s="62"/>
      <c r="M22" s="62"/>
    </row>
    <row r="23" spans="1:13">
      <c r="A23" s="61" t="s">
        <v>1770</v>
      </c>
      <c r="B23" s="62"/>
      <c r="I23" s="61" t="s">
        <v>1759</v>
      </c>
      <c r="J23" s="62"/>
      <c r="K23" s="62"/>
      <c r="L23" s="62"/>
      <c r="M23" s="62"/>
    </row>
    <row r="24" spans="1:13">
      <c r="A24" s="61" t="s">
        <v>1771</v>
      </c>
      <c r="B24" s="62"/>
      <c r="I24" s="61" t="s">
        <v>1791</v>
      </c>
      <c r="J24" s="62"/>
      <c r="K24" s="62"/>
      <c r="L24" s="62"/>
      <c r="M24" s="62"/>
    </row>
    <row r="25" spans="1:13">
      <c r="A25" s="61" t="s">
        <v>1772</v>
      </c>
      <c r="B25" s="62"/>
      <c r="I25" s="61" t="s">
        <v>1792</v>
      </c>
      <c r="J25" s="62"/>
      <c r="K25" s="62"/>
      <c r="L25" s="62"/>
      <c r="M25" s="62"/>
    </row>
    <row r="26" spans="1:13">
      <c r="A26" s="61" t="s">
        <v>1773</v>
      </c>
      <c r="B26" s="62"/>
      <c r="I26" s="61" t="s">
        <v>1793</v>
      </c>
      <c r="J26" s="62"/>
      <c r="K26" s="62"/>
      <c r="L26" s="62"/>
      <c r="M26" s="62"/>
    </row>
    <row r="27" spans="1:13">
      <c r="A27" s="61" t="s">
        <v>1774</v>
      </c>
      <c r="B27" s="62"/>
      <c r="I27" s="61" t="s">
        <v>1794</v>
      </c>
      <c r="J27" s="62"/>
      <c r="K27" s="62"/>
      <c r="L27" s="62"/>
      <c r="M27" s="62"/>
    </row>
    <row r="28" spans="1:13">
      <c r="A28" s="61" t="s">
        <v>1775</v>
      </c>
      <c r="B28" s="62"/>
      <c r="I28" s="61" t="s">
        <v>71</v>
      </c>
      <c r="J28" s="62"/>
      <c r="K28" s="62"/>
      <c r="L28" s="62"/>
      <c r="M28" s="62"/>
    </row>
    <row r="29" spans="1:13">
      <c r="A29" s="61" t="s">
        <v>71</v>
      </c>
      <c r="B29" s="62"/>
      <c r="I29" s="64" t="s">
        <v>1795</v>
      </c>
      <c r="J29" s="65"/>
      <c r="K29" s="65"/>
      <c r="L29" s="65"/>
      <c r="M29" s="65"/>
    </row>
    <row r="30" spans="1:13">
      <c r="A30" s="61" t="s">
        <v>58</v>
      </c>
      <c r="B30" s="62"/>
      <c r="I30" s="66" t="s">
        <v>80</v>
      </c>
      <c r="J30" s="67" t="str">
        <f t="array" aca="1" ref="J30:J32" ca="1">_xll.nxLibCall(I1:I29,J1:J29,I30:I32)</f>
        <v>3455 @ 10:29:51 PM</v>
      </c>
      <c r="K30" s="67" t="str">
        <f t="array" aca="1" ref="K30:K32" ca="1">_xll.nxLibCall($I1:$I29,K1:K29,$I30:$I32)</f>
        <v>3655 @ 10:29:51 PM</v>
      </c>
      <c r="L30" s="67" t="str">
        <f t="array" aca="1" ref="L30:L32" ca="1">_xll.nxLibCall($I1:$I29,L1:L29,$I30:$I32)</f>
        <v>3656 @ 10:29:51 PM</v>
      </c>
      <c r="M30" s="67" t="str">
        <f t="array" aca="1" ref="M30:M32" ca="1">_xll.nxLibCall($I1:$I29,M1:M29,$I30:$I32)</f>
        <v>3657 @ 10:29:51 PM</v>
      </c>
    </row>
    <row r="31" spans="1:13">
      <c r="A31" s="64" t="s">
        <v>1776</v>
      </c>
      <c r="B31" s="65"/>
      <c r="I31" s="70" t="s">
        <v>81</v>
      </c>
      <c r="J31" s="68">
        <f ca="1"/>
        <v>8.8666666670178529E-5</v>
      </c>
      <c r="K31" s="68">
        <f ca="1"/>
        <v>2.4633333327983564E-4</v>
      </c>
      <c r="L31" s="68">
        <f ca="1"/>
        <v>8.8374999904772267E-5</v>
      </c>
      <c r="M31" s="68">
        <f ca="1"/>
        <v>8.0291666677112516E-5</v>
      </c>
    </row>
    <row r="32" spans="1:13">
      <c r="A32" s="66" t="s">
        <v>80</v>
      </c>
      <c r="B32" s="67" t="str">
        <f t="array" aca="1" ref="B32:B34" ca="1">_xll.nxLibCall(A1:A31,B1:B31,A32:A34)</f>
        <v>3664 @ 10:29:51 PM</v>
      </c>
      <c r="I32" s="71" t="s">
        <v>56</v>
      </c>
      <c r="J32" s="69" t="str">
        <f ca="1"/>
        <v>BS_EQEUOPT1</v>
      </c>
      <c r="K32" s="69" t="str">
        <f ca="1"/>
        <v>BS_EQEUOPT2</v>
      </c>
      <c r="L32" s="69" t="str">
        <f ca="1"/>
        <v>BS_EQEUOPT3</v>
      </c>
      <c r="M32" s="69" t="str">
        <f ca="1"/>
        <v>BS_EQEUOPT4</v>
      </c>
    </row>
    <row r="33" spans="1:2">
      <c r="A33" s="70" t="s">
        <v>81</v>
      </c>
      <c r="B33" s="68">
        <f ca="1"/>
        <v>1.9308333334038252E-3</v>
      </c>
    </row>
    <row r="34" spans="1:2">
      <c r="A34" s="71" t="s">
        <v>56</v>
      </c>
      <c r="B34" s="69" t="str">
        <f ca="1"/>
        <v>BS_CALIBRATED</v>
      </c>
    </row>
    <row r="36" spans="1:2">
      <c r="A36" s="59" t="s">
        <v>56</v>
      </c>
      <c r="B36" s="60" t="s">
        <v>1798</v>
      </c>
    </row>
    <row r="37" spans="1:2">
      <c r="A37" s="61" t="s">
        <v>57</v>
      </c>
      <c r="B37" s="62" t="s">
        <v>1799</v>
      </c>
    </row>
    <row r="38" spans="1:2">
      <c r="A38" s="61" t="s">
        <v>59</v>
      </c>
      <c r="B38" s="62" t="s">
        <v>1753</v>
      </c>
    </row>
    <row r="39" spans="1:2">
      <c r="A39" s="61" t="s">
        <v>61</v>
      </c>
      <c r="B39" s="62" t="s">
        <v>62</v>
      </c>
    </row>
    <row r="40" spans="1:2">
      <c r="A40" s="61" t="s">
        <v>63</v>
      </c>
      <c r="B40" s="62" t="b">
        <v>0</v>
      </c>
    </row>
    <row r="41" spans="1:2">
      <c r="A41" s="61" t="s">
        <v>1753</v>
      </c>
      <c r="B41" s="62" t="s">
        <v>1800</v>
      </c>
    </row>
    <row r="42" spans="1:2">
      <c r="A42" s="61" t="s">
        <v>1801</v>
      </c>
      <c r="B42" s="62" t="s">
        <v>1802</v>
      </c>
    </row>
    <row r="43" spans="1:2">
      <c r="A43" s="61" t="s">
        <v>1803</v>
      </c>
      <c r="B43" s="62"/>
    </row>
    <row r="44" spans="1:2">
      <c r="A44" s="61" t="s">
        <v>71</v>
      </c>
      <c r="B44" s="62"/>
    </row>
    <row r="45" spans="1:2">
      <c r="A45" s="61" t="s">
        <v>1804</v>
      </c>
      <c r="B45" s="62"/>
    </row>
    <row r="46" spans="1:2">
      <c r="A46" s="64" t="s">
        <v>1805</v>
      </c>
      <c r="B46" s="65"/>
    </row>
    <row r="47" spans="1:2">
      <c r="A47" s="66" t="s">
        <v>80</v>
      </c>
      <c r="B47" s="67" t="str">
        <f t="array" aca="1" ref="B47:B49" ca="1">_xll.nxLibCall(A36:A46,B36:B46,A47:A49)</f>
        <v>3667 @ 10:29:51 PM</v>
      </c>
    </row>
    <row r="48" spans="1:2">
      <c r="A48" s="70" t="s">
        <v>81</v>
      </c>
      <c r="B48" s="68">
        <f ca="1"/>
        <v>2.8565416666879173E-3</v>
      </c>
    </row>
    <row r="49" spans="1:16">
      <c r="A49" s="71" t="s">
        <v>56</v>
      </c>
      <c r="B49" s="69" t="str">
        <f ca="1"/>
        <v>BS_CALIBRATED_ERROR</v>
      </c>
      <c r="E49" t="str">
        <f t="array" aca="1" ref="E49:P53" ca="1">_xll.nxLibView(B51)</f>
        <v>INSTRUMENT TYPE</v>
      </c>
      <c r="F49" t="str">
        <f ca="1"/>
        <v>INSTRUMENT ID</v>
      </c>
      <c r="G49" t="str">
        <f ca="1"/>
        <v>FITTED VALUE</v>
      </c>
      <c r="H49" t="str">
        <f ca="1"/>
        <v>ERROR</v>
      </c>
      <c r="I49" t="str">
        <f ca="1"/>
        <v>RELATIVE ERROR</v>
      </c>
      <c r="J49" t="str">
        <f ca="1"/>
        <v>WEIGHT</v>
      </c>
      <c r="K49" t="str">
        <f ca="1"/>
        <v>STRIKE</v>
      </c>
      <c r="L49" t="str">
        <f ca="1"/>
        <v>MATURITY</v>
      </c>
      <c r="M49" t="str">
        <f ca="1"/>
        <v>END DATE</v>
      </c>
      <c r="N49" t="str">
        <f ca="1"/>
        <v>FLAVOR</v>
      </c>
      <c r="O49" t="str">
        <f ca="1"/>
        <v>FITTED PRICE</v>
      </c>
      <c r="P49" t="str">
        <f ca="1"/>
        <v>MARKET PRICE</v>
      </c>
    </row>
    <row r="50" spans="1:16">
      <c r="A50" s="70" t="s">
        <v>1806</v>
      </c>
      <c r="B50">
        <f ca="1">_xll.nxLibView(B$49,$A50)</f>
        <v>2.2494074583145948E-3</v>
      </c>
      <c r="E50" t="str">
        <f ca="1"/>
        <v>EUROPEAN OPTION</v>
      </c>
      <c r="F50" t="str">
        <f ca="1"/>
        <v>BS_EQEUOPT1</v>
      </c>
      <c r="G50">
        <f ca="1"/>
        <v>0.17825813112722244</v>
      </c>
      <c r="H50">
        <f ca="1"/>
        <v>1.9610136223491281E-3</v>
      </c>
      <c r="I50">
        <f ca="1"/>
        <v>1.0881272492298796E-2</v>
      </c>
      <c r="J50">
        <f ca="1"/>
        <v>1</v>
      </c>
      <c r="K50">
        <f ca="1"/>
        <v>365</v>
      </c>
      <c r="L50">
        <f ca="1"/>
        <v>45450</v>
      </c>
      <c r="M50">
        <f ca="1"/>
        <v>45450</v>
      </c>
      <c r="N50" t="str">
        <f ca="1"/>
        <v>CALL</v>
      </c>
      <c r="O50">
        <f ca="1"/>
        <v>8.1134794691381842</v>
      </c>
      <c r="P50">
        <f ca="1"/>
        <v>8.1964063794677262</v>
      </c>
    </row>
    <row r="51" spans="1:16">
      <c r="A51" s="70" t="s">
        <v>1807</v>
      </c>
      <c r="B51" t="str">
        <f ca="1">_xll.nxLibView(B$49,$A51)</f>
        <v>BS_CALIBRATED_ERROR.CALIB_REPT</v>
      </c>
      <c r="E51" t="str">
        <f ca="1"/>
        <v>EUROPEAN OPTION</v>
      </c>
      <c r="F51" t="str">
        <f ca="1"/>
        <v>BS_EQEUOPT2</v>
      </c>
      <c r="G51">
        <f ca="1"/>
        <v>0.17825813083618414</v>
      </c>
      <c r="H51">
        <f ca="1"/>
        <v>-2.8187132556922734E-5</v>
      </c>
      <c r="I51">
        <f ca="1"/>
        <v>1.581503756955352E-4</v>
      </c>
      <c r="J51">
        <f ca="1"/>
        <v>1</v>
      </c>
      <c r="K51">
        <f ca="1"/>
        <v>372.5</v>
      </c>
      <c r="L51">
        <f ca="1"/>
        <v>45450</v>
      </c>
      <c r="M51">
        <f ca="1"/>
        <v>45450</v>
      </c>
      <c r="N51" t="str">
        <f ca="1"/>
        <v>CALL</v>
      </c>
      <c r="O51">
        <f ca="1"/>
        <v>4.8601018323630001</v>
      </c>
      <c r="P51">
        <f ca="1"/>
        <v>4.8589609610978339</v>
      </c>
    </row>
    <row r="52" spans="1:16">
      <c r="E52" t="str">
        <f ca="1"/>
        <v>EUROPEAN OPTION</v>
      </c>
      <c r="F52" t="str">
        <f ca="1"/>
        <v>BS_EQEUOPT3</v>
      </c>
      <c r="G52">
        <f ca="1"/>
        <v>0.1782581318548182</v>
      </c>
      <c r="H52">
        <f ca="1"/>
        <v>-3.3010708284564316E-3</v>
      </c>
      <c r="I52">
        <f ca="1"/>
        <v>1.8867891407703976E-2</v>
      </c>
      <c r="J52">
        <f ca="1"/>
        <v>1</v>
      </c>
      <c r="K52">
        <f ca="1"/>
        <v>390</v>
      </c>
      <c r="L52">
        <f ca="1"/>
        <v>45450</v>
      </c>
      <c r="M52">
        <f ca="1"/>
        <v>45450</v>
      </c>
      <c r="N52" t="str">
        <f ca="1"/>
        <v>CALL</v>
      </c>
      <c r="O52">
        <f ca="1"/>
        <v>1.0592762618742597</v>
      </c>
      <c r="P52">
        <f ca="1"/>
        <v>0.99133450747230745</v>
      </c>
    </row>
    <row r="53" spans="1:16">
      <c r="E53" t="str">
        <f ca="1"/>
        <v>EUROPEAN OPTION</v>
      </c>
      <c r="F53" t="str">
        <f ca="1"/>
        <v>BS_EQEUOPT4</v>
      </c>
      <c r="G53">
        <f ca="1"/>
        <v>0.17825813141826075</v>
      </c>
      <c r="H53">
        <f ca="1"/>
        <v>2.3443331883754581E-3</v>
      </c>
      <c r="I53">
        <f ca="1"/>
        <v>1.2980626778718479E-2</v>
      </c>
      <c r="J53">
        <f ca="1"/>
        <v>1</v>
      </c>
      <c r="K53">
        <f ca="1"/>
        <v>410</v>
      </c>
      <c r="L53">
        <f ca="1"/>
        <v>45450</v>
      </c>
      <c r="M53">
        <f ca="1"/>
        <v>45450</v>
      </c>
      <c r="N53" t="str">
        <f ca="1"/>
        <v>CALL</v>
      </c>
      <c r="O53">
        <f ca="1"/>
        <v>0.10376212258415496</v>
      </c>
      <c r="P53">
        <f ca="1"/>
        <v>0.1138476363832176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172D8-BD35-44AE-BB46-4496BA202105}">
  <dimension ref="A1:M63"/>
  <sheetViews>
    <sheetView topLeftCell="D19" zoomScale="71" zoomScaleNormal="71" workbookViewId="0">
      <selection activeCell="J9" sqref="J9"/>
    </sheetView>
  </sheetViews>
  <sheetFormatPr defaultRowHeight="15"/>
  <cols>
    <col min="3" max="3" width="14.85546875" customWidth="1"/>
    <col min="4" max="4" width="16.5703125" customWidth="1"/>
    <col min="6" max="6" width="14.7109375" customWidth="1"/>
    <col min="7" max="7" width="23.140625" customWidth="1"/>
    <col min="9" max="9" width="15.140625" customWidth="1"/>
    <col min="10" max="10" width="17.5703125" customWidth="1"/>
    <col min="12" max="12" width="15.42578125" customWidth="1"/>
    <col min="13" max="13" width="17.140625" customWidth="1"/>
  </cols>
  <sheetData>
    <row r="1" spans="1:13">
      <c r="C1" s="59" t="s">
        <v>56</v>
      </c>
      <c r="D1" s="60" t="s">
        <v>1808</v>
      </c>
      <c r="F1" s="59" t="s">
        <v>56</v>
      </c>
      <c r="G1" s="60" t="s">
        <v>1834</v>
      </c>
      <c r="I1" s="59" t="s">
        <v>56</v>
      </c>
      <c r="J1" s="60" t="s">
        <v>1828</v>
      </c>
      <c r="L1" s="59" t="s">
        <v>56</v>
      </c>
      <c r="M1" s="60" t="s">
        <v>1830</v>
      </c>
    </row>
    <row r="2" spans="1:13">
      <c r="C2" s="61" t="s">
        <v>57</v>
      </c>
      <c r="D2" s="62" t="s">
        <v>1809</v>
      </c>
      <c r="F2" s="61" t="s">
        <v>57</v>
      </c>
      <c r="G2" s="62" t="s">
        <v>1835</v>
      </c>
      <c r="I2" s="61" t="s">
        <v>1625</v>
      </c>
      <c r="J2" s="62" t="s">
        <v>1828</v>
      </c>
      <c r="L2" s="61" t="s">
        <v>1625</v>
      </c>
      <c r="M2" s="62" t="s">
        <v>1830</v>
      </c>
    </row>
    <row r="3" spans="1:13">
      <c r="C3" s="61" t="s">
        <v>59</v>
      </c>
      <c r="D3" s="62" t="s">
        <v>94</v>
      </c>
      <c r="F3" s="61" t="s">
        <v>59</v>
      </c>
      <c r="G3" s="62" t="s">
        <v>1835</v>
      </c>
      <c r="I3" s="61" t="s">
        <v>57</v>
      </c>
      <c r="J3" s="62" t="s">
        <v>1827</v>
      </c>
      <c r="L3" s="61" t="s">
        <v>57</v>
      </c>
      <c r="M3" s="62" t="s">
        <v>1825</v>
      </c>
    </row>
    <row r="4" spans="1:13">
      <c r="A4" s="76" t="s">
        <v>1835</v>
      </c>
      <c r="C4" s="61" t="s">
        <v>61</v>
      </c>
      <c r="D4" s="62" t="s">
        <v>62</v>
      </c>
      <c r="F4" s="61" t="s">
        <v>61</v>
      </c>
      <c r="G4" s="62" t="s">
        <v>62</v>
      </c>
      <c r="I4" s="61" t="s">
        <v>59</v>
      </c>
      <c r="J4" s="62" t="s">
        <v>1843</v>
      </c>
      <c r="L4" s="61" t="s">
        <v>59</v>
      </c>
      <c r="M4" s="62" t="s">
        <v>1856</v>
      </c>
    </row>
    <row r="5" spans="1:13">
      <c r="A5" s="77"/>
      <c r="C5" s="61" t="s">
        <v>63</v>
      </c>
      <c r="D5" s="62" t="b">
        <v>0</v>
      </c>
      <c r="F5" s="61" t="s">
        <v>63</v>
      </c>
      <c r="G5" s="62" t="b">
        <v>0</v>
      </c>
      <c r="I5" s="61" t="s">
        <v>61</v>
      </c>
      <c r="J5" s="62" t="s">
        <v>62</v>
      </c>
      <c r="L5" s="61" t="s">
        <v>61</v>
      </c>
      <c r="M5" s="62" t="s">
        <v>62</v>
      </c>
    </row>
    <row r="6" spans="1:13">
      <c r="A6" s="78" t="s">
        <v>1894</v>
      </c>
      <c r="C6" s="61" t="s">
        <v>1810</v>
      </c>
      <c r="D6" s="62"/>
      <c r="F6" s="61" t="s">
        <v>1835</v>
      </c>
      <c r="G6" s="62" t="str">
        <f ca="1">_xll.nxLibData(A4,A5:A18,"PayoffScript.Data")</f>
        <v>PAYOFFSCRIPT.DATA</v>
      </c>
      <c r="I6" s="61" t="s">
        <v>63</v>
      </c>
      <c r="J6" s="62" t="b">
        <v>0</v>
      </c>
      <c r="L6" s="61" t="s">
        <v>63</v>
      </c>
      <c r="M6" s="62" t="b">
        <v>0</v>
      </c>
    </row>
    <row r="7" spans="1:13">
      <c r="A7" s="79" t="s">
        <v>1895</v>
      </c>
      <c r="C7" s="61" t="s">
        <v>1811</v>
      </c>
      <c r="D7" s="62"/>
      <c r="F7" s="61" t="s">
        <v>1836</v>
      </c>
      <c r="G7" s="62" t="s">
        <v>1837</v>
      </c>
      <c r="I7" s="61" t="s">
        <v>1782</v>
      </c>
      <c r="J7" s="62" t="s">
        <v>18</v>
      </c>
      <c r="L7" s="61" t="s">
        <v>1857</v>
      </c>
      <c r="M7" s="62" t="s">
        <v>1826</v>
      </c>
    </row>
    <row r="8" spans="1:13">
      <c r="A8" s="79" t="s">
        <v>1896</v>
      </c>
      <c r="C8" s="61" t="s">
        <v>1812</v>
      </c>
      <c r="D8" s="62"/>
      <c r="F8" s="64" t="s">
        <v>71</v>
      </c>
      <c r="G8" s="65"/>
      <c r="I8" s="61" t="s">
        <v>1786</v>
      </c>
      <c r="J8" s="63">
        <f>object!D2</f>
        <v>45419</v>
      </c>
      <c r="L8" s="61" t="s">
        <v>1827</v>
      </c>
      <c r="M8" s="62" t="s">
        <v>1828</v>
      </c>
    </row>
    <row r="9" spans="1:13">
      <c r="A9" s="80" t="s">
        <v>1897</v>
      </c>
      <c r="C9" s="61" t="s">
        <v>1813</v>
      </c>
      <c r="D9" s="62"/>
      <c r="F9" s="66" t="s">
        <v>80</v>
      </c>
      <c r="G9" s="67" t="str">
        <f t="array" aca="1" ref="G9:G11" ca="1">_xll.nxLibCall(F1:F8,G1:G8,F9:F11)</f>
        <v>3386 @ 10:29:51 PM</v>
      </c>
      <c r="I9" s="61" t="s">
        <v>1844</v>
      </c>
      <c r="J9" s="62" t="s">
        <v>1845</v>
      </c>
      <c r="L9" s="61" t="s">
        <v>1645</v>
      </c>
      <c r="M9" s="62"/>
    </row>
    <row r="10" spans="1:13">
      <c r="A10" s="78"/>
      <c r="C10" s="61" t="s">
        <v>1814</v>
      </c>
      <c r="D10" s="62"/>
      <c r="F10" s="70" t="s">
        <v>81</v>
      </c>
      <c r="G10" s="68">
        <f ca="1"/>
        <v>7.7770833331669564E-4</v>
      </c>
      <c r="I10" s="61" t="s">
        <v>1784</v>
      </c>
      <c r="J10" s="62"/>
      <c r="L10" s="61" t="s">
        <v>71</v>
      </c>
      <c r="M10" s="62"/>
    </row>
    <row r="11" spans="1:13">
      <c r="A11" s="81"/>
      <c r="C11" s="61" t="s">
        <v>1815</v>
      </c>
      <c r="D11" s="62"/>
      <c r="F11" s="71" t="s">
        <v>56</v>
      </c>
      <c r="G11" s="69" t="str">
        <f ca="1"/>
        <v>PAYOFFSCRIPT</v>
      </c>
      <c r="I11" s="61" t="s">
        <v>1846</v>
      </c>
      <c r="J11" s="62"/>
      <c r="L11" s="61" t="s">
        <v>1858</v>
      </c>
      <c r="M11" s="62"/>
    </row>
    <row r="12" spans="1:13">
      <c r="A12" s="81"/>
      <c r="C12" s="61" t="s">
        <v>1816</v>
      </c>
      <c r="D12" s="62"/>
      <c r="I12" s="61" t="s">
        <v>1847</v>
      </c>
      <c r="J12" s="62"/>
      <c r="L12" s="61" t="s">
        <v>1859</v>
      </c>
      <c r="M12" s="62"/>
    </row>
    <row r="13" spans="1:13">
      <c r="A13" s="81"/>
      <c r="C13" s="61" t="s">
        <v>1817</v>
      </c>
      <c r="D13" s="62"/>
      <c r="F13" s="59" t="s">
        <v>56</v>
      </c>
      <c r="G13" s="60" t="s">
        <v>1826</v>
      </c>
      <c r="I13" s="61" t="s">
        <v>1848</v>
      </c>
      <c r="J13" s="62"/>
      <c r="L13" s="61" t="s">
        <v>1860</v>
      </c>
      <c r="M13" s="62"/>
    </row>
    <row r="14" spans="1:13">
      <c r="A14" s="80"/>
      <c r="C14" s="61" t="s">
        <v>1818</v>
      </c>
      <c r="D14" s="62"/>
      <c r="F14" s="61" t="s">
        <v>1625</v>
      </c>
      <c r="G14" s="62" t="s">
        <v>1826</v>
      </c>
      <c r="I14" s="61" t="s">
        <v>1849</v>
      </c>
      <c r="J14" s="62"/>
      <c r="L14" s="64" t="s">
        <v>1861</v>
      </c>
      <c r="M14" s="65"/>
    </row>
    <row r="15" spans="1:13">
      <c r="A15" s="78"/>
      <c r="C15" s="61" t="s">
        <v>1819</v>
      </c>
      <c r="D15" s="62"/>
      <c r="F15" s="61" t="s">
        <v>57</v>
      </c>
      <c r="G15" s="62" t="s">
        <v>1825</v>
      </c>
      <c r="I15" s="61" t="s">
        <v>1850</v>
      </c>
      <c r="J15" s="62"/>
      <c r="L15" s="66" t="s">
        <v>80</v>
      </c>
      <c r="M15" s="67" t="str">
        <f t="array" aca="1" ref="M15:M17" ca="1">_xll.nxLibCall(L1:L14,M1:M14,L15:L17)</f>
        <v>3377 @ 10:29:51 PM</v>
      </c>
    </row>
    <row r="16" spans="1:13">
      <c r="A16" s="80"/>
      <c r="C16" s="61" t="s">
        <v>1820</v>
      </c>
      <c r="D16" s="62"/>
      <c r="F16" s="61" t="s">
        <v>59</v>
      </c>
      <c r="G16" s="62" t="s">
        <v>1838</v>
      </c>
      <c r="I16" s="61" t="s">
        <v>1851</v>
      </c>
      <c r="J16" s="62"/>
      <c r="L16" s="70" t="s">
        <v>81</v>
      </c>
      <c r="M16" s="68">
        <f ca="1"/>
        <v>2.2046249999903011E-3</v>
      </c>
    </row>
    <row r="17" spans="1:13">
      <c r="A17" s="79"/>
      <c r="C17" s="61" t="s">
        <v>1821</v>
      </c>
      <c r="D17" s="62"/>
      <c r="F17" s="61" t="s">
        <v>61</v>
      </c>
      <c r="G17" s="62" t="s">
        <v>62</v>
      </c>
      <c r="I17" s="61" t="s">
        <v>1852</v>
      </c>
      <c r="J17" s="62"/>
      <c r="L17" s="71" t="s">
        <v>56</v>
      </c>
      <c r="M17" s="69" t="str">
        <f ca="1"/>
        <v>TSO</v>
      </c>
    </row>
    <row r="18" spans="1:13">
      <c r="A18" s="82"/>
      <c r="C18" s="61" t="s">
        <v>1822</v>
      </c>
      <c r="D18" s="62"/>
      <c r="F18" s="61" t="s">
        <v>63</v>
      </c>
      <c r="G18" s="62" t="b">
        <v>0</v>
      </c>
      <c r="I18" s="61" t="s">
        <v>1763</v>
      </c>
      <c r="J18" s="62"/>
      <c r="L18" s="70" t="s">
        <v>1862</v>
      </c>
      <c r="M18" t="str">
        <f ca="1">_xll.nxLibView(M17,L18)</f>
        <v>TSO.EQINDEX.OBSDATES.DATA</v>
      </c>
    </row>
    <row r="19" spans="1:13">
      <c r="C19" s="61" t="s">
        <v>1645</v>
      </c>
      <c r="D19" s="62"/>
      <c r="F19" s="61" t="s">
        <v>67</v>
      </c>
      <c r="G19" s="62" t="s">
        <v>92</v>
      </c>
      <c r="I19" s="61" t="s">
        <v>1764</v>
      </c>
      <c r="J19" s="62"/>
    </row>
    <row r="20" spans="1:13">
      <c r="C20" s="61" t="s">
        <v>94</v>
      </c>
      <c r="D20" s="62"/>
      <c r="F20" s="61" t="s">
        <v>1784</v>
      </c>
      <c r="G20" s="62"/>
      <c r="I20" s="61" t="s">
        <v>1853</v>
      </c>
      <c r="J20" s="62"/>
    </row>
    <row r="21" spans="1:13">
      <c r="C21" s="61" t="s">
        <v>1823</v>
      </c>
      <c r="D21" s="62" t="s">
        <v>1824</v>
      </c>
      <c r="F21" s="61" t="s">
        <v>1763</v>
      </c>
      <c r="G21" s="62"/>
      <c r="I21" s="61" t="s">
        <v>1854</v>
      </c>
      <c r="J21" s="62"/>
    </row>
    <row r="22" spans="1:13">
      <c r="C22" s="61" t="s">
        <v>1825</v>
      </c>
      <c r="D22" s="62" t="s">
        <v>1826</v>
      </c>
      <c r="F22" s="61" t="s">
        <v>1764</v>
      </c>
      <c r="G22" s="62"/>
      <c r="I22" s="61" t="s">
        <v>1855</v>
      </c>
      <c r="J22" s="62"/>
    </row>
    <row r="23" spans="1:13">
      <c r="C23" s="61" t="s">
        <v>1827</v>
      </c>
      <c r="D23" s="62" t="s">
        <v>1828</v>
      </c>
      <c r="F23" s="61" t="s">
        <v>1765</v>
      </c>
      <c r="G23" s="62"/>
      <c r="I23" s="64" t="s">
        <v>71</v>
      </c>
      <c r="J23" s="65"/>
    </row>
    <row r="24" spans="1:13">
      <c r="C24" s="61" t="s">
        <v>1829</v>
      </c>
      <c r="D24" s="62" t="s">
        <v>1830</v>
      </c>
      <c r="F24" s="61" t="s">
        <v>1788</v>
      </c>
      <c r="G24" s="62"/>
      <c r="I24" s="66" t="s">
        <v>80</v>
      </c>
      <c r="J24" s="67" t="str">
        <f t="array" aca="1" ref="J24:J26" ca="1">_xll.nxLibCall(I1:I23,J1:J23,I24:I26)</f>
        <v>3381 @ 10:29:51 PM</v>
      </c>
    </row>
    <row r="25" spans="1:13">
      <c r="C25" s="61" t="s">
        <v>1831</v>
      </c>
      <c r="D25" s="62"/>
      <c r="F25" s="61" t="s">
        <v>1789</v>
      </c>
      <c r="G25" s="62"/>
      <c r="I25" s="70" t="s">
        <v>81</v>
      </c>
      <c r="J25" s="68">
        <f ca="1"/>
        <v>1.6451666666625897E-3</v>
      </c>
    </row>
    <row r="26" spans="1:13">
      <c r="C26" s="61" t="s">
        <v>1832</v>
      </c>
      <c r="D26" s="62"/>
      <c r="F26" s="61" t="s">
        <v>1839</v>
      </c>
      <c r="G26" s="62"/>
      <c r="I26" s="71" t="s">
        <v>56</v>
      </c>
      <c r="J26" s="69" t="str">
        <f ca="1"/>
        <v>OBSDATES</v>
      </c>
    </row>
    <row r="27" spans="1:13">
      <c r="C27" s="64" t="s">
        <v>1833</v>
      </c>
      <c r="D27" s="65"/>
      <c r="F27" s="61" t="s">
        <v>1827</v>
      </c>
      <c r="G27" s="62"/>
    </row>
    <row r="28" spans="1:13">
      <c r="C28" s="66" t="s">
        <v>80</v>
      </c>
      <c r="D28" s="67" t="str">
        <f t="array" aca="1" ref="D28:D30" ca="1">_xll.nxLibCall(C1:C27,D1:D27,C28:C30)</f>
        <v>3580 @ 10:29:51 PM</v>
      </c>
      <c r="F28" s="61" t="s">
        <v>84</v>
      </c>
      <c r="G28" s="62"/>
    </row>
    <row r="29" spans="1:13">
      <c r="C29" s="70" t="s">
        <v>81</v>
      </c>
      <c r="D29" s="68">
        <f ca="1"/>
        <v>3.8104166674202133E-4</v>
      </c>
      <c r="F29" s="61" t="s">
        <v>71</v>
      </c>
      <c r="G29" s="62"/>
    </row>
    <row r="30" spans="1:13">
      <c r="C30" s="71" t="s">
        <v>56</v>
      </c>
      <c r="D30" s="69" t="str">
        <f ca="1"/>
        <v>COMPONENT</v>
      </c>
      <c r="F30" s="61" t="s">
        <v>1840</v>
      </c>
      <c r="G30" s="62"/>
    </row>
    <row r="31" spans="1:13">
      <c r="F31" s="61" t="s">
        <v>1841</v>
      </c>
      <c r="G31" s="62"/>
    </row>
    <row r="32" spans="1:13">
      <c r="C32" s="59" t="s">
        <v>56</v>
      </c>
      <c r="D32" s="60" t="s">
        <v>1863</v>
      </c>
      <c r="F32" s="64" t="s">
        <v>1842</v>
      </c>
      <c r="G32" s="65"/>
    </row>
    <row r="33" spans="3:7">
      <c r="C33" s="61" t="s">
        <v>57</v>
      </c>
      <c r="D33" s="62" t="s">
        <v>1809</v>
      </c>
      <c r="F33" s="66" t="s">
        <v>80</v>
      </c>
      <c r="G33" s="67" t="str">
        <f t="array" aca="1" ref="G33:G35" ca="1">_xll.nxLibCall(F13:F32,G13:G32,F33:F35)</f>
        <v>3378 @ 10:29:51 PM</v>
      </c>
    </row>
    <row r="34" spans="3:7">
      <c r="C34" s="61" t="s">
        <v>59</v>
      </c>
      <c r="D34" s="62" t="s">
        <v>1790</v>
      </c>
      <c r="F34" s="70" t="s">
        <v>81</v>
      </c>
      <c r="G34" s="68">
        <f ca="1"/>
        <v>9.4375000003310561E-4</v>
      </c>
    </row>
    <row r="35" spans="3:7">
      <c r="C35" s="61" t="s">
        <v>61</v>
      </c>
      <c r="D35" s="62" t="s">
        <v>62</v>
      </c>
      <c r="F35" s="71" t="s">
        <v>56</v>
      </c>
      <c r="G35" s="69" t="str">
        <f ca="1"/>
        <v>EQINDEX</v>
      </c>
    </row>
    <row r="36" spans="3:7">
      <c r="C36" s="61" t="s">
        <v>63</v>
      </c>
      <c r="D36" s="62" t="b">
        <v>0</v>
      </c>
    </row>
    <row r="37" spans="3:7">
      <c r="C37" s="61" t="s">
        <v>66</v>
      </c>
      <c r="D37" s="63">
        <f>object!D2</f>
        <v>45419</v>
      </c>
    </row>
    <row r="38" spans="3:7">
      <c r="C38" s="61" t="s">
        <v>94</v>
      </c>
      <c r="D38" s="62" t="s">
        <v>1808</v>
      </c>
      <c r="F38" s="74" t="s">
        <v>1880</v>
      </c>
    </row>
    <row r="39" spans="3:7">
      <c r="C39" s="61" t="s">
        <v>1864</v>
      </c>
      <c r="D39" s="62" t="str">
        <f ca="1">_xll.nxLibData(F39:F41,G39:G41,F38)</f>
        <v>QLTY</v>
      </c>
      <c r="F39" s="74" t="s">
        <v>1881</v>
      </c>
      <c r="G39">
        <v>100</v>
      </c>
    </row>
    <row r="40" spans="3:7">
      <c r="C40" s="61" t="s">
        <v>1865</v>
      </c>
      <c r="D40" s="62" t="s">
        <v>1866</v>
      </c>
      <c r="F40" s="74" t="s">
        <v>1882</v>
      </c>
      <c r="G40">
        <v>0</v>
      </c>
    </row>
    <row r="41" spans="3:7">
      <c r="C41" s="61" t="s">
        <v>1753</v>
      </c>
      <c r="D41" s="62" t="s">
        <v>1867</v>
      </c>
      <c r="F41" s="74" t="s">
        <v>1883</v>
      </c>
      <c r="G41">
        <v>0</v>
      </c>
    </row>
    <row r="42" spans="3:7">
      <c r="C42" s="61" t="s">
        <v>1756</v>
      </c>
      <c r="D42" s="62"/>
    </row>
    <row r="43" spans="3:7">
      <c r="C43" s="61" t="s">
        <v>1868</v>
      </c>
      <c r="D43" s="62"/>
    </row>
    <row r="44" spans="3:7">
      <c r="C44" s="61" t="s">
        <v>1869</v>
      </c>
      <c r="D44" s="62"/>
    </row>
    <row r="45" spans="3:7">
      <c r="C45" s="61" t="s">
        <v>1870</v>
      </c>
      <c r="D45" s="62"/>
    </row>
    <row r="46" spans="3:7">
      <c r="C46" s="61" t="s">
        <v>1871</v>
      </c>
      <c r="D46" s="62"/>
    </row>
    <row r="47" spans="3:7">
      <c r="C47" s="61" t="s">
        <v>1872</v>
      </c>
      <c r="D47" s="62"/>
    </row>
    <row r="48" spans="3:7">
      <c r="C48" s="61" t="s">
        <v>1757</v>
      </c>
      <c r="D48" s="62"/>
    </row>
    <row r="49" spans="3:4">
      <c r="C49" s="61" t="s">
        <v>84</v>
      </c>
      <c r="D49" s="62"/>
    </row>
    <row r="50" spans="3:4">
      <c r="C50" s="61" t="s">
        <v>71</v>
      </c>
      <c r="D50" s="62"/>
    </row>
    <row r="51" spans="3:4">
      <c r="C51" s="61" t="s">
        <v>1873</v>
      </c>
      <c r="D51" s="62"/>
    </row>
    <row r="52" spans="3:4">
      <c r="C52" s="61" t="s">
        <v>1874</v>
      </c>
      <c r="D52" s="62"/>
    </row>
    <row r="53" spans="3:4">
      <c r="C53" s="61" t="s">
        <v>1875</v>
      </c>
      <c r="D53" s="62"/>
    </row>
    <row r="54" spans="3:4">
      <c r="C54" s="61" t="s">
        <v>1876</v>
      </c>
      <c r="D54" s="62"/>
    </row>
    <row r="55" spans="3:4">
      <c r="C55" s="61" t="s">
        <v>1877</v>
      </c>
      <c r="D55" s="62"/>
    </row>
    <row r="56" spans="3:4">
      <c r="C56" s="61" t="s">
        <v>1878</v>
      </c>
      <c r="D56" s="62"/>
    </row>
    <row r="57" spans="3:4">
      <c r="C57" s="64" t="s">
        <v>1879</v>
      </c>
      <c r="D57" s="65"/>
    </row>
    <row r="58" spans="3:4">
      <c r="C58" s="66" t="s">
        <v>80</v>
      </c>
      <c r="D58" s="67" t="str">
        <f t="array" aca="1" ref="D58:D60" ca="1">_xll.nxLibCall(C32:C57,D32:D57,C58:C60)</f>
        <v>3665 @ 10:29:51 PM</v>
      </c>
    </row>
    <row r="59" spans="3:4">
      <c r="C59" s="70" t="s">
        <v>81</v>
      </c>
      <c r="D59" s="68">
        <f ca="1"/>
        <v>5.941141666664862E-2</v>
      </c>
    </row>
    <row r="60" spans="3:4">
      <c r="C60" s="71" t="s">
        <v>56</v>
      </c>
      <c r="D60" s="69" t="str">
        <f ca="1"/>
        <v>KERNEL</v>
      </c>
    </row>
    <row r="63" spans="3:4">
      <c r="C63" s="67" t="str">
        <f t="array" aca="1" ref="C63" ca="1">_xll.nxLibCall(B37:B62,C37:C62,B63:B65)</f>
        <v>err@Inputs cannot be supplied to empty input headings.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951BC-90A4-41ED-B7E0-0633699CFB6B}">
  <sheetPr>
    <tabColor rgb="FF92D050"/>
  </sheetPr>
  <dimension ref="A1:R1501"/>
  <sheetViews>
    <sheetView topLeftCell="G1" zoomScale="84" zoomScaleNormal="84" workbookViewId="0">
      <pane ySplit="1" topLeftCell="A533" activePane="bottomLeft" state="frozen"/>
      <selection pane="bottomLeft" activeCell="O547" sqref="O547"/>
    </sheetView>
  </sheetViews>
  <sheetFormatPr defaultRowHeight="12.75"/>
  <cols>
    <col min="1" max="1" width="10" style="23" bestFit="1" customWidth="1"/>
    <col min="2" max="2" width="24" style="23" customWidth="1"/>
    <col min="3" max="3" width="7.28515625" style="23" customWidth="1"/>
    <col min="4" max="4" width="4.85546875" style="23" bestFit="1" customWidth="1"/>
    <col min="5" max="7" width="5.28515625" style="23" bestFit="1" customWidth="1"/>
    <col min="8" max="9" width="10.140625" style="23" bestFit="1" customWidth="1"/>
    <col min="10" max="10" width="7.28515625" style="23" bestFit="1" customWidth="1"/>
    <col min="11" max="11" width="8.28515625" style="23" bestFit="1" customWidth="1"/>
    <col min="12" max="12" width="10.140625" style="23" bestFit="1" customWidth="1"/>
    <col min="13" max="13" width="9.140625" style="23"/>
    <col min="14" max="14" width="9.7109375" style="23" bestFit="1" customWidth="1"/>
    <col min="15" max="15" width="9.140625" style="23"/>
    <col min="16" max="16" width="15.28515625" style="23" bestFit="1" customWidth="1"/>
    <col min="17" max="17" width="22.85546875" style="23" bestFit="1" customWidth="1"/>
    <col min="18" max="18" width="11.7109375" style="23" bestFit="1" customWidth="1"/>
    <col min="19" max="16384" width="9.140625" style="23"/>
  </cols>
  <sheetData>
    <row r="1" spans="1:18">
      <c r="A1" s="21" t="s">
        <v>101</v>
      </c>
      <c r="B1" s="21" t="s">
        <v>102</v>
      </c>
      <c r="C1" s="21" t="s">
        <v>103</v>
      </c>
      <c r="D1" s="21" t="s">
        <v>104</v>
      </c>
      <c r="E1" s="21" t="s">
        <v>105</v>
      </c>
      <c r="F1" s="21" t="s">
        <v>106</v>
      </c>
      <c r="G1" s="21" t="s">
        <v>107</v>
      </c>
      <c r="H1" s="21" t="s">
        <v>108</v>
      </c>
      <c r="I1" s="21" t="s">
        <v>109</v>
      </c>
      <c r="J1" s="21" t="s">
        <v>110</v>
      </c>
      <c r="K1" s="21" t="s">
        <v>111</v>
      </c>
      <c r="L1" s="21" t="s">
        <v>112</v>
      </c>
      <c r="M1" s="22" t="s">
        <v>113</v>
      </c>
      <c r="N1" s="22" t="s">
        <v>114</v>
      </c>
      <c r="O1" s="22" t="s">
        <v>115</v>
      </c>
      <c r="P1" s="22" t="s">
        <v>116</v>
      </c>
      <c r="Q1" s="22" t="s">
        <v>117</v>
      </c>
      <c r="R1" s="22" t="s">
        <v>118</v>
      </c>
    </row>
    <row r="2" spans="1:18">
      <c r="A2" s="24" t="s">
        <v>119</v>
      </c>
      <c r="B2" s="24" t="s">
        <v>120</v>
      </c>
      <c r="C2" s="25">
        <v>159</v>
      </c>
      <c r="D2" s="25">
        <v>3.15</v>
      </c>
      <c r="E2" s="25">
        <v>159</v>
      </c>
      <c r="F2" s="25">
        <v>159</v>
      </c>
      <c r="G2" s="25">
        <v>159</v>
      </c>
      <c r="H2" s="25">
        <v>64</v>
      </c>
      <c r="I2" s="25">
        <v>159</v>
      </c>
      <c r="J2" s="26">
        <v>11</v>
      </c>
      <c r="K2" s="26">
        <v>437</v>
      </c>
      <c r="L2" s="26">
        <v>132</v>
      </c>
      <c r="M2" s="23">
        <f>VALUE(RIGHT(B2, 6))</f>
        <v>205</v>
      </c>
      <c r="N2" s="27">
        <f>DATE(VALUE(LEFT(MID(B2,10,6),4)),VALUE(RIGHT(MID(B2,10,6),2)),1)+MOD(5-WEEKDAY(DATE(VALUE(LEFT(MID(B2,10,6),4)),VALUE(RIGHT(MID(B2,10,6),2)),1)),7)+7</f>
        <v>45421</v>
      </c>
      <c r="O2" s="23" t="b">
        <f>IF(J2&gt;100, TRUE,FALSE)</f>
        <v>0</v>
      </c>
      <c r="P2" s="23" t="str">
        <f>IF(O2,_xll.nxInstrumentEQEuropean("EQC."&amp;M2&amp;"."&amp;N2,"KRW","Call",,N2,,M2),"")</f>
        <v/>
      </c>
      <c r="Q2" s="23" t="str">
        <f>IF(O2,_xll.nxAnalyticEQEuropean("EQC.Pricer."&amp;M2&amp;"."&amp;N2,P2,object!$B$25,0,object!$D$1,object!$D$2,C2),"")</f>
        <v/>
      </c>
      <c r="R2" s="23" t="str">
        <f>IF(O2,_xll.nxLibView(Q2,"Sigma1"),"")</f>
        <v/>
      </c>
    </row>
    <row r="3" spans="1:18">
      <c r="A3" s="24" t="s">
        <v>121</v>
      </c>
      <c r="B3" s="24" t="s">
        <v>122</v>
      </c>
      <c r="C3" s="25" t="s">
        <v>123</v>
      </c>
      <c r="D3" s="25" t="s">
        <v>123</v>
      </c>
      <c r="E3" s="25" t="s">
        <v>123</v>
      </c>
      <c r="F3" s="25" t="s">
        <v>123</v>
      </c>
      <c r="G3" s="25" t="s">
        <v>123</v>
      </c>
      <c r="H3" s="25">
        <v>63.07</v>
      </c>
      <c r="I3" s="25">
        <v>157.19999999999999</v>
      </c>
      <c r="J3" s="26">
        <v>0</v>
      </c>
      <c r="K3" s="26">
        <v>0</v>
      </c>
      <c r="L3" s="26">
        <v>0</v>
      </c>
      <c r="M3" s="23">
        <f t="shared" ref="M3:M66" si="0">VALUE(RIGHT(B3, 6))</f>
        <v>207.5</v>
      </c>
      <c r="N3" s="27">
        <f t="shared" ref="N3:N66" si="1">DATE(VALUE(LEFT(MID(B3,10,6),4)),VALUE(RIGHT(MID(B3,10,6),2)),1)+MOD(5-WEEKDAY(DATE(VALUE(LEFT(MID(B3,10,6),4)),VALUE(RIGHT(MID(B3,10,6),2)),1)),7)+7</f>
        <v>45421</v>
      </c>
      <c r="O3" s="23" t="b">
        <f t="shared" ref="O3:O66" si="2">IF(J3&gt;100, TRUE,FALSE)</f>
        <v>0</v>
      </c>
      <c r="P3" s="23" t="str">
        <f>IF(O3,_xll.nxInstrumentEQEuropean("EQC."&amp;M3&amp;"."&amp;N3,"KRW","Call",,N3,,M3),"")</f>
        <v/>
      </c>
      <c r="Q3" s="23" t="str">
        <f>IF(O3,_xll.nxAnalyticEQEuropean("EQC.Pricer."&amp;M3&amp;"."&amp;N3,P3,object!$B$25,0,object!$D$1,object!$D$2,C3),"")</f>
        <v/>
      </c>
      <c r="R3" s="23" t="str">
        <f>IF(O3,_xll.nxLibView(Q3,"Sigma1"),"")</f>
        <v/>
      </c>
    </row>
    <row r="4" spans="1:18">
      <c r="A4" s="24" t="s">
        <v>124</v>
      </c>
      <c r="B4" s="24" t="s">
        <v>125</v>
      </c>
      <c r="C4" s="25" t="s">
        <v>123</v>
      </c>
      <c r="D4" s="25" t="s">
        <v>123</v>
      </c>
      <c r="E4" s="25" t="s">
        <v>123</v>
      </c>
      <c r="F4" s="25" t="s">
        <v>123</v>
      </c>
      <c r="G4" s="25" t="s">
        <v>123</v>
      </c>
      <c r="H4" s="25">
        <v>62.15</v>
      </c>
      <c r="I4" s="25">
        <v>154.69999999999999</v>
      </c>
      <c r="J4" s="26">
        <v>0</v>
      </c>
      <c r="K4" s="26">
        <v>0</v>
      </c>
      <c r="L4" s="26">
        <v>0</v>
      </c>
      <c r="M4" s="23">
        <f t="shared" si="0"/>
        <v>210</v>
      </c>
      <c r="N4" s="27">
        <f t="shared" si="1"/>
        <v>45421</v>
      </c>
      <c r="O4" s="23" t="b">
        <f t="shared" si="2"/>
        <v>0</v>
      </c>
      <c r="P4" s="23" t="str">
        <f>IF(O4,_xll.nxInstrumentEQEuropean("EQC."&amp;M4&amp;"."&amp;N4,"KRW","Call",,N4,,M4),"")</f>
        <v/>
      </c>
      <c r="Q4" s="23" t="str">
        <f>IF(O4,_xll.nxAnalyticEQEuropean("EQC.Pricer."&amp;M4&amp;"."&amp;N4,P4,object!$B$25,0,object!$D$1,object!$D$2,C4),"")</f>
        <v/>
      </c>
      <c r="R4" s="23" t="str">
        <f>IF(O4,_xll.nxLibView(Q4,"Sigma1"),"")</f>
        <v/>
      </c>
    </row>
    <row r="5" spans="1:18">
      <c r="A5" s="24" t="s">
        <v>126</v>
      </c>
      <c r="B5" s="24" t="s">
        <v>127</v>
      </c>
      <c r="C5" s="25" t="s">
        <v>123</v>
      </c>
      <c r="D5" s="25" t="s">
        <v>123</v>
      </c>
      <c r="E5" s="25" t="s">
        <v>123</v>
      </c>
      <c r="F5" s="25" t="s">
        <v>123</v>
      </c>
      <c r="G5" s="25" t="s">
        <v>123</v>
      </c>
      <c r="H5" s="25">
        <v>61.23</v>
      </c>
      <c r="I5" s="25">
        <v>152.19999999999999</v>
      </c>
      <c r="J5" s="26">
        <v>0</v>
      </c>
      <c r="K5" s="26">
        <v>0</v>
      </c>
      <c r="L5" s="26">
        <v>0</v>
      </c>
      <c r="M5" s="23">
        <f t="shared" si="0"/>
        <v>212.5</v>
      </c>
      <c r="N5" s="27">
        <f t="shared" si="1"/>
        <v>45421</v>
      </c>
      <c r="O5" s="23" t="b">
        <f t="shared" si="2"/>
        <v>0</v>
      </c>
      <c r="P5" s="23" t="str">
        <f>IF(O5,_xll.nxInstrumentEQEuropean("EQC."&amp;M5&amp;"."&amp;N5,"KRW","Call",,N5,,M5),"")</f>
        <v/>
      </c>
      <c r="Q5" s="23" t="str">
        <f>IF(O5,_xll.nxAnalyticEQEuropean("EQC.Pricer."&amp;M5&amp;"."&amp;N5,P5,object!$B$25,0,object!$D$1,object!$D$2,C5),"")</f>
        <v/>
      </c>
      <c r="R5" s="23" t="str">
        <f>IF(O5,_xll.nxLibView(Q5,"Sigma1"),"")</f>
        <v/>
      </c>
    </row>
    <row r="6" spans="1:18">
      <c r="A6" s="24" t="s">
        <v>128</v>
      </c>
      <c r="B6" s="24" t="s">
        <v>129</v>
      </c>
      <c r="C6" s="25" t="s">
        <v>123</v>
      </c>
      <c r="D6" s="25" t="s">
        <v>123</v>
      </c>
      <c r="E6" s="25" t="s">
        <v>123</v>
      </c>
      <c r="F6" s="25" t="s">
        <v>123</v>
      </c>
      <c r="G6" s="25" t="s">
        <v>123</v>
      </c>
      <c r="H6" s="25">
        <v>60.3</v>
      </c>
      <c r="I6" s="25">
        <v>149.69999999999999</v>
      </c>
      <c r="J6" s="26">
        <v>0</v>
      </c>
      <c r="K6" s="26">
        <v>0</v>
      </c>
      <c r="L6" s="26">
        <v>0</v>
      </c>
      <c r="M6" s="23">
        <f t="shared" si="0"/>
        <v>215</v>
      </c>
      <c r="N6" s="27">
        <f t="shared" si="1"/>
        <v>45421</v>
      </c>
      <c r="O6" s="23" t="b">
        <f t="shared" si="2"/>
        <v>0</v>
      </c>
      <c r="P6" s="23" t="str">
        <f>IF(O6,_xll.nxInstrumentEQEuropean("EQC."&amp;M6&amp;"."&amp;N6,"KRW","Call",,N6,,M6),"")</f>
        <v/>
      </c>
      <c r="Q6" s="23" t="str">
        <f>IF(O6,_xll.nxAnalyticEQEuropean("EQC.Pricer."&amp;M6&amp;"."&amp;N6,P6,object!$B$25,0,object!$D$1,object!$D$2,C6),"")</f>
        <v/>
      </c>
      <c r="R6" s="23" t="str">
        <f>IF(O6,_xll.nxLibView(Q6,"Sigma1"),"")</f>
        <v/>
      </c>
    </row>
    <row r="7" spans="1:18">
      <c r="A7" s="24" t="s">
        <v>130</v>
      </c>
      <c r="B7" s="24" t="s">
        <v>131</v>
      </c>
      <c r="C7" s="25" t="s">
        <v>123</v>
      </c>
      <c r="D7" s="25" t="s">
        <v>123</v>
      </c>
      <c r="E7" s="25" t="s">
        <v>123</v>
      </c>
      <c r="F7" s="25" t="s">
        <v>123</v>
      </c>
      <c r="G7" s="25" t="s">
        <v>123</v>
      </c>
      <c r="H7" s="25">
        <v>59.38</v>
      </c>
      <c r="I7" s="25">
        <v>147.19999999999999</v>
      </c>
      <c r="J7" s="26">
        <v>0</v>
      </c>
      <c r="K7" s="26">
        <v>0</v>
      </c>
      <c r="L7" s="26">
        <v>0</v>
      </c>
      <c r="M7" s="23">
        <f t="shared" si="0"/>
        <v>217.5</v>
      </c>
      <c r="N7" s="27">
        <f t="shared" si="1"/>
        <v>45421</v>
      </c>
      <c r="O7" s="23" t="b">
        <f t="shared" si="2"/>
        <v>0</v>
      </c>
      <c r="P7" s="23" t="str">
        <f>IF(O7,_xll.nxInstrumentEQEuropean("EQC."&amp;M7&amp;"."&amp;N7,"KRW","Call",,N7,,M7),"")</f>
        <v/>
      </c>
      <c r="Q7" s="23" t="str">
        <f>IF(O7,_xll.nxAnalyticEQEuropean("EQC.Pricer."&amp;M7&amp;"."&amp;N7,P7,object!$B$25,0,object!$D$1,object!$D$2,C7),"")</f>
        <v/>
      </c>
      <c r="R7" s="23" t="str">
        <f>IF(O7,_xll.nxLibView(Q7,"Sigma1"),"")</f>
        <v/>
      </c>
    </row>
    <row r="8" spans="1:18">
      <c r="A8" s="24" t="s">
        <v>132</v>
      </c>
      <c r="B8" s="24" t="s">
        <v>133</v>
      </c>
      <c r="C8" s="25" t="s">
        <v>123</v>
      </c>
      <c r="D8" s="25" t="s">
        <v>123</v>
      </c>
      <c r="E8" s="25" t="s">
        <v>123</v>
      </c>
      <c r="F8" s="25" t="s">
        <v>123</v>
      </c>
      <c r="G8" s="25" t="s">
        <v>123</v>
      </c>
      <c r="H8" s="25">
        <v>58.46</v>
      </c>
      <c r="I8" s="25">
        <v>144.69999999999999</v>
      </c>
      <c r="J8" s="26">
        <v>0</v>
      </c>
      <c r="K8" s="26">
        <v>0</v>
      </c>
      <c r="L8" s="26">
        <v>0</v>
      </c>
      <c r="M8" s="23">
        <f t="shared" si="0"/>
        <v>220</v>
      </c>
      <c r="N8" s="27">
        <f t="shared" si="1"/>
        <v>45421</v>
      </c>
      <c r="O8" s="23" t="b">
        <f t="shared" si="2"/>
        <v>0</v>
      </c>
      <c r="P8" s="23" t="str">
        <f>IF(O8,_xll.nxInstrumentEQEuropean("EQC."&amp;M8&amp;"."&amp;N8,"KRW","Call",,N8,,M8),"")</f>
        <v/>
      </c>
      <c r="Q8" s="23" t="str">
        <f>IF(O8,_xll.nxAnalyticEQEuropean("EQC.Pricer."&amp;M8&amp;"."&amp;N8,P8,object!$B$25,0,object!$D$1,object!$D$2,C8),"")</f>
        <v/>
      </c>
      <c r="R8" s="23" t="str">
        <f>IF(O8,_xll.nxLibView(Q8,"Sigma1"),"")</f>
        <v/>
      </c>
    </row>
    <row r="9" spans="1:18">
      <c r="A9" s="24" t="s">
        <v>134</v>
      </c>
      <c r="B9" s="24" t="s">
        <v>135</v>
      </c>
      <c r="C9" s="25" t="s">
        <v>123</v>
      </c>
      <c r="D9" s="25" t="s">
        <v>123</v>
      </c>
      <c r="E9" s="25" t="s">
        <v>123</v>
      </c>
      <c r="F9" s="25" t="s">
        <v>123</v>
      </c>
      <c r="G9" s="25" t="s">
        <v>123</v>
      </c>
      <c r="H9" s="25">
        <v>57.53</v>
      </c>
      <c r="I9" s="25">
        <v>142.19999999999999</v>
      </c>
      <c r="J9" s="26">
        <v>0</v>
      </c>
      <c r="K9" s="26">
        <v>0</v>
      </c>
      <c r="L9" s="26">
        <v>0</v>
      </c>
      <c r="M9" s="23">
        <f t="shared" si="0"/>
        <v>222.5</v>
      </c>
      <c r="N9" s="27">
        <f t="shared" si="1"/>
        <v>45421</v>
      </c>
      <c r="O9" s="23" t="b">
        <f t="shared" si="2"/>
        <v>0</v>
      </c>
      <c r="P9" s="23" t="str">
        <f>IF(O9,_xll.nxInstrumentEQEuropean("EQC."&amp;M9&amp;"."&amp;N9,"KRW","Call",,N9,,M9),"")</f>
        <v/>
      </c>
      <c r="Q9" s="23" t="str">
        <f>IF(O9,_xll.nxAnalyticEQEuropean("EQC.Pricer."&amp;M9&amp;"."&amp;N9,P9,object!$B$25,0,object!$D$1,object!$D$2,C9),"")</f>
        <v/>
      </c>
      <c r="R9" s="23" t="str">
        <f>IF(O9,_xll.nxLibView(Q9,"Sigma1"),"")</f>
        <v/>
      </c>
    </row>
    <row r="10" spans="1:18">
      <c r="A10" s="24" t="s">
        <v>136</v>
      </c>
      <c r="B10" s="24" t="s">
        <v>137</v>
      </c>
      <c r="C10" s="25" t="s">
        <v>123</v>
      </c>
      <c r="D10" s="25" t="s">
        <v>123</v>
      </c>
      <c r="E10" s="25" t="s">
        <v>123</v>
      </c>
      <c r="F10" s="25" t="s">
        <v>123</v>
      </c>
      <c r="G10" s="25" t="s">
        <v>123</v>
      </c>
      <c r="H10" s="25">
        <v>56.61</v>
      </c>
      <c r="I10" s="25">
        <v>139.69999999999999</v>
      </c>
      <c r="J10" s="26">
        <v>0</v>
      </c>
      <c r="K10" s="26">
        <v>0</v>
      </c>
      <c r="L10" s="26">
        <v>0</v>
      </c>
      <c r="M10" s="23">
        <f t="shared" si="0"/>
        <v>225</v>
      </c>
      <c r="N10" s="27">
        <f t="shared" si="1"/>
        <v>45421</v>
      </c>
      <c r="O10" s="23" t="b">
        <f t="shared" si="2"/>
        <v>0</v>
      </c>
      <c r="P10" s="23" t="str">
        <f>IF(O10,_xll.nxInstrumentEQEuropean("EQC."&amp;M10&amp;"."&amp;N10,"KRW","Call",,N10,,M10),"")</f>
        <v/>
      </c>
      <c r="Q10" s="23" t="str">
        <f>IF(O10,_xll.nxAnalyticEQEuropean("EQC.Pricer."&amp;M10&amp;"."&amp;N10,P10,object!$B$25,0,object!$D$1,object!$D$2,C10),"")</f>
        <v/>
      </c>
      <c r="R10" s="23" t="str">
        <f>IF(O10,_xll.nxLibView(Q10,"Sigma1"),"")</f>
        <v/>
      </c>
    </row>
    <row r="11" spans="1:18">
      <c r="A11" s="24" t="s">
        <v>138</v>
      </c>
      <c r="B11" s="24" t="s">
        <v>139</v>
      </c>
      <c r="C11" s="25" t="s">
        <v>123</v>
      </c>
      <c r="D11" s="25" t="s">
        <v>123</v>
      </c>
      <c r="E11" s="25" t="s">
        <v>123</v>
      </c>
      <c r="F11" s="25" t="s">
        <v>123</v>
      </c>
      <c r="G11" s="25" t="s">
        <v>123</v>
      </c>
      <c r="H11" s="25">
        <v>55.69</v>
      </c>
      <c r="I11" s="25">
        <v>137.19999999999999</v>
      </c>
      <c r="J11" s="26">
        <v>0</v>
      </c>
      <c r="K11" s="26">
        <v>0</v>
      </c>
      <c r="L11" s="26">
        <v>0</v>
      </c>
      <c r="M11" s="23">
        <f t="shared" si="0"/>
        <v>227.5</v>
      </c>
      <c r="N11" s="27">
        <f t="shared" si="1"/>
        <v>45421</v>
      </c>
      <c r="O11" s="23" t="b">
        <f t="shared" si="2"/>
        <v>0</v>
      </c>
      <c r="P11" s="23" t="str">
        <f>IF(O11,_xll.nxInstrumentEQEuropean("EQC."&amp;M11&amp;"."&amp;N11,"KRW","Call",,N11,,M11),"")</f>
        <v/>
      </c>
      <c r="Q11" s="23" t="str">
        <f>IF(O11,_xll.nxAnalyticEQEuropean("EQC.Pricer."&amp;M11&amp;"."&amp;N11,P11,object!$B$25,0,object!$D$1,object!$D$2,C11),"")</f>
        <v/>
      </c>
      <c r="R11" s="23" t="str">
        <f>IF(O11,_xll.nxLibView(Q11,"Sigma1"),"")</f>
        <v/>
      </c>
    </row>
    <row r="12" spans="1:18">
      <c r="A12" s="24" t="s">
        <v>140</v>
      </c>
      <c r="B12" s="24" t="s">
        <v>141</v>
      </c>
      <c r="C12" s="25" t="s">
        <v>123</v>
      </c>
      <c r="D12" s="25" t="s">
        <v>123</v>
      </c>
      <c r="E12" s="25" t="s">
        <v>123</v>
      </c>
      <c r="F12" s="25" t="s">
        <v>123</v>
      </c>
      <c r="G12" s="25" t="s">
        <v>123</v>
      </c>
      <c r="H12" s="25">
        <v>54.76</v>
      </c>
      <c r="I12" s="25">
        <v>134.69999999999999</v>
      </c>
      <c r="J12" s="26">
        <v>0</v>
      </c>
      <c r="K12" s="26">
        <v>0</v>
      </c>
      <c r="L12" s="26">
        <v>0</v>
      </c>
      <c r="M12" s="23">
        <f t="shared" si="0"/>
        <v>230</v>
      </c>
      <c r="N12" s="27">
        <f t="shared" si="1"/>
        <v>45421</v>
      </c>
      <c r="O12" s="23" t="b">
        <f t="shared" si="2"/>
        <v>0</v>
      </c>
      <c r="P12" s="23" t="str">
        <f>IF(O12,_xll.nxInstrumentEQEuropean("EQC."&amp;M12&amp;"."&amp;N12,"KRW","Call",,N12,,M12),"")</f>
        <v/>
      </c>
      <c r="Q12" s="23" t="str">
        <f>IF(O12,_xll.nxAnalyticEQEuropean("EQC.Pricer."&amp;M12&amp;"."&amp;N12,P12,object!$B$25,0,object!$D$1,object!$D$2,C12),"")</f>
        <v/>
      </c>
      <c r="R12" s="23" t="str">
        <f>IF(O12,_xll.nxLibView(Q12,"Sigma1"),"")</f>
        <v/>
      </c>
    </row>
    <row r="13" spans="1:18">
      <c r="A13" s="24" t="s">
        <v>142</v>
      </c>
      <c r="B13" s="24" t="s">
        <v>143</v>
      </c>
      <c r="C13" s="25" t="s">
        <v>123</v>
      </c>
      <c r="D13" s="25" t="s">
        <v>123</v>
      </c>
      <c r="E13" s="25" t="s">
        <v>123</v>
      </c>
      <c r="F13" s="25" t="s">
        <v>123</v>
      </c>
      <c r="G13" s="25" t="s">
        <v>123</v>
      </c>
      <c r="H13" s="25">
        <v>53.84</v>
      </c>
      <c r="I13" s="25">
        <v>132.19999999999999</v>
      </c>
      <c r="J13" s="26">
        <v>0</v>
      </c>
      <c r="K13" s="26">
        <v>0</v>
      </c>
      <c r="L13" s="26">
        <v>15</v>
      </c>
      <c r="M13" s="23">
        <f t="shared" si="0"/>
        <v>232.5</v>
      </c>
      <c r="N13" s="27">
        <f t="shared" si="1"/>
        <v>45421</v>
      </c>
      <c r="O13" s="23" t="b">
        <f t="shared" si="2"/>
        <v>0</v>
      </c>
      <c r="P13" s="23" t="str">
        <f>IF(O13,_xll.nxInstrumentEQEuropean("EQC."&amp;M13&amp;"."&amp;N13,"KRW","Call",,N13,,M13),"")</f>
        <v/>
      </c>
      <c r="Q13" s="23" t="str">
        <f>IF(O13,_xll.nxAnalyticEQEuropean("EQC.Pricer."&amp;M13&amp;"."&amp;N13,P13,object!$B$25,0,object!$D$1,object!$D$2,C13),"")</f>
        <v/>
      </c>
      <c r="R13" s="23" t="str">
        <f>IF(O13,_xll.nxLibView(Q13,"Sigma1"),"")</f>
        <v/>
      </c>
    </row>
    <row r="14" spans="1:18">
      <c r="A14" s="24" t="s">
        <v>144</v>
      </c>
      <c r="B14" s="24" t="s">
        <v>145</v>
      </c>
      <c r="C14" s="25" t="s">
        <v>123</v>
      </c>
      <c r="D14" s="25" t="s">
        <v>123</v>
      </c>
      <c r="E14" s="25" t="s">
        <v>123</v>
      </c>
      <c r="F14" s="25" t="s">
        <v>123</v>
      </c>
      <c r="G14" s="25" t="s">
        <v>123</v>
      </c>
      <c r="H14" s="25">
        <v>52.92</v>
      </c>
      <c r="I14" s="25">
        <v>129.69999999999999</v>
      </c>
      <c r="J14" s="26">
        <v>0</v>
      </c>
      <c r="K14" s="26">
        <v>0</v>
      </c>
      <c r="L14" s="26">
        <v>0</v>
      </c>
      <c r="M14" s="23">
        <f t="shared" si="0"/>
        <v>235</v>
      </c>
      <c r="N14" s="27">
        <f t="shared" si="1"/>
        <v>45421</v>
      </c>
      <c r="O14" s="23" t="b">
        <f t="shared" si="2"/>
        <v>0</v>
      </c>
      <c r="P14" s="23" t="str">
        <f>IF(O14,_xll.nxInstrumentEQEuropean("EQC."&amp;M14&amp;"."&amp;N14,"KRW","Call",,N14,,M14),"")</f>
        <v/>
      </c>
      <c r="Q14" s="23" t="str">
        <f>IF(O14,_xll.nxAnalyticEQEuropean("EQC.Pricer."&amp;M14&amp;"."&amp;N14,P14,object!$B$25,0,object!$D$1,object!$D$2,C14),"")</f>
        <v/>
      </c>
      <c r="R14" s="23" t="str">
        <f>IF(O14,_xll.nxLibView(Q14,"Sigma1"),"")</f>
        <v/>
      </c>
    </row>
    <row r="15" spans="1:18">
      <c r="A15" s="24" t="s">
        <v>146</v>
      </c>
      <c r="B15" s="24" t="s">
        <v>147</v>
      </c>
      <c r="C15" s="25" t="s">
        <v>123</v>
      </c>
      <c r="D15" s="25" t="s">
        <v>123</v>
      </c>
      <c r="E15" s="25" t="s">
        <v>123</v>
      </c>
      <c r="F15" s="25" t="s">
        <v>123</v>
      </c>
      <c r="G15" s="25" t="s">
        <v>123</v>
      </c>
      <c r="H15" s="25">
        <v>52</v>
      </c>
      <c r="I15" s="25">
        <v>127.2</v>
      </c>
      <c r="J15" s="26">
        <v>0</v>
      </c>
      <c r="K15" s="26">
        <v>0</v>
      </c>
      <c r="L15" s="26">
        <v>0</v>
      </c>
      <c r="M15" s="23">
        <f t="shared" si="0"/>
        <v>237.5</v>
      </c>
      <c r="N15" s="27">
        <f t="shared" si="1"/>
        <v>45421</v>
      </c>
      <c r="O15" s="23" t="b">
        <f t="shared" si="2"/>
        <v>0</v>
      </c>
      <c r="P15" s="23" t="str">
        <f>IF(O15,_xll.nxInstrumentEQEuropean("EQC."&amp;M15&amp;"."&amp;N15,"KRW","Call",,N15,,M15),"")</f>
        <v/>
      </c>
      <c r="Q15" s="23" t="str">
        <f>IF(O15,_xll.nxAnalyticEQEuropean("EQC.Pricer."&amp;M15&amp;"."&amp;N15,P15,object!$B$25,0,object!$D$1,object!$D$2,C15),"")</f>
        <v/>
      </c>
      <c r="R15" s="23" t="str">
        <f>IF(O15,_xll.nxLibView(Q15,"Sigma1"),"")</f>
        <v/>
      </c>
    </row>
    <row r="16" spans="1:18">
      <c r="A16" s="24" t="s">
        <v>148</v>
      </c>
      <c r="B16" s="24" t="s">
        <v>149</v>
      </c>
      <c r="C16" s="25" t="s">
        <v>123</v>
      </c>
      <c r="D16" s="25" t="s">
        <v>123</v>
      </c>
      <c r="E16" s="25" t="s">
        <v>123</v>
      </c>
      <c r="F16" s="25" t="s">
        <v>123</v>
      </c>
      <c r="G16" s="25" t="s">
        <v>123</v>
      </c>
      <c r="H16" s="25">
        <v>51.07</v>
      </c>
      <c r="I16" s="25">
        <v>124.7</v>
      </c>
      <c r="J16" s="26">
        <v>0</v>
      </c>
      <c r="K16" s="26">
        <v>0</v>
      </c>
      <c r="L16" s="26">
        <v>0</v>
      </c>
      <c r="M16" s="23">
        <f t="shared" si="0"/>
        <v>240</v>
      </c>
      <c r="N16" s="27">
        <f t="shared" si="1"/>
        <v>45421</v>
      </c>
      <c r="O16" s="23" t="b">
        <f t="shared" si="2"/>
        <v>0</v>
      </c>
      <c r="P16" s="23" t="str">
        <f>IF(O16,_xll.nxInstrumentEQEuropean("EQC."&amp;M16&amp;"."&amp;N16,"KRW","Call",,N16,,M16),"")</f>
        <v/>
      </c>
      <c r="Q16" s="23" t="str">
        <f>IF(O16,_xll.nxAnalyticEQEuropean("EQC.Pricer."&amp;M16&amp;"."&amp;N16,P16,object!$B$25,0,object!$D$1,object!$D$2,C16),"")</f>
        <v/>
      </c>
      <c r="R16" s="23" t="str">
        <f>IF(O16,_xll.nxLibView(Q16,"Sigma1"),"")</f>
        <v/>
      </c>
    </row>
    <row r="17" spans="1:18">
      <c r="A17" s="24" t="s">
        <v>150</v>
      </c>
      <c r="B17" s="24" t="s">
        <v>151</v>
      </c>
      <c r="C17" s="25" t="s">
        <v>123</v>
      </c>
      <c r="D17" s="25" t="s">
        <v>123</v>
      </c>
      <c r="E17" s="25" t="s">
        <v>123</v>
      </c>
      <c r="F17" s="25" t="s">
        <v>123</v>
      </c>
      <c r="G17" s="25" t="s">
        <v>123</v>
      </c>
      <c r="H17" s="25">
        <v>50.15</v>
      </c>
      <c r="I17" s="25">
        <v>122.2</v>
      </c>
      <c r="J17" s="26">
        <v>0</v>
      </c>
      <c r="K17" s="26">
        <v>0</v>
      </c>
      <c r="L17" s="26">
        <v>0</v>
      </c>
      <c r="M17" s="23">
        <f t="shared" si="0"/>
        <v>242.5</v>
      </c>
      <c r="N17" s="27">
        <f t="shared" si="1"/>
        <v>45421</v>
      </c>
      <c r="O17" s="23" t="b">
        <f t="shared" si="2"/>
        <v>0</v>
      </c>
      <c r="P17" s="23" t="str">
        <f>IF(O17,_xll.nxInstrumentEQEuropean("EQC."&amp;M17&amp;"."&amp;N17,"KRW","Call",,N17,,M17),"")</f>
        <v/>
      </c>
      <c r="Q17" s="23" t="str">
        <f>IF(O17,_xll.nxAnalyticEQEuropean("EQC.Pricer."&amp;M17&amp;"."&amp;N17,P17,object!$B$25,0,object!$D$1,object!$D$2,C17),"")</f>
        <v/>
      </c>
      <c r="R17" s="23" t="str">
        <f>IF(O17,_xll.nxLibView(Q17,"Sigma1"),"")</f>
        <v/>
      </c>
    </row>
    <row r="18" spans="1:18">
      <c r="A18" s="24" t="s">
        <v>152</v>
      </c>
      <c r="B18" s="24" t="s">
        <v>153</v>
      </c>
      <c r="C18" s="25" t="s">
        <v>123</v>
      </c>
      <c r="D18" s="25" t="s">
        <v>123</v>
      </c>
      <c r="E18" s="25" t="s">
        <v>123</v>
      </c>
      <c r="F18" s="25" t="s">
        <v>123</v>
      </c>
      <c r="G18" s="25" t="s">
        <v>123</v>
      </c>
      <c r="H18" s="25">
        <v>49.23</v>
      </c>
      <c r="I18" s="25">
        <v>119.7</v>
      </c>
      <c r="J18" s="26">
        <v>0</v>
      </c>
      <c r="K18" s="26">
        <v>0</v>
      </c>
      <c r="L18" s="26">
        <v>0</v>
      </c>
      <c r="M18" s="23">
        <f t="shared" si="0"/>
        <v>245</v>
      </c>
      <c r="N18" s="27">
        <f t="shared" si="1"/>
        <v>45421</v>
      </c>
      <c r="O18" s="23" t="b">
        <f t="shared" si="2"/>
        <v>0</v>
      </c>
      <c r="P18" s="23" t="str">
        <f>IF(O18,_xll.nxInstrumentEQEuropean("EQC."&amp;M18&amp;"."&amp;N18,"KRW","Call",,N18,,M18),"")</f>
        <v/>
      </c>
      <c r="Q18" s="23" t="str">
        <f>IF(O18,_xll.nxAnalyticEQEuropean("EQC.Pricer."&amp;M18&amp;"."&amp;N18,P18,object!$B$25,0,object!$D$1,object!$D$2,C18),"")</f>
        <v/>
      </c>
      <c r="R18" s="23" t="str">
        <f>IF(O18,_xll.nxLibView(Q18,"Sigma1"),"")</f>
        <v/>
      </c>
    </row>
    <row r="19" spans="1:18">
      <c r="A19" s="24" t="s">
        <v>154</v>
      </c>
      <c r="B19" s="24" t="s">
        <v>155</v>
      </c>
      <c r="C19" s="25" t="s">
        <v>123</v>
      </c>
      <c r="D19" s="25" t="s">
        <v>123</v>
      </c>
      <c r="E19" s="25" t="s">
        <v>123</v>
      </c>
      <c r="F19" s="25" t="s">
        <v>123</v>
      </c>
      <c r="G19" s="25" t="s">
        <v>123</v>
      </c>
      <c r="H19" s="25">
        <v>48.3</v>
      </c>
      <c r="I19" s="25">
        <v>117.2</v>
      </c>
      <c r="J19" s="26">
        <v>0</v>
      </c>
      <c r="K19" s="26">
        <v>0</v>
      </c>
      <c r="L19" s="26">
        <v>0</v>
      </c>
      <c r="M19" s="23">
        <f t="shared" si="0"/>
        <v>247.5</v>
      </c>
      <c r="N19" s="27">
        <f t="shared" si="1"/>
        <v>45421</v>
      </c>
      <c r="O19" s="23" t="b">
        <f t="shared" si="2"/>
        <v>0</v>
      </c>
      <c r="P19" s="23" t="str">
        <f>IF(O19,_xll.nxInstrumentEQEuropean("EQC."&amp;M19&amp;"."&amp;N19,"KRW","Call",,N19,,M19),"")</f>
        <v/>
      </c>
      <c r="Q19" s="23" t="str">
        <f>IF(O19,_xll.nxAnalyticEQEuropean("EQC.Pricer."&amp;M19&amp;"."&amp;N19,P19,object!$B$25,0,object!$D$1,object!$D$2,C19),"")</f>
        <v/>
      </c>
      <c r="R19" s="23" t="str">
        <f>IF(O19,_xll.nxLibView(Q19,"Sigma1"),"")</f>
        <v/>
      </c>
    </row>
    <row r="20" spans="1:18">
      <c r="A20" s="24" t="s">
        <v>156</v>
      </c>
      <c r="B20" s="24" t="s">
        <v>157</v>
      </c>
      <c r="C20" s="25" t="s">
        <v>123</v>
      </c>
      <c r="D20" s="25" t="s">
        <v>123</v>
      </c>
      <c r="E20" s="25" t="s">
        <v>123</v>
      </c>
      <c r="F20" s="25" t="s">
        <v>123</v>
      </c>
      <c r="G20" s="25" t="s">
        <v>123</v>
      </c>
      <c r="H20" s="25">
        <v>47.38</v>
      </c>
      <c r="I20" s="25">
        <v>114.7</v>
      </c>
      <c r="J20" s="26">
        <v>0</v>
      </c>
      <c r="K20" s="26">
        <v>0</v>
      </c>
      <c r="L20" s="26">
        <v>0</v>
      </c>
      <c r="M20" s="23">
        <f t="shared" si="0"/>
        <v>250</v>
      </c>
      <c r="N20" s="27">
        <f t="shared" si="1"/>
        <v>45421</v>
      </c>
      <c r="O20" s="23" t="b">
        <f t="shared" si="2"/>
        <v>0</v>
      </c>
      <c r="P20" s="23" t="str">
        <f>IF(O20,_xll.nxInstrumentEQEuropean("EQC."&amp;M20&amp;"."&amp;N20,"KRW","Call",,N20,,M20),"")</f>
        <v/>
      </c>
      <c r="Q20" s="23" t="str">
        <f>IF(O20,_xll.nxAnalyticEQEuropean("EQC.Pricer."&amp;M20&amp;"."&amp;N20,P20,object!$B$25,0,object!$D$1,object!$D$2,C20),"")</f>
        <v/>
      </c>
      <c r="R20" s="23" t="str">
        <f>IF(O20,_xll.nxLibView(Q20,"Sigma1"),"")</f>
        <v/>
      </c>
    </row>
    <row r="21" spans="1:18">
      <c r="A21" s="24" t="s">
        <v>158</v>
      </c>
      <c r="B21" s="24" t="s">
        <v>159</v>
      </c>
      <c r="C21" s="25" t="s">
        <v>123</v>
      </c>
      <c r="D21" s="25" t="s">
        <v>123</v>
      </c>
      <c r="E21" s="25" t="s">
        <v>123</v>
      </c>
      <c r="F21" s="25" t="s">
        <v>123</v>
      </c>
      <c r="G21" s="25" t="s">
        <v>123</v>
      </c>
      <c r="H21" s="25">
        <v>46.46</v>
      </c>
      <c r="I21" s="25">
        <v>112.25</v>
      </c>
      <c r="J21" s="26">
        <v>0</v>
      </c>
      <c r="K21" s="26">
        <v>0</v>
      </c>
      <c r="L21" s="26">
        <v>0</v>
      </c>
      <c r="M21" s="23">
        <f t="shared" si="0"/>
        <v>252.5</v>
      </c>
      <c r="N21" s="27">
        <f t="shared" si="1"/>
        <v>45421</v>
      </c>
      <c r="O21" s="23" t="b">
        <f t="shared" si="2"/>
        <v>0</v>
      </c>
      <c r="P21" s="23" t="str">
        <f>IF(O21,_xll.nxInstrumentEQEuropean("EQC."&amp;M21&amp;"."&amp;N21,"KRW","Call",,N21,,M21),"")</f>
        <v/>
      </c>
      <c r="Q21" s="23" t="str">
        <f>IF(O21,_xll.nxAnalyticEQEuropean("EQC.Pricer."&amp;M21&amp;"."&amp;N21,P21,object!$B$25,0,object!$D$1,object!$D$2,C21),"")</f>
        <v/>
      </c>
      <c r="R21" s="23" t="str">
        <f>IF(O21,_xll.nxLibView(Q21,"Sigma1"),"")</f>
        <v/>
      </c>
    </row>
    <row r="22" spans="1:18">
      <c r="A22" s="24" t="s">
        <v>160</v>
      </c>
      <c r="B22" s="24" t="s">
        <v>161</v>
      </c>
      <c r="C22" s="25" t="s">
        <v>123</v>
      </c>
      <c r="D22" s="25" t="s">
        <v>123</v>
      </c>
      <c r="E22" s="25" t="s">
        <v>123</v>
      </c>
      <c r="F22" s="25" t="s">
        <v>123</v>
      </c>
      <c r="G22" s="25" t="s">
        <v>123</v>
      </c>
      <c r="H22" s="25">
        <v>45.53</v>
      </c>
      <c r="I22" s="25">
        <v>109.75</v>
      </c>
      <c r="J22" s="26">
        <v>0</v>
      </c>
      <c r="K22" s="26">
        <v>0</v>
      </c>
      <c r="L22" s="26">
        <v>26</v>
      </c>
      <c r="M22" s="23">
        <f t="shared" si="0"/>
        <v>255</v>
      </c>
      <c r="N22" s="27">
        <f t="shared" si="1"/>
        <v>45421</v>
      </c>
      <c r="O22" s="23" t="b">
        <f t="shared" si="2"/>
        <v>0</v>
      </c>
      <c r="P22" s="23" t="str">
        <f>IF(O22,_xll.nxInstrumentEQEuropean("EQC."&amp;M22&amp;"."&amp;N22,"KRW","Call",,N22,,M22),"")</f>
        <v/>
      </c>
      <c r="Q22" s="23" t="str">
        <f>IF(O22,_xll.nxAnalyticEQEuropean("EQC.Pricer."&amp;M22&amp;"."&amp;N22,P22,object!$B$25,0,object!$D$1,object!$D$2,C22),"")</f>
        <v/>
      </c>
      <c r="R22" s="23" t="str">
        <f>IF(O22,_xll.nxLibView(Q22,"Sigma1"),"")</f>
        <v/>
      </c>
    </row>
    <row r="23" spans="1:18">
      <c r="A23" s="24" t="s">
        <v>162</v>
      </c>
      <c r="B23" s="24" t="s">
        <v>163</v>
      </c>
      <c r="C23" s="25" t="s">
        <v>123</v>
      </c>
      <c r="D23" s="25" t="s">
        <v>123</v>
      </c>
      <c r="E23" s="25" t="s">
        <v>123</v>
      </c>
      <c r="F23" s="25" t="s">
        <v>123</v>
      </c>
      <c r="G23" s="25" t="s">
        <v>123</v>
      </c>
      <c r="H23" s="25">
        <v>44.61</v>
      </c>
      <c r="I23" s="25">
        <v>107.25</v>
      </c>
      <c r="J23" s="26">
        <v>0</v>
      </c>
      <c r="K23" s="26">
        <v>0</v>
      </c>
      <c r="L23" s="26">
        <v>0</v>
      </c>
      <c r="M23" s="23">
        <f t="shared" si="0"/>
        <v>257.5</v>
      </c>
      <c r="N23" s="27">
        <f t="shared" si="1"/>
        <v>45421</v>
      </c>
      <c r="O23" s="23" t="b">
        <f t="shared" si="2"/>
        <v>0</v>
      </c>
      <c r="P23" s="23" t="str">
        <f>IF(O23,_xll.nxInstrumentEQEuropean("EQC."&amp;M23&amp;"."&amp;N23,"KRW","Call",,N23,,M23),"")</f>
        <v/>
      </c>
      <c r="Q23" s="23" t="str">
        <f>IF(O23,_xll.nxAnalyticEQEuropean("EQC.Pricer."&amp;M23&amp;"."&amp;N23,P23,object!$B$25,0,object!$D$1,object!$D$2,C23),"")</f>
        <v/>
      </c>
      <c r="R23" s="23" t="str">
        <f>IF(O23,_xll.nxLibView(Q23,"Sigma1"),"")</f>
        <v/>
      </c>
    </row>
    <row r="24" spans="1:18">
      <c r="A24" s="24" t="s">
        <v>164</v>
      </c>
      <c r="B24" s="24" t="s">
        <v>165</v>
      </c>
      <c r="C24" s="25" t="s">
        <v>123</v>
      </c>
      <c r="D24" s="25" t="s">
        <v>123</v>
      </c>
      <c r="E24" s="25" t="s">
        <v>123</v>
      </c>
      <c r="F24" s="25" t="s">
        <v>123</v>
      </c>
      <c r="G24" s="25" t="s">
        <v>123</v>
      </c>
      <c r="H24" s="25">
        <v>43.69</v>
      </c>
      <c r="I24" s="25">
        <v>104.75</v>
      </c>
      <c r="J24" s="26">
        <v>0</v>
      </c>
      <c r="K24" s="26">
        <v>0</v>
      </c>
      <c r="L24" s="26">
        <v>0</v>
      </c>
      <c r="M24" s="23">
        <f t="shared" si="0"/>
        <v>260</v>
      </c>
      <c r="N24" s="27">
        <f t="shared" si="1"/>
        <v>45421</v>
      </c>
      <c r="O24" s="23" t="b">
        <f t="shared" si="2"/>
        <v>0</v>
      </c>
      <c r="P24" s="23" t="str">
        <f>IF(O24,_xll.nxInstrumentEQEuropean("EQC."&amp;M24&amp;"."&amp;N24,"KRW","Call",,N24,,M24),"")</f>
        <v/>
      </c>
      <c r="Q24" s="23" t="str">
        <f>IF(O24,_xll.nxAnalyticEQEuropean("EQC.Pricer."&amp;M24&amp;"."&amp;N24,P24,object!$B$25,0,object!$D$1,object!$D$2,C24),"")</f>
        <v/>
      </c>
      <c r="R24" s="23" t="str">
        <f>IF(O24,_xll.nxLibView(Q24,"Sigma1"),"")</f>
        <v/>
      </c>
    </row>
    <row r="25" spans="1:18">
      <c r="A25" s="24" t="s">
        <v>166</v>
      </c>
      <c r="B25" s="24" t="s">
        <v>167</v>
      </c>
      <c r="C25" s="25" t="s">
        <v>123</v>
      </c>
      <c r="D25" s="25" t="s">
        <v>123</v>
      </c>
      <c r="E25" s="25" t="s">
        <v>123</v>
      </c>
      <c r="F25" s="25" t="s">
        <v>123</v>
      </c>
      <c r="G25" s="25" t="s">
        <v>123</v>
      </c>
      <c r="H25" s="25">
        <v>42.76</v>
      </c>
      <c r="I25" s="25">
        <v>102.25</v>
      </c>
      <c r="J25" s="26">
        <v>0</v>
      </c>
      <c r="K25" s="26">
        <v>0</v>
      </c>
      <c r="L25" s="26">
        <v>0</v>
      </c>
      <c r="M25" s="23">
        <f t="shared" si="0"/>
        <v>262.5</v>
      </c>
      <c r="N25" s="27">
        <f t="shared" si="1"/>
        <v>45421</v>
      </c>
      <c r="O25" s="23" t="b">
        <f t="shared" si="2"/>
        <v>0</v>
      </c>
      <c r="P25" s="23" t="str">
        <f>IF(O25,_xll.nxInstrumentEQEuropean("EQC."&amp;M25&amp;"."&amp;N25,"KRW","Call",,N25,,M25),"")</f>
        <v/>
      </c>
      <c r="Q25" s="23" t="str">
        <f>IF(O25,_xll.nxAnalyticEQEuropean("EQC.Pricer."&amp;M25&amp;"."&amp;N25,P25,object!$B$25,0,object!$D$1,object!$D$2,C25),"")</f>
        <v/>
      </c>
      <c r="R25" s="23" t="str">
        <f>IF(O25,_xll.nxLibView(Q25,"Sigma1"),"")</f>
        <v/>
      </c>
    </row>
    <row r="26" spans="1:18">
      <c r="A26" s="24" t="s">
        <v>168</v>
      </c>
      <c r="B26" s="24" t="s">
        <v>169</v>
      </c>
      <c r="C26" s="25" t="s">
        <v>123</v>
      </c>
      <c r="D26" s="25" t="s">
        <v>123</v>
      </c>
      <c r="E26" s="25" t="s">
        <v>123</v>
      </c>
      <c r="F26" s="25" t="s">
        <v>123</v>
      </c>
      <c r="G26" s="25" t="s">
        <v>123</v>
      </c>
      <c r="H26" s="25">
        <v>41.84</v>
      </c>
      <c r="I26" s="25">
        <v>99.75</v>
      </c>
      <c r="J26" s="26">
        <v>0</v>
      </c>
      <c r="K26" s="26">
        <v>0</v>
      </c>
      <c r="L26" s="26">
        <v>0</v>
      </c>
      <c r="M26" s="23">
        <f t="shared" si="0"/>
        <v>265</v>
      </c>
      <c r="N26" s="27">
        <f t="shared" si="1"/>
        <v>45421</v>
      </c>
      <c r="O26" s="23" t="b">
        <f t="shared" si="2"/>
        <v>0</v>
      </c>
      <c r="P26" s="23" t="str">
        <f>IF(O26,_xll.nxInstrumentEQEuropean("EQC."&amp;M26&amp;"."&amp;N26,"KRW","Call",,N26,,M26),"")</f>
        <v/>
      </c>
      <c r="Q26" s="23" t="str">
        <f>IF(O26,_xll.nxAnalyticEQEuropean("EQC.Pricer."&amp;M26&amp;"."&amp;N26,P26,object!$B$25,0,object!$D$1,object!$D$2,C26),"")</f>
        <v/>
      </c>
      <c r="R26" s="23" t="str">
        <f>IF(O26,_xll.nxLibView(Q26,"Sigma1"),"")</f>
        <v/>
      </c>
    </row>
    <row r="27" spans="1:18">
      <c r="A27" s="24" t="s">
        <v>170</v>
      </c>
      <c r="B27" s="24" t="s">
        <v>171</v>
      </c>
      <c r="C27" s="25" t="s">
        <v>123</v>
      </c>
      <c r="D27" s="25" t="s">
        <v>123</v>
      </c>
      <c r="E27" s="25" t="s">
        <v>123</v>
      </c>
      <c r="F27" s="25" t="s">
        <v>123</v>
      </c>
      <c r="G27" s="25" t="s">
        <v>123</v>
      </c>
      <c r="H27" s="25">
        <v>40.92</v>
      </c>
      <c r="I27" s="25">
        <v>97.25</v>
      </c>
      <c r="J27" s="26">
        <v>0</v>
      </c>
      <c r="K27" s="26">
        <v>0</v>
      </c>
      <c r="L27" s="26">
        <v>0</v>
      </c>
      <c r="M27" s="23">
        <f t="shared" si="0"/>
        <v>267.5</v>
      </c>
      <c r="N27" s="27">
        <f t="shared" si="1"/>
        <v>45421</v>
      </c>
      <c r="O27" s="23" t="b">
        <f t="shared" si="2"/>
        <v>0</v>
      </c>
      <c r="P27" s="23" t="str">
        <f>IF(O27,_xll.nxInstrumentEQEuropean("EQC."&amp;M27&amp;"."&amp;N27,"KRW","Call",,N27,,M27),"")</f>
        <v/>
      </c>
      <c r="Q27" s="23" t="str">
        <f>IF(O27,_xll.nxAnalyticEQEuropean("EQC.Pricer."&amp;M27&amp;"."&amp;N27,P27,object!$B$25,0,object!$D$1,object!$D$2,C27),"")</f>
        <v/>
      </c>
      <c r="R27" s="23" t="str">
        <f>IF(O27,_xll.nxLibView(Q27,"Sigma1"),"")</f>
        <v/>
      </c>
    </row>
    <row r="28" spans="1:18">
      <c r="A28" s="24" t="s">
        <v>172</v>
      </c>
      <c r="B28" s="24" t="s">
        <v>173</v>
      </c>
      <c r="C28" s="25" t="s">
        <v>123</v>
      </c>
      <c r="D28" s="25" t="s">
        <v>123</v>
      </c>
      <c r="E28" s="25" t="s">
        <v>123</v>
      </c>
      <c r="F28" s="25" t="s">
        <v>123</v>
      </c>
      <c r="G28" s="25" t="s">
        <v>123</v>
      </c>
      <c r="H28" s="25">
        <v>40</v>
      </c>
      <c r="I28" s="25">
        <v>94.75</v>
      </c>
      <c r="J28" s="26">
        <v>0</v>
      </c>
      <c r="K28" s="26">
        <v>0</v>
      </c>
      <c r="L28" s="26">
        <v>0</v>
      </c>
      <c r="M28" s="23">
        <f t="shared" si="0"/>
        <v>270</v>
      </c>
      <c r="N28" s="27">
        <f t="shared" si="1"/>
        <v>45421</v>
      </c>
      <c r="O28" s="23" t="b">
        <f t="shared" si="2"/>
        <v>0</v>
      </c>
      <c r="P28" s="23" t="str">
        <f>IF(O28,_xll.nxInstrumentEQEuropean("EQC."&amp;M28&amp;"."&amp;N28,"KRW","Call",,N28,,M28),"")</f>
        <v/>
      </c>
      <c r="Q28" s="23" t="str">
        <f>IF(O28,_xll.nxAnalyticEQEuropean("EQC.Pricer."&amp;M28&amp;"."&amp;N28,P28,object!$B$25,0,object!$D$1,object!$D$2,C28),"")</f>
        <v/>
      </c>
      <c r="R28" s="23" t="str">
        <f>IF(O28,_xll.nxLibView(Q28,"Sigma1"),"")</f>
        <v/>
      </c>
    </row>
    <row r="29" spans="1:18">
      <c r="A29" s="24" t="s">
        <v>174</v>
      </c>
      <c r="B29" s="24" t="s">
        <v>175</v>
      </c>
      <c r="C29" s="25" t="s">
        <v>123</v>
      </c>
      <c r="D29" s="25" t="s">
        <v>123</v>
      </c>
      <c r="E29" s="25" t="s">
        <v>123</v>
      </c>
      <c r="F29" s="25" t="s">
        <v>123</v>
      </c>
      <c r="G29" s="25" t="s">
        <v>123</v>
      </c>
      <c r="H29" s="25">
        <v>39.07</v>
      </c>
      <c r="I29" s="25">
        <v>92.25</v>
      </c>
      <c r="J29" s="26">
        <v>0</v>
      </c>
      <c r="K29" s="26">
        <v>0</v>
      </c>
      <c r="L29" s="26">
        <v>0</v>
      </c>
      <c r="M29" s="23">
        <f t="shared" si="0"/>
        <v>272.5</v>
      </c>
      <c r="N29" s="27">
        <f t="shared" si="1"/>
        <v>45421</v>
      </c>
      <c r="O29" s="23" t="b">
        <f t="shared" si="2"/>
        <v>0</v>
      </c>
      <c r="P29" s="23" t="str">
        <f>IF(O29,_xll.nxInstrumentEQEuropean("EQC."&amp;M29&amp;"."&amp;N29,"KRW","Call",,N29,,M29),"")</f>
        <v/>
      </c>
      <c r="Q29" s="23" t="str">
        <f>IF(O29,_xll.nxAnalyticEQEuropean("EQC.Pricer."&amp;M29&amp;"."&amp;N29,P29,object!$B$25,0,object!$D$1,object!$D$2,C29),"")</f>
        <v/>
      </c>
      <c r="R29" s="23" t="str">
        <f>IF(O29,_xll.nxLibView(Q29,"Sigma1"),"")</f>
        <v/>
      </c>
    </row>
    <row r="30" spans="1:18">
      <c r="A30" s="24" t="s">
        <v>176</v>
      </c>
      <c r="B30" s="24" t="s">
        <v>177</v>
      </c>
      <c r="C30" s="25" t="s">
        <v>123</v>
      </c>
      <c r="D30" s="25" t="s">
        <v>123</v>
      </c>
      <c r="E30" s="25" t="s">
        <v>123</v>
      </c>
      <c r="F30" s="25" t="s">
        <v>123</v>
      </c>
      <c r="G30" s="25" t="s">
        <v>123</v>
      </c>
      <c r="H30" s="25">
        <v>38.15</v>
      </c>
      <c r="I30" s="25">
        <v>89.75</v>
      </c>
      <c r="J30" s="26">
        <v>0</v>
      </c>
      <c r="K30" s="26">
        <v>0</v>
      </c>
      <c r="L30" s="26">
        <v>77</v>
      </c>
      <c r="M30" s="23">
        <f t="shared" si="0"/>
        <v>275</v>
      </c>
      <c r="N30" s="27">
        <f t="shared" si="1"/>
        <v>45421</v>
      </c>
      <c r="O30" s="23" t="b">
        <f t="shared" si="2"/>
        <v>0</v>
      </c>
      <c r="P30" s="23" t="str">
        <f>IF(O30,_xll.nxInstrumentEQEuropean("EQC."&amp;M30&amp;"."&amp;N30,"KRW","Call",,N30,,M30),"")</f>
        <v/>
      </c>
      <c r="Q30" s="23" t="str">
        <f>IF(O30,_xll.nxAnalyticEQEuropean("EQC.Pricer."&amp;M30&amp;"."&amp;N30,P30,object!$B$25,0,object!$D$1,object!$D$2,C30),"")</f>
        <v/>
      </c>
      <c r="R30" s="23" t="str">
        <f>IF(O30,_xll.nxLibView(Q30,"Sigma1"),"")</f>
        <v/>
      </c>
    </row>
    <row r="31" spans="1:18">
      <c r="A31" s="24" t="s">
        <v>178</v>
      </c>
      <c r="B31" s="24" t="s">
        <v>179</v>
      </c>
      <c r="C31" s="25" t="s">
        <v>123</v>
      </c>
      <c r="D31" s="25" t="s">
        <v>123</v>
      </c>
      <c r="E31" s="25" t="s">
        <v>123</v>
      </c>
      <c r="F31" s="25" t="s">
        <v>123</v>
      </c>
      <c r="G31" s="25" t="s">
        <v>123</v>
      </c>
      <c r="H31" s="25">
        <v>37.229999999999997</v>
      </c>
      <c r="I31" s="25">
        <v>87.25</v>
      </c>
      <c r="J31" s="26">
        <v>0</v>
      </c>
      <c r="K31" s="26">
        <v>0</v>
      </c>
      <c r="L31" s="26">
        <v>0</v>
      </c>
      <c r="M31" s="23">
        <f t="shared" si="0"/>
        <v>277.5</v>
      </c>
      <c r="N31" s="27">
        <f t="shared" si="1"/>
        <v>45421</v>
      </c>
      <c r="O31" s="23" t="b">
        <f t="shared" si="2"/>
        <v>0</v>
      </c>
      <c r="P31" s="23" t="str">
        <f>IF(O31,_xll.nxInstrumentEQEuropean("EQC."&amp;M31&amp;"."&amp;N31,"KRW","Call",,N31,,M31),"")</f>
        <v/>
      </c>
      <c r="Q31" s="23" t="str">
        <f>IF(O31,_xll.nxAnalyticEQEuropean("EQC.Pricer."&amp;M31&amp;"."&amp;N31,P31,object!$B$25,0,object!$D$1,object!$D$2,C31),"")</f>
        <v/>
      </c>
      <c r="R31" s="23" t="str">
        <f>IF(O31,_xll.nxLibView(Q31,"Sigma1"),"")</f>
        <v/>
      </c>
    </row>
    <row r="32" spans="1:18">
      <c r="A32" s="24" t="s">
        <v>180</v>
      </c>
      <c r="B32" s="24" t="s">
        <v>181</v>
      </c>
      <c r="C32" s="25" t="s">
        <v>123</v>
      </c>
      <c r="D32" s="25" t="s">
        <v>123</v>
      </c>
      <c r="E32" s="25" t="s">
        <v>123</v>
      </c>
      <c r="F32" s="25" t="s">
        <v>123</v>
      </c>
      <c r="G32" s="25" t="s">
        <v>123</v>
      </c>
      <c r="H32" s="25">
        <v>36.299999999999997</v>
      </c>
      <c r="I32" s="25">
        <v>84.75</v>
      </c>
      <c r="J32" s="26">
        <v>0</v>
      </c>
      <c r="K32" s="26">
        <v>0</v>
      </c>
      <c r="L32" s="26">
        <v>0</v>
      </c>
      <c r="M32" s="23">
        <f t="shared" si="0"/>
        <v>280</v>
      </c>
      <c r="N32" s="27">
        <f t="shared" si="1"/>
        <v>45421</v>
      </c>
      <c r="O32" s="23" t="b">
        <f t="shared" si="2"/>
        <v>0</v>
      </c>
      <c r="P32" s="23" t="str">
        <f>IF(O32,_xll.nxInstrumentEQEuropean("EQC."&amp;M32&amp;"."&amp;N32,"KRW","Call",,N32,,M32),"")</f>
        <v/>
      </c>
      <c r="Q32" s="23" t="str">
        <f>IF(O32,_xll.nxAnalyticEQEuropean("EQC.Pricer."&amp;M32&amp;"."&amp;N32,P32,object!$B$25,0,object!$D$1,object!$D$2,C32),"")</f>
        <v/>
      </c>
      <c r="R32" s="23" t="str">
        <f>IF(O32,_xll.nxLibView(Q32,"Sigma1"),"")</f>
        <v/>
      </c>
    </row>
    <row r="33" spans="1:18">
      <c r="A33" s="24" t="s">
        <v>182</v>
      </c>
      <c r="B33" s="24" t="s">
        <v>183</v>
      </c>
      <c r="C33" s="25" t="s">
        <v>123</v>
      </c>
      <c r="D33" s="25" t="s">
        <v>123</v>
      </c>
      <c r="E33" s="25" t="s">
        <v>123</v>
      </c>
      <c r="F33" s="25" t="s">
        <v>123</v>
      </c>
      <c r="G33" s="25" t="s">
        <v>123</v>
      </c>
      <c r="H33" s="25">
        <v>35.380000000000003</v>
      </c>
      <c r="I33" s="25">
        <v>82.25</v>
      </c>
      <c r="J33" s="26">
        <v>0</v>
      </c>
      <c r="K33" s="26">
        <v>0</v>
      </c>
      <c r="L33" s="26">
        <v>0</v>
      </c>
      <c r="M33" s="23">
        <f t="shared" si="0"/>
        <v>282.5</v>
      </c>
      <c r="N33" s="27">
        <f t="shared" si="1"/>
        <v>45421</v>
      </c>
      <c r="O33" s="23" t="b">
        <f t="shared" si="2"/>
        <v>0</v>
      </c>
      <c r="P33" s="23" t="str">
        <f>IF(O33,_xll.nxInstrumentEQEuropean("EQC."&amp;M33&amp;"."&amp;N33,"KRW","Call",,N33,,M33),"")</f>
        <v/>
      </c>
      <c r="Q33" s="23" t="str">
        <f>IF(O33,_xll.nxAnalyticEQEuropean("EQC.Pricer."&amp;M33&amp;"."&amp;N33,P33,object!$B$25,0,object!$D$1,object!$D$2,C33),"")</f>
        <v/>
      </c>
      <c r="R33" s="23" t="str">
        <f>IF(O33,_xll.nxLibView(Q33,"Sigma1"),"")</f>
        <v/>
      </c>
    </row>
    <row r="34" spans="1:18">
      <c r="A34" s="24" t="s">
        <v>184</v>
      </c>
      <c r="B34" s="24" t="s">
        <v>185</v>
      </c>
      <c r="C34" s="25" t="s">
        <v>123</v>
      </c>
      <c r="D34" s="25" t="s">
        <v>123</v>
      </c>
      <c r="E34" s="25" t="s">
        <v>123</v>
      </c>
      <c r="F34" s="25" t="s">
        <v>123</v>
      </c>
      <c r="G34" s="25" t="s">
        <v>123</v>
      </c>
      <c r="H34" s="25">
        <v>34.46</v>
      </c>
      <c r="I34" s="25">
        <v>79.75</v>
      </c>
      <c r="J34" s="26">
        <v>0</v>
      </c>
      <c r="K34" s="26">
        <v>0</v>
      </c>
      <c r="L34" s="26">
        <v>0</v>
      </c>
      <c r="M34" s="23">
        <f t="shared" si="0"/>
        <v>285</v>
      </c>
      <c r="N34" s="27">
        <f t="shared" si="1"/>
        <v>45421</v>
      </c>
      <c r="O34" s="23" t="b">
        <f t="shared" si="2"/>
        <v>0</v>
      </c>
      <c r="P34" s="23" t="str">
        <f>IF(O34,_xll.nxInstrumentEQEuropean("EQC."&amp;M34&amp;"."&amp;N34,"KRW","Call",,N34,,M34),"")</f>
        <v/>
      </c>
      <c r="Q34" s="23" t="str">
        <f>IF(O34,_xll.nxAnalyticEQEuropean("EQC.Pricer."&amp;M34&amp;"."&amp;N34,P34,object!$B$25,0,object!$D$1,object!$D$2,C34),"")</f>
        <v/>
      </c>
      <c r="R34" s="23" t="str">
        <f>IF(O34,_xll.nxLibView(Q34,"Sigma1"),"")</f>
        <v/>
      </c>
    </row>
    <row r="35" spans="1:18">
      <c r="A35" s="24" t="s">
        <v>186</v>
      </c>
      <c r="B35" s="24" t="s">
        <v>187</v>
      </c>
      <c r="C35" s="25" t="s">
        <v>123</v>
      </c>
      <c r="D35" s="25" t="s">
        <v>123</v>
      </c>
      <c r="E35" s="25" t="s">
        <v>123</v>
      </c>
      <c r="F35" s="25" t="s">
        <v>123</v>
      </c>
      <c r="G35" s="25" t="s">
        <v>123</v>
      </c>
      <c r="H35" s="25">
        <v>33.53</v>
      </c>
      <c r="I35" s="25">
        <v>77.25</v>
      </c>
      <c r="J35" s="26">
        <v>0</v>
      </c>
      <c r="K35" s="26">
        <v>0</v>
      </c>
      <c r="L35" s="26">
        <v>0</v>
      </c>
      <c r="M35" s="23">
        <f t="shared" si="0"/>
        <v>287.5</v>
      </c>
      <c r="N35" s="27">
        <f t="shared" si="1"/>
        <v>45421</v>
      </c>
      <c r="O35" s="23" t="b">
        <f t="shared" si="2"/>
        <v>0</v>
      </c>
      <c r="P35" s="23" t="str">
        <f>IF(O35,_xll.nxInstrumentEQEuropean("EQC."&amp;M35&amp;"."&amp;N35,"KRW","Call",,N35,,M35),"")</f>
        <v/>
      </c>
      <c r="Q35" s="23" t="str">
        <f>IF(O35,_xll.nxAnalyticEQEuropean("EQC.Pricer."&amp;M35&amp;"."&amp;N35,P35,object!$B$25,0,object!$D$1,object!$D$2,C35),"")</f>
        <v/>
      </c>
      <c r="R35" s="23" t="str">
        <f>IF(O35,_xll.nxLibView(Q35,"Sigma1"),"")</f>
        <v/>
      </c>
    </row>
    <row r="36" spans="1:18">
      <c r="A36" s="24" t="s">
        <v>188</v>
      </c>
      <c r="B36" s="24" t="s">
        <v>189</v>
      </c>
      <c r="C36" s="25" t="s">
        <v>123</v>
      </c>
      <c r="D36" s="25" t="s">
        <v>123</v>
      </c>
      <c r="E36" s="25" t="s">
        <v>123</v>
      </c>
      <c r="F36" s="25" t="s">
        <v>123</v>
      </c>
      <c r="G36" s="25" t="s">
        <v>123</v>
      </c>
      <c r="H36" s="25">
        <v>32.61</v>
      </c>
      <c r="I36" s="25">
        <v>74.75</v>
      </c>
      <c r="J36" s="26">
        <v>0</v>
      </c>
      <c r="K36" s="26">
        <v>0</v>
      </c>
      <c r="L36" s="26">
        <v>0</v>
      </c>
      <c r="M36" s="23">
        <f t="shared" si="0"/>
        <v>290</v>
      </c>
      <c r="N36" s="27">
        <f t="shared" si="1"/>
        <v>45421</v>
      </c>
      <c r="O36" s="23" t="b">
        <f t="shared" si="2"/>
        <v>0</v>
      </c>
      <c r="P36" s="23" t="str">
        <f>IF(O36,_xll.nxInstrumentEQEuropean("EQC."&amp;M36&amp;"."&amp;N36,"KRW","Call",,N36,,M36),"")</f>
        <v/>
      </c>
      <c r="Q36" s="23" t="str">
        <f>IF(O36,_xll.nxAnalyticEQEuropean("EQC.Pricer."&amp;M36&amp;"."&amp;N36,P36,object!$B$25,0,object!$D$1,object!$D$2,C36),"")</f>
        <v/>
      </c>
      <c r="R36" s="23" t="str">
        <f>IF(O36,_xll.nxLibView(Q36,"Sigma1"),"")</f>
        <v/>
      </c>
    </row>
    <row r="37" spans="1:18">
      <c r="A37" s="24" t="s">
        <v>190</v>
      </c>
      <c r="B37" s="24" t="s">
        <v>191</v>
      </c>
      <c r="C37" s="25" t="s">
        <v>123</v>
      </c>
      <c r="D37" s="25" t="s">
        <v>123</v>
      </c>
      <c r="E37" s="25" t="s">
        <v>123</v>
      </c>
      <c r="F37" s="25" t="s">
        <v>123</v>
      </c>
      <c r="G37" s="25" t="s">
        <v>123</v>
      </c>
      <c r="H37" s="25">
        <v>31.69</v>
      </c>
      <c r="I37" s="25">
        <v>72.25</v>
      </c>
      <c r="J37" s="26">
        <v>0</v>
      </c>
      <c r="K37" s="26">
        <v>0</v>
      </c>
      <c r="L37" s="26">
        <v>0</v>
      </c>
      <c r="M37" s="23">
        <f t="shared" si="0"/>
        <v>292.5</v>
      </c>
      <c r="N37" s="27">
        <f t="shared" si="1"/>
        <v>45421</v>
      </c>
      <c r="O37" s="23" t="b">
        <f t="shared" si="2"/>
        <v>0</v>
      </c>
      <c r="P37" s="23" t="str">
        <f>IF(O37,_xll.nxInstrumentEQEuropean("EQC."&amp;M37&amp;"."&amp;N37,"KRW","Call",,N37,,M37),"")</f>
        <v/>
      </c>
      <c r="Q37" s="23" t="str">
        <f>IF(O37,_xll.nxAnalyticEQEuropean("EQC.Pricer."&amp;M37&amp;"."&amp;N37,P37,object!$B$25,0,object!$D$1,object!$D$2,C37),"")</f>
        <v/>
      </c>
      <c r="R37" s="23" t="str">
        <f>IF(O37,_xll.nxLibView(Q37,"Sigma1"),"")</f>
        <v/>
      </c>
    </row>
    <row r="38" spans="1:18">
      <c r="A38" s="24" t="s">
        <v>192</v>
      </c>
      <c r="B38" s="24" t="s">
        <v>193</v>
      </c>
      <c r="C38" s="25" t="s">
        <v>123</v>
      </c>
      <c r="D38" s="25" t="s">
        <v>123</v>
      </c>
      <c r="E38" s="25" t="s">
        <v>123</v>
      </c>
      <c r="F38" s="25" t="s">
        <v>123</v>
      </c>
      <c r="G38" s="25" t="s">
        <v>123</v>
      </c>
      <c r="H38" s="25">
        <v>30.76</v>
      </c>
      <c r="I38" s="25">
        <v>69.75</v>
      </c>
      <c r="J38" s="26">
        <v>0</v>
      </c>
      <c r="K38" s="26">
        <v>0</v>
      </c>
      <c r="L38" s="26">
        <v>0</v>
      </c>
      <c r="M38" s="23">
        <f t="shared" si="0"/>
        <v>295</v>
      </c>
      <c r="N38" s="27">
        <f t="shared" si="1"/>
        <v>45421</v>
      </c>
      <c r="O38" s="23" t="b">
        <f t="shared" si="2"/>
        <v>0</v>
      </c>
      <c r="P38" s="23" t="str">
        <f>IF(O38,_xll.nxInstrumentEQEuropean("EQC."&amp;M38&amp;"."&amp;N38,"KRW","Call",,N38,,M38),"")</f>
        <v/>
      </c>
      <c r="Q38" s="23" t="str">
        <f>IF(O38,_xll.nxAnalyticEQEuropean("EQC.Pricer."&amp;M38&amp;"."&amp;N38,P38,object!$B$25,0,object!$D$1,object!$D$2,C38),"")</f>
        <v/>
      </c>
      <c r="R38" s="23" t="str">
        <f>IF(O38,_xll.nxLibView(Q38,"Sigma1"),"")</f>
        <v/>
      </c>
    </row>
    <row r="39" spans="1:18">
      <c r="A39" s="24" t="s">
        <v>194</v>
      </c>
      <c r="B39" s="24" t="s">
        <v>195</v>
      </c>
      <c r="C39" s="25" t="s">
        <v>123</v>
      </c>
      <c r="D39" s="25" t="s">
        <v>123</v>
      </c>
      <c r="E39" s="25" t="s">
        <v>123</v>
      </c>
      <c r="F39" s="25" t="s">
        <v>123</v>
      </c>
      <c r="G39" s="25" t="s">
        <v>123</v>
      </c>
      <c r="H39" s="25">
        <v>29.84</v>
      </c>
      <c r="I39" s="25">
        <v>67.25</v>
      </c>
      <c r="J39" s="26">
        <v>0</v>
      </c>
      <c r="K39" s="26">
        <v>0</v>
      </c>
      <c r="L39" s="26">
        <v>0</v>
      </c>
      <c r="M39" s="23">
        <f t="shared" si="0"/>
        <v>297.5</v>
      </c>
      <c r="N39" s="27">
        <f t="shared" si="1"/>
        <v>45421</v>
      </c>
      <c r="O39" s="23" t="b">
        <f t="shared" si="2"/>
        <v>0</v>
      </c>
      <c r="P39" s="23" t="str">
        <f>IF(O39,_xll.nxInstrumentEQEuropean("EQC."&amp;M39&amp;"."&amp;N39,"KRW","Call",,N39,,M39),"")</f>
        <v/>
      </c>
      <c r="Q39" s="23" t="str">
        <f>IF(O39,_xll.nxAnalyticEQEuropean("EQC.Pricer."&amp;M39&amp;"."&amp;N39,P39,object!$B$25,0,object!$D$1,object!$D$2,C39),"")</f>
        <v/>
      </c>
      <c r="R39" s="23" t="str">
        <f>IF(O39,_xll.nxLibView(Q39,"Sigma1"),"")</f>
        <v/>
      </c>
    </row>
    <row r="40" spans="1:18">
      <c r="A40" s="24" t="s">
        <v>196</v>
      </c>
      <c r="B40" s="24" t="s">
        <v>197</v>
      </c>
      <c r="C40" s="25" t="s">
        <v>123</v>
      </c>
      <c r="D40" s="25" t="s">
        <v>123</v>
      </c>
      <c r="E40" s="25" t="s">
        <v>123</v>
      </c>
      <c r="F40" s="25" t="s">
        <v>123</v>
      </c>
      <c r="G40" s="25" t="s">
        <v>123</v>
      </c>
      <c r="H40" s="25">
        <v>28.92</v>
      </c>
      <c r="I40" s="25">
        <v>64.75</v>
      </c>
      <c r="J40" s="26">
        <v>0</v>
      </c>
      <c r="K40" s="26">
        <v>0</v>
      </c>
      <c r="L40" s="26">
        <v>7</v>
      </c>
      <c r="M40" s="23">
        <f t="shared" si="0"/>
        <v>300</v>
      </c>
      <c r="N40" s="27">
        <f t="shared" si="1"/>
        <v>45421</v>
      </c>
      <c r="O40" s="23" t="b">
        <f t="shared" si="2"/>
        <v>0</v>
      </c>
      <c r="P40" s="23" t="str">
        <f>IF(O40,_xll.nxInstrumentEQEuropean("EQC."&amp;M40&amp;"."&amp;N40,"KRW","Call",,N40,,M40),"")</f>
        <v/>
      </c>
      <c r="Q40" s="23" t="str">
        <f>IF(O40,_xll.nxAnalyticEQEuropean("EQC.Pricer."&amp;M40&amp;"."&amp;N40,P40,object!$B$25,0,object!$D$1,object!$D$2,C40),"")</f>
        <v/>
      </c>
      <c r="R40" s="23" t="str">
        <f>IF(O40,_xll.nxLibView(Q40,"Sigma1"),"")</f>
        <v/>
      </c>
    </row>
    <row r="41" spans="1:18">
      <c r="A41" s="24" t="s">
        <v>198</v>
      </c>
      <c r="B41" s="24" t="s">
        <v>199</v>
      </c>
      <c r="C41" s="25" t="s">
        <v>123</v>
      </c>
      <c r="D41" s="25" t="s">
        <v>123</v>
      </c>
      <c r="E41" s="25" t="s">
        <v>123</v>
      </c>
      <c r="F41" s="25" t="s">
        <v>123</v>
      </c>
      <c r="G41" s="25" t="s">
        <v>123</v>
      </c>
      <c r="H41" s="25">
        <v>28</v>
      </c>
      <c r="I41" s="25">
        <v>62.3</v>
      </c>
      <c r="J41" s="26">
        <v>0</v>
      </c>
      <c r="K41" s="26">
        <v>0</v>
      </c>
      <c r="L41" s="26">
        <v>0</v>
      </c>
      <c r="M41" s="23">
        <f t="shared" si="0"/>
        <v>302.5</v>
      </c>
      <c r="N41" s="27">
        <f t="shared" si="1"/>
        <v>45421</v>
      </c>
      <c r="O41" s="23" t="b">
        <f t="shared" si="2"/>
        <v>0</v>
      </c>
      <c r="P41" s="23" t="str">
        <f>IF(O41,_xll.nxInstrumentEQEuropean("EQC."&amp;M41&amp;"."&amp;N41,"KRW","Call",,N41,,M41),"")</f>
        <v/>
      </c>
      <c r="Q41" s="23" t="str">
        <f>IF(O41,_xll.nxAnalyticEQEuropean("EQC.Pricer."&amp;M41&amp;"."&amp;N41,P41,object!$B$25,0,object!$D$1,object!$D$2,C41),"")</f>
        <v/>
      </c>
      <c r="R41" s="23" t="str">
        <f>IF(O41,_xll.nxLibView(Q41,"Sigma1"),"")</f>
        <v/>
      </c>
    </row>
    <row r="42" spans="1:18">
      <c r="A42" s="24" t="s">
        <v>200</v>
      </c>
      <c r="B42" s="24" t="s">
        <v>201</v>
      </c>
      <c r="C42" s="25" t="s">
        <v>123</v>
      </c>
      <c r="D42" s="25" t="s">
        <v>123</v>
      </c>
      <c r="E42" s="25" t="s">
        <v>123</v>
      </c>
      <c r="F42" s="25" t="s">
        <v>123</v>
      </c>
      <c r="G42" s="25" t="s">
        <v>123</v>
      </c>
      <c r="H42" s="25">
        <v>27.07</v>
      </c>
      <c r="I42" s="25">
        <v>59.8</v>
      </c>
      <c r="J42" s="26">
        <v>0</v>
      </c>
      <c r="K42" s="26">
        <v>0</v>
      </c>
      <c r="L42" s="26">
        <v>0</v>
      </c>
      <c r="M42" s="23">
        <f t="shared" si="0"/>
        <v>305</v>
      </c>
      <c r="N42" s="27">
        <f t="shared" si="1"/>
        <v>45421</v>
      </c>
      <c r="O42" s="23" t="b">
        <f t="shared" si="2"/>
        <v>0</v>
      </c>
      <c r="P42" s="23" t="str">
        <f>IF(O42,_xll.nxInstrumentEQEuropean("EQC."&amp;M42&amp;"."&amp;N42,"KRW","Call",,N42,,M42),"")</f>
        <v/>
      </c>
      <c r="Q42" s="23" t="str">
        <f>IF(O42,_xll.nxAnalyticEQEuropean("EQC.Pricer."&amp;M42&amp;"."&amp;N42,P42,object!$B$25,0,object!$D$1,object!$D$2,C42),"")</f>
        <v/>
      </c>
      <c r="R42" s="23" t="str">
        <f>IF(O42,_xll.nxLibView(Q42,"Sigma1"),"")</f>
        <v/>
      </c>
    </row>
    <row r="43" spans="1:18">
      <c r="A43" s="24" t="s">
        <v>202</v>
      </c>
      <c r="B43" s="24" t="s">
        <v>203</v>
      </c>
      <c r="C43" s="25" t="s">
        <v>123</v>
      </c>
      <c r="D43" s="25" t="s">
        <v>123</v>
      </c>
      <c r="E43" s="25" t="s">
        <v>123</v>
      </c>
      <c r="F43" s="25" t="s">
        <v>123</v>
      </c>
      <c r="G43" s="25" t="s">
        <v>123</v>
      </c>
      <c r="H43" s="25">
        <v>26.15</v>
      </c>
      <c r="I43" s="25">
        <v>57.3</v>
      </c>
      <c r="J43" s="26">
        <v>0</v>
      </c>
      <c r="K43" s="26">
        <v>0</v>
      </c>
      <c r="L43" s="26">
        <v>0</v>
      </c>
      <c r="M43" s="23">
        <f t="shared" si="0"/>
        <v>307.5</v>
      </c>
      <c r="N43" s="27">
        <f t="shared" si="1"/>
        <v>45421</v>
      </c>
      <c r="O43" s="23" t="b">
        <f t="shared" si="2"/>
        <v>0</v>
      </c>
      <c r="P43" s="23" t="str">
        <f>IF(O43,_xll.nxInstrumentEQEuropean("EQC."&amp;M43&amp;"."&amp;N43,"KRW","Call",,N43,,M43),"")</f>
        <v/>
      </c>
      <c r="Q43" s="23" t="str">
        <f>IF(O43,_xll.nxAnalyticEQEuropean("EQC.Pricer."&amp;M43&amp;"."&amp;N43,P43,object!$B$25,0,object!$D$1,object!$D$2,C43),"")</f>
        <v/>
      </c>
      <c r="R43" s="23" t="str">
        <f>IF(O43,_xll.nxLibView(Q43,"Sigma1"),"")</f>
        <v/>
      </c>
    </row>
    <row r="44" spans="1:18">
      <c r="A44" s="24" t="s">
        <v>204</v>
      </c>
      <c r="B44" s="24" t="s">
        <v>205</v>
      </c>
      <c r="C44" s="25" t="s">
        <v>123</v>
      </c>
      <c r="D44" s="25" t="s">
        <v>123</v>
      </c>
      <c r="E44" s="25" t="s">
        <v>123</v>
      </c>
      <c r="F44" s="25" t="s">
        <v>123</v>
      </c>
      <c r="G44" s="25" t="s">
        <v>123</v>
      </c>
      <c r="H44" s="25">
        <v>25.23</v>
      </c>
      <c r="I44" s="25">
        <v>54.8</v>
      </c>
      <c r="J44" s="26">
        <v>0</v>
      </c>
      <c r="K44" s="26">
        <v>0</v>
      </c>
      <c r="L44" s="26">
        <v>3</v>
      </c>
      <c r="M44" s="23">
        <f t="shared" si="0"/>
        <v>310</v>
      </c>
      <c r="N44" s="27">
        <f t="shared" si="1"/>
        <v>45421</v>
      </c>
      <c r="O44" s="23" t="b">
        <f t="shared" si="2"/>
        <v>0</v>
      </c>
      <c r="P44" s="23" t="str">
        <f>IF(O44,_xll.nxInstrumentEQEuropean("EQC."&amp;M44&amp;"."&amp;N44,"KRW","Call",,N44,,M44),"")</f>
        <v/>
      </c>
      <c r="Q44" s="23" t="str">
        <f>IF(O44,_xll.nxAnalyticEQEuropean("EQC.Pricer."&amp;M44&amp;"."&amp;N44,P44,object!$B$25,0,object!$D$1,object!$D$2,C44),"")</f>
        <v/>
      </c>
      <c r="R44" s="23" t="str">
        <f>IF(O44,_xll.nxLibView(Q44,"Sigma1"),"")</f>
        <v/>
      </c>
    </row>
    <row r="45" spans="1:18">
      <c r="A45" s="24" t="s">
        <v>206</v>
      </c>
      <c r="B45" s="24" t="s">
        <v>207</v>
      </c>
      <c r="C45" s="25" t="s">
        <v>123</v>
      </c>
      <c r="D45" s="25" t="s">
        <v>123</v>
      </c>
      <c r="E45" s="25" t="s">
        <v>123</v>
      </c>
      <c r="F45" s="25" t="s">
        <v>123</v>
      </c>
      <c r="G45" s="25" t="s">
        <v>123</v>
      </c>
      <c r="H45" s="25">
        <v>24.3</v>
      </c>
      <c r="I45" s="25">
        <v>52.3</v>
      </c>
      <c r="J45" s="26">
        <v>0</v>
      </c>
      <c r="K45" s="26">
        <v>0</v>
      </c>
      <c r="L45" s="26">
        <v>0</v>
      </c>
      <c r="M45" s="23">
        <f t="shared" si="0"/>
        <v>312.5</v>
      </c>
      <c r="N45" s="27">
        <f t="shared" si="1"/>
        <v>45421</v>
      </c>
      <c r="O45" s="23" t="b">
        <f t="shared" si="2"/>
        <v>0</v>
      </c>
      <c r="P45" s="23" t="str">
        <f>IF(O45,_xll.nxInstrumentEQEuropean("EQC."&amp;M45&amp;"."&amp;N45,"KRW","Call",,N45,,M45),"")</f>
        <v/>
      </c>
      <c r="Q45" s="23" t="str">
        <f>IF(O45,_xll.nxAnalyticEQEuropean("EQC.Pricer."&amp;M45&amp;"."&amp;N45,P45,object!$B$25,0,object!$D$1,object!$D$2,C45),"")</f>
        <v/>
      </c>
      <c r="R45" s="23" t="str">
        <f>IF(O45,_xll.nxLibView(Q45,"Sigma1"),"")</f>
        <v/>
      </c>
    </row>
    <row r="46" spans="1:18">
      <c r="A46" s="24" t="s">
        <v>208</v>
      </c>
      <c r="B46" s="24" t="s">
        <v>209</v>
      </c>
      <c r="C46" s="25" t="s">
        <v>123</v>
      </c>
      <c r="D46" s="25" t="s">
        <v>123</v>
      </c>
      <c r="E46" s="25" t="s">
        <v>123</v>
      </c>
      <c r="F46" s="25" t="s">
        <v>123</v>
      </c>
      <c r="G46" s="25" t="s">
        <v>123</v>
      </c>
      <c r="H46" s="25">
        <v>23.38</v>
      </c>
      <c r="I46" s="25">
        <v>49.8</v>
      </c>
      <c r="J46" s="26">
        <v>0</v>
      </c>
      <c r="K46" s="26">
        <v>0</v>
      </c>
      <c r="L46" s="26">
        <v>0</v>
      </c>
      <c r="M46" s="23">
        <f t="shared" si="0"/>
        <v>315</v>
      </c>
      <c r="N46" s="27">
        <f t="shared" si="1"/>
        <v>45421</v>
      </c>
      <c r="O46" s="23" t="b">
        <f t="shared" si="2"/>
        <v>0</v>
      </c>
      <c r="P46" s="23" t="str">
        <f>IF(O46,_xll.nxInstrumentEQEuropean("EQC."&amp;M46&amp;"."&amp;N46,"KRW","Call",,N46,,M46),"")</f>
        <v/>
      </c>
      <c r="Q46" s="23" t="str">
        <f>IF(O46,_xll.nxAnalyticEQEuropean("EQC.Pricer."&amp;M46&amp;"."&amp;N46,P46,object!$B$25,0,object!$D$1,object!$D$2,C46),"")</f>
        <v/>
      </c>
      <c r="R46" s="23" t="str">
        <f>IF(O46,_xll.nxLibView(Q46,"Sigma1"),"")</f>
        <v/>
      </c>
    </row>
    <row r="47" spans="1:18">
      <c r="A47" s="24" t="s">
        <v>210</v>
      </c>
      <c r="B47" s="24" t="s">
        <v>211</v>
      </c>
      <c r="C47" s="25" t="s">
        <v>123</v>
      </c>
      <c r="D47" s="25" t="s">
        <v>123</v>
      </c>
      <c r="E47" s="25" t="s">
        <v>123</v>
      </c>
      <c r="F47" s="25" t="s">
        <v>123</v>
      </c>
      <c r="G47" s="25" t="s">
        <v>123</v>
      </c>
      <c r="H47" s="25">
        <v>22.46</v>
      </c>
      <c r="I47" s="25">
        <v>47.3</v>
      </c>
      <c r="J47" s="26">
        <v>0</v>
      </c>
      <c r="K47" s="26">
        <v>0</v>
      </c>
      <c r="L47" s="26">
        <v>1</v>
      </c>
      <c r="M47" s="23">
        <f t="shared" si="0"/>
        <v>317.5</v>
      </c>
      <c r="N47" s="27">
        <f t="shared" si="1"/>
        <v>45421</v>
      </c>
      <c r="O47" s="23" t="b">
        <f t="shared" si="2"/>
        <v>0</v>
      </c>
      <c r="P47" s="23" t="str">
        <f>IF(O47,_xll.nxInstrumentEQEuropean("EQC."&amp;M47&amp;"."&amp;N47,"KRW","Call",,N47,,M47),"")</f>
        <v/>
      </c>
      <c r="Q47" s="23" t="str">
        <f>IF(O47,_xll.nxAnalyticEQEuropean("EQC.Pricer."&amp;M47&amp;"."&amp;N47,P47,object!$B$25,0,object!$D$1,object!$D$2,C47),"")</f>
        <v/>
      </c>
      <c r="R47" s="23" t="str">
        <f>IF(O47,_xll.nxLibView(Q47,"Sigma1"),"")</f>
        <v/>
      </c>
    </row>
    <row r="48" spans="1:18">
      <c r="A48" s="24" t="s">
        <v>212</v>
      </c>
      <c r="B48" s="24" t="s">
        <v>213</v>
      </c>
      <c r="C48" s="25" t="s">
        <v>123</v>
      </c>
      <c r="D48" s="25" t="s">
        <v>123</v>
      </c>
      <c r="E48" s="25" t="s">
        <v>123</v>
      </c>
      <c r="F48" s="25" t="s">
        <v>123</v>
      </c>
      <c r="G48" s="25" t="s">
        <v>123</v>
      </c>
      <c r="H48" s="25">
        <v>21.53</v>
      </c>
      <c r="I48" s="25">
        <v>44.8</v>
      </c>
      <c r="J48" s="26">
        <v>0</v>
      </c>
      <c r="K48" s="26">
        <v>0</v>
      </c>
      <c r="L48" s="26">
        <v>55</v>
      </c>
      <c r="M48" s="23">
        <f t="shared" si="0"/>
        <v>320</v>
      </c>
      <c r="N48" s="27">
        <f t="shared" si="1"/>
        <v>45421</v>
      </c>
      <c r="O48" s="23" t="b">
        <f t="shared" si="2"/>
        <v>0</v>
      </c>
      <c r="P48" s="23" t="str">
        <f>IF(O48,_xll.nxInstrumentEQEuropean("EQC."&amp;M48&amp;"."&amp;N48,"KRW","Call",,N48,,M48),"")</f>
        <v/>
      </c>
      <c r="Q48" s="23" t="str">
        <f>IF(O48,_xll.nxAnalyticEQEuropean("EQC.Pricer."&amp;M48&amp;"."&amp;N48,P48,object!$B$25,0,object!$D$1,object!$D$2,C48),"")</f>
        <v/>
      </c>
      <c r="R48" s="23" t="str">
        <f>IF(O48,_xll.nxLibView(Q48,"Sigma1"),"")</f>
        <v/>
      </c>
    </row>
    <row r="49" spans="1:18">
      <c r="A49" s="24" t="s">
        <v>214</v>
      </c>
      <c r="B49" s="24" t="s">
        <v>215</v>
      </c>
      <c r="C49" s="25" t="s">
        <v>123</v>
      </c>
      <c r="D49" s="25" t="s">
        <v>123</v>
      </c>
      <c r="E49" s="25" t="s">
        <v>123</v>
      </c>
      <c r="F49" s="25" t="s">
        <v>123</v>
      </c>
      <c r="G49" s="25" t="s">
        <v>123</v>
      </c>
      <c r="H49" s="25">
        <v>20.61</v>
      </c>
      <c r="I49" s="25">
        <v>42.3</v>
      </c>
      <c r="J49" s="26">
        <v>0</v>
      </c>
      <c r="K49" s="26">
        <v>0</v>
      </c>
      <c r="L49" s="26">
        <v>1</v>
      </c>
      <c r="M49" s="23">
        <f t="shared" si="0"/>
        <v>322.5</v>
      </c>
      <c r="N49" s="27">
        <f t="shared" si="1"/>
        <v>45421</v>
      </c>
      <c r="O49" s="23" t="b">
        <f t="shared" si="2"/>
        <v>0</v>
      </c>
      <c r="P49" s="23" t="str">
        <f>IF(O49,_xll.nxInstrumentEQEuropean("EQC."&amp;M49&amp;"."&amp;N49,"KRW","Call",,N49,,M49),"")</f>
        <v/>
      </c>
      <c r="Q49" s="23" t="str">
        <f>IF(O49,_xll.nxAnalyticEQEuropean("EQC.Pricer."&amp;M49&amp;"."&amp;N49,P49,object!$B$25,0,object!$D$1,object!$D$2,C49),"")</f>
        <v/>
      </c>
      <c r="R49" s="23" t="str">
        <f>IF(O49,_xll.nxLibView(Q49,"Sigma1"),"")</f>
        <v/>
      </c>
    </row>
    <row r="50" spans="1:18">
      <c r="A50" s="24" t="s">
        <v>216</v>
      </c>
      <c r="B50" s="24" t="s">
        <v>217</v>
      </c>
      <c r="C50" s="25" t="s">
        <v>123</v>
      </c>
      <c r="D50" s="25" t="s">
        <v>123</v>
      </c>
      <c r="E50" s="25" t="s">
        <v>123</v>
      </c>
      <c r="F50" s="25" t="s">
        <v>123</v>
      </c>
      <c r="G50" s="25" t="s">
        <v>123</v>
      </c>
      <c r="H50" s="25">
        <v>19.690000000000001</v>
      </c>
      <c r="I50" s="25">
        <v>39.799999999999997</v>
      </c>
      <c r="J50" s="26">
        <v>0</v>
      </c>
      <c r="K50" s="26">
        <v>0</v>
      </c>
      <c r="L50" s="26">
        <v>1</v>
      </c>
      <c r="M50" s="23">
        <f t="shared" si="0"/>
        <v>325</v>
      </c>
      <c r="N50" s="27">
        <f t="shared" si="1"/>
        <v>45421</v>
      </c>
      <c r="O50" s="23" t="b">
        <f t="shared" si="2"/>
        <v>0</v>
      </c>
      <c r="P50" s="23" t="str">
        <f>IF(O50,_xll.nxInstrumentEQEuropean("EQC."&amp;M50&amp;"."&amp;N50,"KRW","Call",,N50,,M50),"")</f>
        <v/>
      </c>
      <c r="Q50" s="23" t="str">
        <f>IF(O50,_xll.nxAnalyticEQEuropean("EQC.Pricer."&amp;M50&amp;"."&amp;N50,P50,object!$B$25,0,object!$D$1,object!$D$2,C50),"")</f>
        <v/>
      </c>
      <c r="R50" s="23" t="str">
        <f>IF(O50,_xll.nxLibView(Q50,"Sigma1"),"")</f>
        <v/>
      </c>
    </row>
    <row r="51" spans="1:18">
      <c r="A51" s="24" t="s">
        <v>218</v>
      </c>
      <c r="B51" s="24" t="s">
        <v>219</v>
      </c>
      <c r="C51" s="25" t="s">
        <v>123</v>
      </c>
      <c r="D51" s="25" t="s">
        <v>123</v>
      </c>
      <c r="E51" s="25" t="s">
        <v>123</v>
      </c>
      <c r="F51" s="25" t="s">
        <v>123</v>
      </c>
      <c r="G51" s="25" t="s">
        <v>123</v>
      </c>
      <c r="H51" s="25">
        <v>18.760000000000002</v>
      </c>
      <c r="I51" s="25">
        <v>37.299999999999997</v>
      </c>
      <c r="J51" s="26">
        <v>0</v>
      </c>
      <c r="K51" s="26">
        <v>0</v>
      </c>
      <c r="L51" s="26">
        <v>1</v>
      </c>
      <c r="M51" s="23">
        <f t="shared" si="0"/>
        <v>327.5</v>
      </c>
      <c r="N51" s="27">
        <f t="shared" si="1"/>
        <v>45421</v>
      </c>
      <c r="O51" s="23" t="b">
        <f t="shared" si="2"/>
        <v>0</v>
      </c>
      <c r="P51" s="23" t="str">
        <f>IF(O51,_xll.nxInstrumentEQEuropean("EQC."&amp;M51&amp;"."&amp;N51,"KRW","Call",,N51,,M51),"")</f>
        <v/>
      </c>
      <c r="Q51" s="23" t="str">
        <f>IF(O51,_xll.nxAnalyticEQEuropean("EQC.Pricer."&amp;M51&amp;"."&amp;N51,P51,object!$B$25,0,object!$D$1,object!$D$2,C51),"")</f>
        <v/>
      </c>
      <c r="R51" s="23" t="str">
        <f>IF(O51,_xll.nxLibView(Q51,"Sigma1"),"")</f>
        <v/>
      </c>
    </row>
    <row r="52" spans="1:18">
      <c r="A52" s="24" t="s">
        <v>220</v>
      </c>
      <c r="B52" s="24" t="s">
        <v>221</v>
      </c>
      <c r="C52" s="25" t="s">
        <v>123</v>
      </c>
      <c r="D52" s="25" t="s">
        <v>123</v>
      </c>
      <c r="E52" s="25" t="s">
        <v>123</v>
      </c>
      <c r="F52" s="25" t="s">
        <v>123</v>
      </c>
      <c r="G52" s="25" t="s">
        <v>123</v>
      </c>
      <c r="H52" s="25">
        <v>17.84</v>
      </c>
      <c r="I52" s="25">
        <v>34.799999999999997</v>
      </c>
      <c r="J52" s="26">
        <v>0</v>
      </c>
      <c r="K52" s="26">
        <v>0</v>
      </c>
      <c r="L52" s="26">
        <v>28</v>
      </c>
      <c r="M52" s="23">
        <f t="shared" si="0"/>
        <v>330</v>
      </c>
      <c r="N52" s="27">
        <f t="shared" si="1"/>
        <v>45421</v>
      </c>
      <c r="O52" s="23" t="b">
        <f t="shared" si="2"/>
        <v>0</v>
      </c>
      <c r="P52" s="23" t="str">
        <f>IF(O52,_xll.nxInstrumentEQEuropean("EQC."&amp;M52&amp;"."&amp;N52,"KRW","Call",,N52,,M52),"")</f>
        <v/>
      </c>
      <c r="Q52" s="23" t="str">
        <f>IF(O52,_xll.nxAnalyticEQEuropean("EQC.Pricer."&amp;M52&amp;"."&amp;N52,P52,object!$B$25,0,object!$D$1,object!$D$2,C52),"")</f>
        <v/>
      </c>
      <c r="R52" s="23" t="str">
        <f>IF(O52,_xll.nxLibView(Q52,"Sigma1"),"")</f>
        <v/>
      </c>
    </row>
    <row r="53" spans="1:18">
      <c r="A53" s="24" t="s">
        <v>222</v>
      </c>
      <c r="B53" s="24" t="s">
        <v>223</v>
      </c>
      <c r="C53" s="25" t="s">
        <v>123</v>
      </c>
      <c r="D53" s="25" t="s">
        <v>123</v>
      </c>
      <c r="E53" s="25" t="s">
        <v>123</v>
      </c>
      <c r="F53" s="25" t="s">
        <v>123</v>
      </c>
      <c r="G53" s="25" t="s">
        <v>123</v>
      </c>
      <c r="H53" s="25">
        <v>16.920000000000002</v>
      </c>
      <c r="I53" s="25">
        <v>32.299999999999997</v>
      </c>
      <c r="J53" s="26">
        <v>0</v>
      </c>
      <c r="K53" s="26">
        <v>0</v>
      </c>
      <c r="L53" s="26">
        <v>5</v>
      </c>
      <c r="M53" s="23">
        <f t="shared" si="0"/>
        <v>332.5</v>
      </c>
      <c r="N53" s="27">
        <f t="shared" si="1"/>
        <v>45421</v>
      </c>
      <c r="O53" s="23" t="b">
        <f t="shared" si="2"/>
        <v>0</v>
      </c>
      <c r="P53" s="23" t="str">
        <f>IF(O53,_xll.nxInstrumentEQEuropean("EQC."&amp;M53&amp;"."&amp;N53,"KRW","Call",,N53,,M53),"")</f>
        <v/>
      </c>
      <c r="Q53" s="23" t="str">
        <f>IF(O53,_xll.nxAnalyticEQEuropean("EQC.Pricer."&amp;M53&amp;"."&amp;N53,P53,object!$B$25,0,object!$D$1,object!$D$2,C53),"")</f>
        <v/>
      </c>
      <c r="R53" s="23" t="str">
        <f>IF(O53,_xll.nxLibView(Q53,"Sigma1"),"")</f>
        <v/>
      </c>
    </row>
    <row r="54" spans="1:18">
      <c r="A54" s="24" t="s">
        <v>224</v>
      </c>
      <c r="B54" s="24" t="s">
        <v>225</v>
      </c>
      <c r="C54" s="25">
        <v>28.4</v>
      </c>
      <c r="D54" s="25">
        <v>2</v>
      </c>
      <c r="E54" s="25">
        <v>29.5</v>
      </c>
      <c r="F54" s="25">
        <v>29.5</v>
      </c>
      <c r="G54" s="25">
        <v>28.4</v>
      </c>
      <c r="H54" s="25">
        <v>16</v>
      </c>
      <c r="I54" s="25">
        <v>28.4</v>
      </c>
      <c r="J54" s="26">
        <v>3</v>
      </c>
      <c r="K54" s="26">
        <v>22</v>
      </c>
      <c r="L54" s="26">
        <v>69</v>
      </c>
      <c r="M54" s="23">
        <f t="shared" si="0"/>
        <v>335</v>
      </c>
      <c r="N54" s="27">
        <f t="shared" si="1"/>
        <v>45421</v>
      </c>
      <c r="O54" s="23" t="b">
        <f t="shared" si="2"/>
        <v>0</v>
      </c>
      <c r="P54" s="23" t="str">
        <f>IF(O54,_xll.nxInstrumentEQEuropean("EQC."&amp;M54&amp;"."&amp;N54,"KRW","Call",,N54,,M54),"")</f>
        <v/>
      </c>
      <c r="Q54" s="23" t="str">
        <f>IF(O54,_xll.nxAnalyticEQEuropean("EQC.Pricer."&amp;M54&amp;"."&amp;N54,P54,object!$B$25,0,object!$D$1,object!$D$2,C54),"")</f>
        <v/>
      </c>
      <c r="R54" s="23" t="str">
        <f>IF(O54,_xll.nxLibView(Q54,"Sigma1"),"")</f>
        <v/>
      </c>
    </row>
    <row r="55" spans="1:18">
      <c r="A55" s="24" t="s">
        <v>226</v>
      </c>
      <c r="B55" s="24" t="s">
        <v>227</v>
      </c>
      <c r="C55" s="25">
        <v>27</v>
      </c>
      <c r="D55" s="25">
        <v>3.25</v>
      </c>
      <c r="E55" s="25">
        <v>25.5</v>
      </c>
      <c r="F55" s="25">
        <v>27</v>
      </c>
      <c r="G55" s="25">
        <v>25.5</v>
      </c>
      <c r="H55" s="25">
        <v>16</v>
      </c>
      <c r="I55" s="25">
        <v>27</v>
      </c>
      <c r="J55" s="26">
        <v>2</v>
      </c>
      <c r="K55" s="26">
        <v>13</v>
      </c>
      <c r="L55" s="26">
        <v>54</v>
      </c>
      <c r="M55" s="23">
        <f t="shared" si="0"/>
        <v>337.5</v>
      </c>
      <c r="N55" s="27">
        <f t="shared" si="1"/>
        <v>45421</v>
      </c>
      <c r="O55" s="23" t="b">
        <f t="shared" si="2"/>
        <v>0</v>
      </c>
      <c r="P55" s="23" t="str">
        <f>IF(O55,_xll.nxInstrumentEQEuropean("EQC."&amp;M55&amp;"."&amp;N55,"KRW","Call",,N55,,M55),"")</f>
        <v/>
      </c>
      <c r="Q55" s="23" t="str">
        <f>IF(O55,_xll.nxAnalyticEQEuropean("EQC.Pricer."&amp;M55&amp;"."&amp;N55,P55,object!$B$25,0,object!$D$1,object!$D$2,C55),"")</f>
        <v/>
      </c>
      <c r="R55" s="23" t="str">
        <f>IF(O55,_xll.nxLibView(Q55,"Sigma1"),"")</f>
        <v/>
      </c>
    </row>
    <row r="56" spans="1:18">
      <c r="A56" s="24" t="s">
        <v>228</v>
      </c>
      <c r="B56" s="24" t="s">
        <v>229</v>
      </c>
      <c r="C56" s="25" t="s">
        <v>123</v>
      </c>
      <c r="D56" s="25" t="s">
        <v>123</v>
      </c>
      <c r="E56" s="25" t="s">
        <v>123</v>
      </c>
      <c r="F56" s="25" t="s">
        <v>123</v>
      </c>
      <c r="G56" s="25" t="s">
        <v>123</v>
      </c>
      <c r="H56" s="25">
        <v>26</v>
      </c>
      <c r="I56" s="25">
        <v>25.15</v>
      </c>
      <c r="J56" s="26">
        <v>0</v>
      </c>
      <c r="K56" s="26">
        <v>0</v>
      </c>
      <c r="L56" s="26">
        <v>393</v>
      </c>
      <c r="M56" s="23">
        <f t="shared" si="0"/>
        <v>340</v>
      </c>
      <c r="N56" s="27">
        <f t="shared" si="1"/>
        <v>45421</v>
      </c>
      <c r="O56" s="23" t="b">
        <f t="shared" si="2"/>
        <v>0</v>
      </c>
      <c r="P56" s="23" t="str">
        <f>IF(O56,_xll.nxInstrumentEQEuropean("EQC."&amp;M56&amp;"."&amp;N56,"KRW","Call",,N56,,M56),"")</f>
        <v/>
      </c>
      <c r="Q56" s="23" t="str">
        <f>IF(O56,_xll.nxAnalyticEQEuropean("EQC.Pricer."&amp;M56&amp;"."&amp;N56,P56,object!$B$25,0,object!$D$1,object!$D$2,C56),"")</f>
        <v/>
      </c>
      <c r="R56" s="23" t="str">
        <f>IF(O56,_xll.nxLibView(Q56,"Sigma1"),"")</f>
        <v/>
      </c>
    </row>
    <row r="57" spans="1:18">
      <c r="A57" s="24" t="s">
        <v>230</v>
      </c>
      <c r="B57" s="24" t="s">
        <v>231</v>
      </c>
      <c r="C57" s="25">
        <v>21.25</v>
      </c>
      <c r="D57" s="25">
        <v>1.65</v>
      </c>
      <c r="E57" s="25">
        <v>21.25</v>
      </c>
      <c r="F57" s="25">
        <v>21.25</v>
      </c>
      <c r="G57" s="25">
        <v>21.25</v>
      </c>
      <c r="H57" s="25">
        <v>36</v>
      </c>
      <c r="I57" s="25">
        <v>21.25</v>
      </c>
      <c r="J57" s="26">
        <v>1</v>
      </c>
      <c r="K57" s="26">
        <v>5</v>
      </c>
      <c r="L57" s="26">
        <v>306</v>
      </c>
      <c r="M57" s="23">
        <f t="shared" si="0"/>
        <v>342.5</v>
      </c>
      <c r="N57" s="27">
        <f t="shared" si="1"/>
        <v>45421</v>
      </c>
      <c r="O57" s="23" t="b">
        <f t="shared" si="2"/>
        <v>0</v>
      </c>
      <c r="P57" s="23" t="str">
        <f>IF(O57,_xll.nxInstrumentEQEuropean("EQC."&amp;M57&amp;"."&amp;N57,"KRW","Call",,N57,,M57),"")</f>
        <v/>
      </c>
      <c r="Q57" s="23" t="str">
        <f>IF(O57,_xll.nxAnalyticEQEuropean("EQC.Pricer."&amp;M57&amp;"."&amp;N57,P57,object!$B$25,0,object!$D$1,object!$D$2,C57),"")</f>
        <v/>
      </c>
      <c r="R57" s="23" t="str">
        <f>IF(O57,_xll.nxLibView(Q57,"Sigma1"),"")</f>
        <v/>
      </c>
    </row>
    <row r="58" spans="1:18">
      <c r="A58" s="24" t="s">
        <v>232</v>
      </c>
      <c r="B58" s="24" t="s">
        <v>233</v>
      </c>
      <c r="C58" s="25">
        <v>19.75</v>
      </c>
      <c r="D58" s="25">
        <v>2.9</v>
      </c>
      <c r="E58" s="25">
        <v>19.8</v>
      </c>
      <c r="F58" s="25">
        <v>19.8</v>
      </c>
      <c r="G58" s="25">
        <v>19.75</v>
      </c>
      <c r="H58" s="25">
        <v>20</v>
      </c>
      <c r="I58" s="25">
        <v>19.75</v>
      </c>
      <c r="J58" s="26">
        <v>2</v>
      </c>
      <c r="K58" s="26">
        <v>10</v>
      </c>
      <c r="L58" s="26">
        <v>245</v>
      </c>
      <c r="M58" s="23">
        <f t="shared" si="0"/>
        <v>345</v>
      </c>
      <c r="N58" s="27">
        <f t="shared" si="1"/>
        <v>45421</v>
      </c>
      <c r="O58" s="23" t="b">
        <f t="shared" si="2"/>
        <v>0</v>
      </c>
      <c r="P58" s="23" t="str">
        <f>IF(O58,_xll.nxInstrumentEQEuropean("EQC."&amp;M58&amp;"."&amp;N58,"KRW","Call",,N58,,M58),"")</f>
        <v/>
      </c>
      <c r="Q58" s="23" t="str">
        <f>IF(O58,_xll.nxAnalyticEQEuropean("EQC.Pricer."&amp;M58&amp;"."&amp;N58,P58,object!$B$25,0,object!$D$1,object!$D$2,C58),"")</f>
        <v/>
      </c>
      <c r="R58" s="23" t="str">
        <f>IF(O58,_xll.nxLibView(Q58,"Sigma1"),"")</f>
        <v/>
      </c>
    </row>
    <row r="59" spans="1:18">
      <c r="A59" s="24" t="s">
        <v>234</v>
      </c>
      <c r="B59" s="24" t="s">
        <v>235</v>
      </c>
      <c r="C59" s="25">
        <v>17.149999999999999</v>
      </c>
      <c r="D59" s="25">
        <v>2.5499999999999998</v>
      </c>
      <c r="E59" s="25">
        <v>17.5</v>
      </c>
      <c r="F59" s="25">
        <v>17.5</v>
      </c>
      <c r="G59" s="25">
        <v>17.149999999999999</v>
      </c>
      <c r="H59" s="25">
        <v>3</v>
      </c>
      <c r="I59" s="25">
        <v>17.149999999999999</v>
      </c>
      <c r="J59" s="26">
        <v>8</v>
      </c>
      <c r="K59" s="26">
        <v>35</v>
      </c>
      <c r="L59" s="26">
        <v>521</v>
      </c>
      <c r="M59" s="23">
        <f t="shared" si="0"/>
        <v>347.5</v>
      </c>
      <c r="N59" s="27">
        <f t="shared" si="1"/>
        <v>45421</v>
      </c>
      <c r="O59" s="23" t="b">
        <f t="shared" si="2"/>
        <v>0</v>
      </c>
      <c r="P59" s="23" t="str">
        <f>IF(O59,_xll.nxInstrumentEQEuropean("EQC."&amp;M59&amp;"."&amp;N59,"KRW","Call",,N59,,M59),"")</f>
        <v/>
      </c>
      <c r="Q59" s="23" t="str">
        <f>IF(O59,_xll.nxAnalyticEQEuropean("EQC.Pricer."&amp;M59&amp;"."&amp;N59,P59,object!$B$25,0,object!$D$1,object!$D$2,C59),"")</f>
        <v/>
      </c>
      <c r="R59" s="23" t="str">
        <f>IF(O59,_xll.nxLibView(Q59,"Sigma1"),"")</f>
        <v/>
      </c>
    </row>
    <row r="60" spans="1:18">
      <c r="A60" s="24" t="s">
        <v>236</v>
      </c>
      <c r="B60" s="24" t="s">
        <v>237</v>
      </c>
      <c r="C60" s="25">
        <v>14.75</v>
      </c>
      <c r="D60" s="25">
        <v>2.75</v>
      </c>
      <c r="E60" s="25">
        <v>14.7</v>
      </c>
      <c r="F60" s="25">
        <v>15.05</v>
      </c>
      <c r="G60" s="25">
        <v>14.05</v>
      </c>
      <c r="H60" s="25">
        <v>3</v>
      </c>
      <c r="I60" s="25">
        <v>14.75</v>
      </c>
      <c r="J60" s="26">
        <v>33</v>
      </c>
      <c r="K60" s="26">
        <v>119</v>
      </c>
      <c r="L60" s="26">
        <v>1973</v>
      </c>
      <c r="M60" s="23">
        <f t="shared" si="0"/>
        <v>350</v>
      </c>
      <c r="N60" s="27">
        <f t="shared" si="1"/>
        <v>45421</v>
      </c>
      <c r="O60" s="23" t="b">
        <f t="shared" si="2"/>
        <v>0</v>
      </c>
      <c r="P60" s="23" t="str">
        <f>IF(O60,_xll.nxInstrumentEQEuropean("EQC."&amp;M60&amp;"."&amp;N60,"KRW","Call",,N60,,M60),"")</f>
        <v/>
      </c>
      <c r="Q60" s="23" t="str">
        <f>IF(O60,_xll.nxAnalyticEQEuropean("EQC.Pricer."&amp;M60&amp;"."&amp;N60,P60,object!$B$25,0,object!$D$1,object!$D$2,C60),"")</f>
        <v/>
      </c>
      <c r="R60" s="23" t="str">
        <f>IF(O60,_xll.nxLibView(Q60,"Sigma1"),"")</f>
        <v/>
      </c>
    </row>
    <row r="61" spans="1:18">
      <c r="A61" s="24" t="s">
        <v>238</v>
      </c>
      <c r="B61" s="24" t="s">
        <v>239</v>
      </c>
      <c r="C61" s="25">
        <v>12.55</v>
      </c>
      <c r="D61" s="25">
        <v>2.4500000000000002</v>
      </c>
      <c r="E61" s="25">
        <v>12.5</v>
      </c>
      <c r="F61" s="25">
        <v>13.1</v>
      </c>
      <c r="G61" s="25">
        <v>11.9</v>
      </c>
      <c r="H61" s="25">
        <v>12</v>
      </c>
      <c r="I61" s="25">
        <v>12.55</v>
      </c>
      <c r="J61" s="26">
        <v>55</v>
      </c>
      <c r="K61" s="26">
        <v>170</v>
      </c>
      <c r="L61" s="26">
        <v>2118</v>
      </c>
      <c r="M61" s="23">
        <f t="shared" si="0"/>
        <v>352.5</v>
      </c>
      <c r="N61" s="27">
        <f t="shared" si="1"/>
        <v>45421</v>
      </c>
      <c r="O61" s="23" t="b">
        <f t="shared" si="2"/>
        <v>0</v>
      </c>
      <c r="P61" s="23" t="str">
        <f>IF(O61,_xll.nxInstrumentEQEuropean("EQC."&amp;M61&amp;"."&amp;N61,"KRW","Call",,N61,,M61),"")</f>
        <v/>
      </c>
      <c r="Q61" s="23" t="str">
        <f>IF(O61,_xll.nxAnalyticEQEuropean("EQC.Pricer."&amp;M61&amp;"."&amp;N61,P61,object!$B$25,0,object!$D$1,object!$D$2,C61),"")</f>
        <v/>
      </c>
      <c r="R61" s="23" t="str">
        <f>IF(O61,_xll.nxLibView(Q61,"Sigma1"),"")</f>
        <v/>
      </c>
    </row>
    <row r="62" spans="1:18">
      <c r="A62" s="24" t="s">
        <v>240</v>
      </c>
      <c r="B62" s="24" t="s">
        <v>241</v>
      </c>
      <c r="C62" s="25">
        <v>10.55</v>
      </c>
      <c r="D62" s="25">
        <v>2.2999999999999998</v>
      </c>
      <c r="E62" s="25">
        <v>10.25</v>
      </c>
      <c r="F62" s="25">
        <v>11</v>
      </c>
      <c r="G62" s="25">
        <v>9.33</v>
      </c>
      <c r="H62" s="25">
        <v>15</v>
      </c>
      <c r="I62" s="25">
        <v>10.55</v>
      </c>
      <c r="J62" s="26">
        <v>608</v>
      </c>
      <c r="K62" s="26">
        <v>1563</v>
      </c>
      <c r="L62" s="26">
        <v>5393</v>
      </c>
      <c r="M62" s="23">
        <f t="shared" si="0"/>
        <v>355</v>
      </c>
      <c r="N62" s="27">
        <f t="shared" si="1"/>
        <v>45421</v>
      </c>
      <c r="O62" s="23" t="b">
        <f t="shared" si="2"/>
        <v>1</v>
      </c>
      <c r="P62" s="23" t="str">
        <f ca="1">IF(O62,_xll.nxInstrumentEQEuropean("EQC."&amp;M62&amp;"."&amp;N62,"KRW","Call",,N62,,M62),"")</f>
        <v>EQC.355.45421</v>
      </c>
      <c r="Q62" s="23" t="str">
        <f ca="1">IF(O62,_xll.nxAnalyticEQEuropean("EQC.Pricer."&amp;M62&amp;"."&amp;N62,P62,object!$B$25,object!$I$30,object!$D$1,object!$D$2,C62),"")</f>
        <v>EQC.PRICER.355.45421</v>
      </c>
      <c r="R62" s="23">
        <f ca="1">IF(O62,_xll.nxLibView(Q62,"Sigma1"),"")</f>
        <v>0.31693252072727773</v>
      </c>
    </row>
    <row r="63" spans="1:18">
      <c r="A63" s="24" t="s">
        <v>242</v>
      </c>
      <c r="B63" s="24" t="s">
        <v>243</v>
      </c>
      <c r="C63" s="25">
        <v>8.49</v>
      </c>
      <c r="D63" s="25">
        <v>1.88</v>
      </c>
      <c r="E63" s="25">
        <v>8</v>
      </c>
      <c r="F63" s="25">
        <v>8.99</v>
      </c>
      <c r="G63" s="25">
        <v>7.47</v>
      </c>
      <c r="H63" s="25">
        <v>15</v>
      </c>
      <c r="I63" s="25">
        <v>8.49</v>
      </c>
      <c r="J63" s="26">
        <v>830</v>
      </c>
      <c r="K63" s="26">
        <v>1695</v>
      </c>
      <c r="L63" s="26">
        <v>2750</v>
      </c>
      <c r="M63" s="23">
        <f t="shared" si="0"/>
        <v>357.5</v>
      </c>
      <c r="N63" s="27">
        <f t="shared" si="1"/>
        <v>45421</v>
      </c>
      <c r="O63" s="23" t="b">
        <f t="shared" si="2"/>
        <v>1</v>
      </c>
      <c r="P63" s="23" t="str">
        <f ca="1">IF(O63,_xll.nxInstrumentEQEuropean("EQC."&amp;M63&amp;"."&amp;N63,"KRW","Call",,N63,,M63),"")</f>
        <v>EQC.357.5.45421</v>
      </c>
      <c r="Q63" s="23" t="str">
        <f ca="1">IF(O63,_xll.nxAnalyticEQEuropean("EQC.Pricer."&amp;M63&amp;"."&amp;N63,P63,object!$B$25,object!$I$30,object!$D$1,object!$D$2,C63),"")</f>
        <v>EQC.PRICER.357.5.45421</v>
      </c>
      <c r="R63" s="23">
        <f ca="1">IF(O63,_xll.nxLibView(Q63,"Sigma1"),"")</f>
        <v>0.32510861034097616</v>
      </c>
    </row>
    <row r="64" spans="1:18">
      <c r="A64" s="24" t="s">
        <v>244</v>
      </c>
      <c r="B64" s="24" t="s">
        <v>245</v>
      </c>
      <c r="C64" s="25">
        <v>6.67</v>
      </c>
      <c r="D64" s="25">
        <v>1.62</v>
      </c>
      <c r="E64" s="25">
        <v>6.44</v>
      </c>
      <c r="F64" s="25">
        <v>7.2</v>
      </c>
      <c r="G64" s="25">
        <v>5.85</v>
      </c>
      <c r="H64" s="25">
        <v>15</v>
      </c>
      <c r="I64" s="25">
        <v>6.67</v>
      </c>
      <c r="J64" s="26">
        <v>3495</v>
      </c>
      <c r="K64" s="26">
        <v>5716</v>
      </c>
      <c r="L64" s="26">
        <v>9226</v>
      </c>
      <c r="M64" s="23">
        <f t="shared" si="0"/>
        <v>360</v>
      </c>
      <c r="N64" s="27">
        <f t="shared" si="1"/>
        <v>45421</v>
      </c>
      <c r="O64" s="23" t="b">
        <f t="shared" si="2"/>
        <v>1</v>
      </c>
      <c r="P64" s="23" t="str">
        <f ca="1">IF(O64,_xll.nxInstrumentEQEuropean("EQC."&amp;M64&amp;"."&amp;N64,"KRW","Call",,N64,,M64),"")</f>
        <v>EQC.360.45421</v>
      </c>
      <c r="Q64" s="23" t="str">
        <f ca="1">IF(O64,_xll.nxAnalyticEQEuropean("EQC.Pricer."&amp;M64&amp;"."&amp;N64,P64,object!$B$25,object!$I$30,object!$D$1,object!$D$2,C64),"")</f>
        <v>EQC.PRICER.360.45421</v>
      </c>
      <c r="R64" s="23">
        <f ca="1">IF(O64,_xll.nxLibView(Q64,"Sigma1"),"")</f>
        <v>0.33430464412958827</v>
      </c>
    </row>
    <row r="65" spans="1:18">
      <c r="A65" s="24" t="s">
        <v>246</v>
      </c>
      <c r="B65" s="24" t="s">
        <v>247</v>
      </c>
      <c r="C65" s="25">
        <v>5.15</v>
      </c>
      <c r="D65" s="25">
        <v>1.25</v>
      </c>
      <c r="E65" s="25">
        <v>4.95</v>
      </c>
      <c r="F65" s="25">
        <v>5.54</v>
      </c>
      <c r="G65" s="25">
        <v>4.4400000000000004</v>
      </c>
      <c r="H65" s="25">
        <v>15.3</v>
      </c>
      <c r="I65" s="25">
        <v>5.15</v>
      </c>
      <c r="J65" s="26">
        <v>6243</v>
      </c>
      <c r="K65" s="26">
        <v>7797</v>
      </c>
      <c r="L65" s="26">
        <v>7041</v>
      </c>
      <c r="M65" s="23">
        <f t="shared" si="0"/>
        <v>362.5</v>
      </c>
      <c r="N65" s="27">
        <f t="shared" si="1"/>
        <v>45421</v>
      </c>
      <c r="O65" s="23" t="b">
        <f t="shared" si="2"/>
        <v>1</v>
      </c>
      <c r="P65" s="23" t="str">
        <f ca="1">IF(O65,_xll.nxInstrumentEQEuropean("EQC."&amp;M65&amp;"."&amp;N65,"KRW","Call",,N65,,M65),"")</f>
        <v>EQC.362.5.45421</v>
      </c>
      <c r="Q65" s="23" t="str">
        <f ca="1">IF(O65,_xll.nxAnalyticEQEuropean("EQC.Pricer."&amp;M65&amp;"."&amp;N65,P65,object!$B$25,object!$I$30,object!$D$1,object!$D$2,C65),"")</f>
        <v>EQC.PRICER.362.5.45421</v>
      </c>
      <c r="R65" s="23">
        <f ca="1">IF(O65,_xll.nxLibView(Q65,"Sigma1"),"")</f>
        <v>0.34677959825785365</v>
      </c>
    </row>
    <row r="66" spans="1:18">
      <c r="A66" s="24" t="s">
        <v>248</v>
      </c>
      <c r="B66" s="24" t="s">
        <v>249</v>
      </c>
      <c r="C66" s="25">
        <v>3.75</v>
      </c>
      <c r="D66" s="25">
        <v>0.88</v>
      </c>
      <c r="E66" s="25">
        <v>3.66</v>
      </c>
      <c r="F66" s="25">
        <v>4.1500000000000004</v>
      </c>
      <c r="G66" s="25">
        <v>3.27</v>
      </c>
      <c r="H66" s="25">
        <v>15</v>
      </c>
      <c r="I66" s="25">
        <v>3.75</v>
      </c>
      <c r="J66" s="26">
        <v>19654</v>
      </c>
      <c r="K66" s="26">
        <v>18508</v>
      </c>
      <c r="L66" s="26">
        <v>12473</v>
      </c>
      <c r="M66" s="23">
        <f t="shared" si="0"/>
        <v>365</v>
      </c>
      <c r="N66" s="27">
        <f t="shared" si="1"/>
        <v>45421</v>
      </c>
      <c r="O66" s="23" t="b">
        <f t="shared" si="2"/>
        <v>1</v>
      </c>
      <c r="P66" s="23" t="str">
        <f ca="1">IF(O66,_xll.nxInstrumentEQEuropean("EQC."&amp;M66&amp;"."&amp;N66,"KRW","Call",,N66,,M66),"")</f>
        <v>EQC.365.45421</v>
      </c>
      <c r="Q66" s="23" t="str">
        <f ca="1">IF(O66,_xll.nxAnalyticEQEuropean("EQC.Pricer."&amp;M66&amp;"."&amp;N66,P66,object!$B$25,object!$I$30,object!$D$1,object!$D$2,C66),"")</f>
        <v>EQC.PRICER.365.45421</v>
      </c>
      <c r="R66" s="23">
        <f ca="1">IF(O66,_xll.nxLibView(Q66,"Sigma1"),"")</f>
        <v>0.34465457276382949</v>
      </c>
    </row>
    <row r="67" spans="1:18">
      <c r="A67" s="24" t="s">
        <v>250</v>
      </c>
      <c r="B67" s="24" t="s">
        <v>251</v>
      </c>
      <c r="C67" s="25">
        <v>2.75</v>
      </c>
      <c r="D67" s="25">
        <v>0.75</v>
      </c>
      <c r="E67" s="25">
        <v>2.65</v>
      </c>
      <c r="F67" s="25">
        <v>3.01</v>
      </c>
      <c r="G67" s="25">
        <v>2.34</v>
      </c>
      <c r="H67" s="25">
        <v>15.4</v>
      </c>
      <c r="I67" s="25">
        <v>2.75</v>
      </c>
      <c r="J67" s="26">
        <v>38711</v>
      </c>
      <c r="K67" s="26">
        <v>26180</v>
      </c>
      <c r="L67" s="26">
        <v>12569</v>
      </c>
      <c r="M67" s="23">
        <f t="shared" ref="M67:M130" si="3">VALUE(RIGHT(B67, 6))</f>
        <v>367.5</v>
      </c>
      <c r="N67" s="27">
        <f t="shared" ref="N67:N130" si="4">DATE(VALUE(LEFT(MID(B67,10,6),4)),VALUE(RIGHT(MID(B67,10,6),2)),1)+MOD(5-WEEKDAY(DATE(VALUE(LEFT(MID(B67,10,6),4)),VALUE(RIGHT(MID(B67,10,6),2)),1)),7)+7</f>
        <v>45421</v>
      </c>
      <c r="O67" s="23" t="b">
        <f t="shared" ref="O67:O130" si="5">IF(J67&gt;100, TRUE,FALSE)</f>
        <v>1</v>
      </c>
      <c r="P67" s="23" t="str">
        <f ca="1">IF(O67,_xll.nxInstrumentEQEuropean("EQC."&amp;M67&amp;"."&amp;N67,"KRW","Call",,N67,,M67),"")</f>
        <v>EQC.367.5.45421</v>
      </c>
      <c r="Q67" s="23" t="str">
        <f ca="1">IF(O67,_xll.nxAnalyticEQEuropean("EQC.Pricer."&amp;M67&amp;"."&amp;N67,P67,object!$B$25,object!$I$30,object!$D$1,object!$D$2,C67),"")</f>
        <v>EQC.PRICER.367.5.45421</v>
      </c>
      <c r="R67" s="23">
        <f ca="1">IF(O67,_xll.nxLibView(Q67,"Sigma1"),"")</f>
        <v>0.35534927745175082</v>
      </c>
    </row>
    <row r="68" spans="1:18">
      <c r="A68" s="24" t="s">
        <v>252</v>
      </c>
      <c r="B68" s="24" t="s">
        <v>253</v>
      </c>
      <c r="C68" s="25">
        <v>1.94</v>
      </c>
      <c r="D68" s="25">
        <v>0.5</v>
      </c>
      <c r="E68" s="25">
        <v>1.88</v>
      </c>
      <c r="F68" s="25">
        <v>2.12</v>
      </c>
      <c r="G68" s="25">
        <v>1.61</v>
      </c>
      <c r="H68" s="25">
        <v>15.6</v>
      </c>
      <c r="I68" s="25">
        <v>1.94</v>
      </c>
      <c r="J68" s="26">
        <v>67512</v>
      </c>
      <c r="K68" s="26">
        <v>31821</v>
      </c>
      <c r="L68" s="26">
        <v>26588</v>
      </c>
      <c r="M68" s="23">
        <f t="shared" si="3"/>
        <v>370</v>
      </c>
      <c r="N68" s="27">
        <f t="shared" si="4"/>
        <v>45421</v>
      </c>
      <c r="O68" s="23" t="b">
        <f t="shared" si="5"/>
        <v>1</v>
      </c>
      <c r="P68" s="23" t="str">
        <f ca="1">IF(O68,_xll.nxInstrumentEQEuropean("EQC."&amp;M68&amp;"."&amp;N68,"KRW","Call",,N68,,M68),"")</f>
        <v>EQC.370.45421</v>
      </c>
      <c r="Q68" s="23" t="str">
        <f ca="1">IF(O68,_xll.nxAnalyticEQEuropean("EQC.Pricer."&amp;M68&amp;"."&amp;N68,P68,object!$B$25,object!$I$30,object!$D$1,object!$D$2,C68),"")</f>
        <v>EQC.PRICER.370.45421</v>
      </c>
      <c r="R68" s="23">
        <f ca="1">IF(O68,_xll.nxLibView(Q68,"Sigma1"),"")</f>
        <v>0.36137498093012255</v>
      </c>
    </row>
    <row r="69" spans="1:18">
      <c r="A69" s="24" t="s">
        <v>254</v>
      </c>
      <c r="B69" s="24" t="s">
        <v>255</v>
      </c>
      <c r="C69" s="25">
        <v>1.3</v>
      </c>
      <c r="D69" s="25">
        <v>0.33</v>
      </c>
      <c r="E69" s="25">
        <v>1.24</v>
      </c>
      <c r="F69" s="25">
        <v>1.44</v>
      </c>
      <c r="G69" s="25">
        <v>1.07</v>
      </c>
      <c r="H69" s="25">
        <v>15.7</v>
      </c>
      <c r="I69" s="25">
        <v>1.3</v>
      </c>
      <c r="J69" s="26">
        <v>72270</v>
      </c>
      <c r="K69" s="26">
        <v>22896</v>
      </c>
      <c r="L69" s="26">
        <v>17552</v>
      </c>
      <c r="M69" s="23">
        <f t="shared" si="3"/>
        <v>372.5</v>
      </c>
      <c r="N69" s="27">
        <f t="shared" si="4"/>
        <v>45421</v>
      </c>
      <c r="O69" s="23" t="b">
        <f t="shared" si="5"/>
        <v>1</v>
      </c>
      <c r="P69" s="23" t="str">
        <f ca="1">IF(O69,_xll.nxInstrumentEQEuropean("EQC."&amp;M69&amp;"."&amp;N69,"KRW","Call",,N69,,M69),"")</f>
        <v>EQC.372.5.45421</v>
      </c>
      <c r="Q69" s="23" t="str">
        <f ca="1">IF(O69,_xll.nxAnalyticEQEuropean("EQC.Pricer."&amp;M69&amp;"."&amp;N69,P69,object!$B$25,object!$I$30,object!$D$1,object!$D$2,C69),"")</f>
        <v>EQC.PRICER.372.5.45421</v>
      </c>
      <c r="R69" s="23">
        <f ca="1">IF(O69,_xll.nxLibView(Q69,"Sigma1"),"")</f>
        <v>0.36300073006714229</v>
      </c>
    </row>
    <row r="70" spans="1:18">
      <c r="A70" s="24" t="s">
        <v>256</v>
      </c>
      <c r="B70" s="24" t="s">
        <v>257</v>
      </c>
      <c r="C70" s="25">
        <v>0.84</v>
      </c>
      <c r="D70" s="25">
        <v>0.2</v>
      </c>
      <c r="E70" s="25">
        <v>0.83</v>
      </c>
      <c r="F70" s="25">
        <v>0.95</v>
      </c>
      <c r="G70" s="25">
        <v>0.69</v>
      </c>
      <c r="H70" s="25">
        <v>15.8</v>
      </c>
      <c r="I70" s="25">
        <v>0.84</v>
      </c>
      <c r="J70" s="26">
        <v>76318</v>
      </c>
      <c r="K70" s="26">
        <v>15772</v>
      </c>
      <c r="L70" s="26">
        <v>20631</v>
      </c>
      <c r="M70" s="23">
        <f t="shared" si="3"/>
        <v>375</v>
      </c>
      <c r="N70" s="27">
        <f t="shared" si="4"/>
        <v>45421</v>
      </c>
      <c r="O70" s="23" t="b">
        <f t="shared" si="5"/>
        <v>1</v>
      </c>
      <c r="P70" s="23" t="str">
        <f ca="1">IF(O70,_xll.nxInstrumentEQEuropean("EQC."&amp;M70&amp;"."&amp;N70,"KRW","Call",,N70,,M70),"")</f>
        <v>EQC.375.45421</v>
      </c>
      <c r="Q70" s="23" t="str">
        <f ca="1">IF(O70,_xll.nxAnalyticEQEuropean("EQC.Pricer."&amp;M70&amp;"."&amp;N70,P70,object!$B$25,object!$I$30,object!$D$1,object!$D$2,C70),"")</f>
        <v>EQC.PRICER.375.45421</v>
      </c>
      <c r="R70" s="23">
        <f ca="1">IF(O70,_xll.nxLibView(Q70,"Sigma1"),"")</f>
        <v>0.36447100217628758</v>
      </c>
    </row>
    <row r="71" spans="1:18">
      <c r="A71" s="24" t="s">
        <v>258</v>
      </c>
      <c r="B71" s="24" t="s">
        <v>259</v>
      </c>
      <c r="C71" s="25">
        <v>0.53</v>
      </c>
      <c r="D71" s="25">
        <v>0.12</v>
      </c>
      <c r="E71" s="25">
        <v>0.53</v>
      </c>
      <c r="F71" s="25">
        <v>0.6</v>
      </c>
      <c r="G71" s="25">
        <v>0.43</v>
      </c>
      <c r="H71" s="25">
        <v>15.9</v>
      </c>
      <c r="I71" s="25">
        <v>0.53</v>
      </c>
      <c r="J71" s="26">
        <v>76398</v>
      </c>
      <c r="K71" s="26">
        <v>9906</v>
      </c>
      <c r="L71" s="26">
        <v>18230</v>
      </c>
      <c r="M71" s="23">
        <f t="shared" si="3"/>
        <v>377.5</v>
      </c>
      <c r="N71" s="27">
        <f t="shared" si="4"/>
        <v>45421</v>
      </c>
      <c r="O71" s="23" t="b">
        <f t="shared" si="5"/>
        <v>1</v>
      </c>
      <c r="P71" s="23" t="str">
        <f ca="1">IF(O71,_xll.nxInstrumentEQEuropean("EQC."&amp;M71&amp;"."&amp;N71,"KRW","Call",,N71,,M71),"")</f>
        <v>EQC.377.5.45421</v>
      </c>
      <c r="Q71" s="23" t="str">
        <f ca="1">IF(O71,_xll.nxAnalyticEQEuropean("EQC.Pricer."&amp;M71&amp;"."&amp;N71,P71,object!$B$25,object!$I$30,object!$D$1,object!$D$2,C71),"")</f>
        <v>EQC.PRICER.377.5.45421</v>
      </c>
      <c r="R71" s="23">
        <f ca="1">IF(O71,_xll.nxLibView(Q71,"Sigma1"),"")</f>
        <v>0.36717354589200113</v>
      </c>
    </row>
    <row r="72" spans="1:18">
      <c r="A72" s="24" t="s">
        <v>260</v>
      </c>
      <c r="B72" s="24" t="s">
        <v>261</v>
      </c>
      <c r="C72" s="25">
        <v>0.32</v>
      </c>
      <c r="D72" s="25">
        <v>0.05</v>
      </c>
      <c r="E72" s="25">
        <v>0.35</v>
      </c>
      <c r="F72" s="25">
        <v>0.37</v>
      </c>
      <c r="G72" s="25">
        <v>0.26</v>
      </c>
      <c r="H72" s="25">
        <v>15.9</v>
      </c>
      <c r="I72" s="25">
        <v>0.32</v>
      </c>
      <c r="J72" s="26">
        <v>53576</v>
      </c>
      <c r="K72" s="26">
        <v>4248</v>
      </c>
      <c r="L72" s="26">
        <v>26879</v>
      </c>
      <c r="M72" s="23">
        <f t="shared" si="3"/>
        <v>380</v>
      </c>
      <c r="N72" s="27">
        <f t="shared" si="4"/>
        <v>45421</v>
      </c>
      <c r="O72" s="23" t="b">
        <f t="shared" si="5"/>
        <v>1</v>
      </c>
      <c r="P72" s="23" t="str">
        <f ca="1">IF(O72,_xll.nxInstrumentEQEuropean("EQC."&amp;M72&amp;"."&amp;N72,"KRW","Call",,N72,,M72),"")</f>
        <v>EQC.380.45421</v>
      </c>
      <c r="Q72" s="23" t="str">
        <f ca="1">IF(O72,_xll.nxAnalyticEQEuropean("EQC.Pricer."&amp;M72&amp;"."&amp;N72,P72,object!$B$25,object!$I$30,object!$D$1,object!$D$2,C72),"")</f>
        <v>EQC.PRICER.380.45421</v>
      </c>
      <c r="R72" s="23">
        <f ca="1">IF(O72,_xll.nxLibView(Q72,"Sigma1"),"")</f>
        <v>0.36873840967018623</v>
      </c>
    </row>
    <row r="73" spans="1:18">
      <c r="A73" s="24" t="s">
        <v>262</v>
      </c>
      <c r="B73" s="24" t="s">
        <v>263</v>
      </c>
      <c r="C73" s="25">
        <v>0.19</v>
      </c>
      <c r="D73" s="25">
        <v>0.02</v>
      </c>
      <c r="E73" s="25">
        <v>0.2</v>
      </c>
      <c r="F73" s="25">
        <v>0.23</v>
      </c>
      <c r="G73" s="25">
        <v>0.16</v>
      </c>
      <c r="H73" s="25">
        <v>16</v>
      </c>
      <c r="I73" s="25">
        <v>0.19</v>
      </c>
      <c r="J73" s="26">
        <v>32515</v>
      </c>
      <c r="K73" s="26">
        <v>1517</v>
      </c>
      <c r="L73" s="26">
        <v>25292</v>
      </c>
      <c r="M73" s="23">
        <f t="shared" si="3"/>
        <v>382.5</v>
      </c>
      <c r="N73" s="27">
        <f t="shared" si="4"/>
        <v>45421</v>
      </c>
      <c r="O73" s="23" t="b">
        <f t="shared" si="5"/>
        <v>1</v>
      </c>
      <c r="P73" s="23" t="str">
        <f ca="1">IF(O73,_xll.nxInstrumentEQEuropean("EQC."&amp;M73&amp;"."&amp;N73,"KRW","Call",,N73,,M73),"")</f>
        <v>EQC.382.5.45421</v>
      </c>
      <c r="Q73" s="23" t="str">
        <f ca="1">IF(O73,_xll.nxAnalyticEQEuropean("EQC.Pricer."&amp;M73&amp;"."&amp;N73,P73,object!$B$25,object!$I$30,object!$D$1,object!$D$2,C73),"")</f>
        <v>EQC.PRICER.382.5.45421</v>
      </c>
      <c r="R73" s="23">
        <f ca="1">IF(O73,_xll.nxLibView(Q73,"Sigma1"),"")</f>
        <v>0.37159470877668355</v>
      </c>
    </row>
    <row r="74" spans="1:18">
      <c r="A74" s="24" t="s">
        <v>264</v>
      </c>
      <c r="B74" s="24" t="s">
        <v>265</v>
      </c>
      <c r="C74" s="25">
        <v>0.12</v>
      </c>
      <c r="D74" s="25">
        <v>0.01</v>
      </c>
      <c r="E74" s="25">
        <v>0.12</v>
      </c>
      <c r="F74" s="25">
        <v>0.14000000000000001</v>
      </c>
      <c r="G74" s="25">
        <v>0.09</v>
      </c>
      <c r="H74" s="25">
        <v>16.399999999999999</v>
      </c>
      <c r="I74" s="25">
        <v>0.12</v>
      </c>
      <c r="J74" s="26">
        <v>15105</v>
      </c>
      <c r="K74" s="26">
        <v>439</v>
      </c>
      <c r="L74" s="26">
        <v>26820</v>
      </c>
      <c r="M74" s="23">
        <f t="shared" si="3"/>
        <v>385</v>
      </c>
      <c r="N74" s="27">
        <f t="shared" si="4"/>
        <v>45421</v>
      </c>
      <c r="O74" s="23" t="b">
        <f t="shared" si="5"/>
        <v>1</v>
      </c>
      <c r="P74" s="23" t="str">
        <f ca="1">IF(O74,_xll.nxInstrumentEQEuropean("EQC."&amp;M74&amp;"."&amp;N74,"KRW","Call",,N74,,M74),"")</f>
        <v>EQC.385.45421</v>
      </c>
      <c r="Q74" s="23" t="str">
        <f ca="1">IF(O74,_xll.nxAnalyticEQEuropean("EQC.Pricer."&amp;M74&amp;"."&amp;N74,P74,object!$B$25,object!$I$30,object!$D$1,object!$D$2,C74),"")</f>
        <v>EQC.PRICER.385.45421</v>
      </c>
      <c r="R74" s="23">
        <f ca="1">IF(O74,_xll.nxLibView(Q74,"Sigma1"),"")</f>
        <v>0.38014438723621424</v>
      </c>
    </row>
    <row r="75" spans="1:18">
      <c r="A75" s="24" t="s">
        <v>266</v>
      </c>
      <c r="B75" s="24" t="s">
        <v>267</v>
      </c>
      <c r="C75" s="25">
        <v>7.0000000000000007E-2</v>
      </c>
      <c r="D75" s="25">
        <v>0.01</v>
      </c>
      <c r="E75" s="25">
        <v>0.08</v>
      </c>
      <c r="F75" s="25">
        <v>0.09</v>
      </c>
      <c r="G75" s="25">
        <v>0.06</v>
      </c>
      <c r="H75" s="25">
        <v>16.7</v>
      </c>
      <c r="I75" s="25">
        <v>7.0000000000000007E-2</v>
      </c>
      <c r="J75" s="26">
        <v>9760</v>
      </c>
      <c r="K75" s="26">
        <v>174</v>
      </c>
      <c r="L75" s="26">
        <v>18136</v>
      </c>
      <c r="M75" s="23">
        <f t="shared" si="3"/>
        <v>387.5</v>
      </c>
      <c r="N75" s="27">
        <f t="shared" si="4"/>
        <v>45421</v>
      </c>
      <c r="O75" s="23" t="b">
        <f t="shared" si="5"/>
        <v>1</v>
      </c>
      <c r="P75" s="23" t="str">
        <f ca="1">IF(O75,_xll.nxInstrumentEQEuropean("EQC."&amp;M75&amp;"."&amp;N75,"KRW","Call",,N75,,M75),"")</f>
        <v>EQC.387.5.45421</v>
      </c>
      <c r="Q75" s="23" t="str">
        <f ca="1">IF(O75,_xll.nxAnalyticEQEuropean("EQC.Pricer."&amp;M75&amp;"."&amp;N75,P75,object!$B$25,object!$I$30,object!$D$1,object!$D$2,C75),"")</f>
        <v>EQC.PRICER.387.5.45421</v>
      </c>
      <c r="R75" s="23">
        <f ca="1">IF(O75,_xll.nxLibView(Q75,"Sigma1"),"")</f>
        <v>0.38433140689448919</v>
      </c>
    </row>
    <row r="76" spans="1:18">
      <c r="A76" s="24" t="s">
        <v>268</v>
      </c>
      <c r="B76" s="24" t="s">
        <v>269</v>
      </c>
      <c r="C76" s="25">
        <v>0.05</v>
      </c>
      <c r="D76" s="25">
        <v>0.01</v>
      </c>
      <c r="E76" s="25">
        <v>0.04</v>
      </c>
      <c r="F76" s="25">
        <v>0.06</v>
      </c>
      <c r="G76" s="25">
        <v>0.04</v>
      </c>
      <c r="H76" s="25">
        <v>17.3</v>
      </c>
      <c r="I76" s="25">
        <v>0.05</v>
      </c>
      <c r="J76" s="26">
        <v>4324</v>
      </c>
      <c r="K76" s="26">
        <v>52</v>
      </c>
      <c r="L76" s="26">
        <v>21359</v>
      </c>
      <c r="M76" s="23">
        <f t="shared" si="3"/>
        <v>390</v>
      </c>
      <c r="N76" s="27">
        <f t="shared" si="4"/>
        <v>45421</v>
      </c>
      <c r="O76" s="23" t="b">
        <f t="shared" si="5"/>
        <v>1</v>
      </c>
      <c r="P76" s="23" t="str">
        <f ca="1">IF(O76,_xll.nxInstrumentEQEuropean("EQC."&amp;M76&amp;"."&amp;N76,"KRW","Call",,N76,,M76),"")</f>
        <v>EQC.390.45421</v>
      </c>
      <c r="Q76" s="23" t="str">
        <f ca="1">IF(O76,_xll.nxAnalyticEQEuropean("EQC.Pricer."&amp;M76&amp;"."&amp;N76,P76,object!$B$25,object!$I$30,object!$D$1,object!$D$2,C76),"")</f>
        <v>EQC.PRICER.390.45421</v>
      </c>
      <c r="R76" s="23">
        <f ca="1">IF(O76,_xll.nxLibView(Q76,"Sigma1"),"")</f>
        <v>0.4000316185556585</v>
      </c>
    </row>
    <row r="77" spans="1:18">
      <c r="A77" s="24" t="s">
        <v>270</v>
      </c>
      <c r="B77" s="24" t="s">
        <v>271</v>
      </c>
      <c r="C77" s="25">
        <v>0.03</v>
      </c>
      <c r="D77" s="25">
        <v>0</v>
      </c>
      <c r="E77" s="25">
        <v>0.03</v>
      </c>
      <c r="F77" s="25">
        <v>0.04</v>
      </c>
      <c r="G77" s="25">
        <v>0.03</v>
      </c>
      <c r="H77" s="25">
        <v>17.7</v>
      </c>
      <c r="I77" s="25">
        <v>0.03</v>
      </c>
      <c r="J77" s="26">
        <v>3030</v>
      </c>
      <c r="K77" s="26">
        <v>23</v>
      </c>
      <c r="L77" s="26">
        <v>12908</v>
      </c>
      <c r="M77" s="23">
        <f t="shared" si="3"/>
        <v>392.5</v>
      </c>
      <c r="N77" s="27">
        <f t="shared" si="4"/>
        <v>45421</v>
      </c>
      <c r="O77" s="23" t="b">
        <f t="shared" si="5"/>
        <v>1</v>
      </c>
      <c r="P77" s="23" t="str">
        <f ca="1">IF(O77,_xll.nxInstrumentEQEuropean("EQC."&amp;M77&amp;"."&amp;N77,"KRW","Call",,N77,,M77),"")</f>
        <v>EQC.392.5.45421</v>
      </c>
      <c r="Q77" s="23" t="str">
        <f ca="1">IF(O77,_xll.nxAnalyticEQEuropean("EQC.Pricer."&amp;M77&amp;"."&amp;N77,P77,object!$B$25,object!$I$30,object!$D$1,object!$D$2,C77),"")</f>
        <v>EQC.PRICER.392.5.45421</v>
      </c>
      <c r="R77" s="23">
        <f ca="1">IF(O77,_xll.nxLibView(Q77,"Sigma1"),"")</f>
        <v>0.40604806104965974</v>
      </c>
    </row>
    <row r="78" spans="1:18">
      <c r="A78" s="24" t="s">
        <v>272</v>
      </c>
      <c r="B78" s="24" t="s">
        <v>273</v>
      </c>
      <c r="C78" s="25">
        <v>0.03</v>
      </c>
      <c r="D78" s="25">
        <v>0</v>
      </c>
      <c r="E78" s="25">
        <v>0.03</v>
      </c>
      <c r="F78" s="25">
        <v>0.03</v>
      </c>
      <c r="G78" s="25">
        <v>0.02</v>
      </c>
      <c r="H78" s="25">
        <v>19.100000000000001</v>
      </c>
      <c r="I78" s="25">
        <v>0.03</v>
      </c>
      <c r="J78" s="26">
        <v>662</v>
      </c>
      <c r="K78" s="26">
        <v>4</v>
      </c>
      <c r="L78" s="26">
        <v>14652</v>
      </c>
      <c r="M78" s="23">
        <f t="shared" si="3"/>
        <v>395</v>
      </c>
      <c r="N78" s="27">
        <f t="shared" si="4"/>
        <v>45421</v>
      </c>
      <c r="O78" s="23" t="b">
        <f t="shared" si="5"/>
        <v>1</v>
      </c>
      <c r="P78" s="23" t="str">
        <f ca="1">IF(O78,_xll.nxInstrumentEQEuropean("EQC."&amp;M78&amp;"."&amp;N78,"KRW","Call",,N78,,M78),"")</f>
        <v>EQC.395.45421</v>
      </c>
      <c r="Q78" s="23" t="str">
        <f ca="1">IF(O78,_xll.nxAnalyticEQEuropean("EQC.Pricer."&amp;M78&amp;"."&amp;N78,P78,object!$B$25,object!$I$30,object!$D$1,object!$D$2,C78),"")</f>
        <v>EQC.PRICER.395.45421</v>
      </c>
      <c r="R78" s="23">
        <f ca="1">IF(O78,_xll.nxLibView(Q78,"Sigma1"),"")</f>
        <v>0.43704718023946043</v>
      </c>
    </row>
    <row r="79" spans="1:18">
      <c r="A79" s="24" t="s">
        <v>274</v>
      </c>
      <c r="B79" s="24" t="s">
        <v>275</v>
      </c>
      <c r="C79" s="25">
        <v>0.01</v>
      </c>
      <c r="D79" s="25">
        <v>0</v>
      </c>
      <c r="E79" s="25">
        <v>0.01</v>
      </c>
      <c r="F79" s="25">
        <v>0.02</v>
      </c>
      <c r="G79" s="25">
        <v>0.01</v>
      </c>
      <c r="H79" s="25">
        <v>18.100000000000001</v>
      </c>
      <c r="I79" s="25">
        <v>0.01</v>
      </c>
      <c r="J79" s="26">
        <v>2042</v>
      </c>
      <c r="K79" s="26">
        <v>6</v>
      </c>
      <c r="L79" s="26">
        <v>11050</v>
      </c>
      <c r="M79" s="23">
        <f t="shared" si="3"/>
        <v>397.5</v>
      </c>
      <c r="N79" s="27">
        <f t="shared" si="4"/>
        <v>45421</v>
      </c>
      <c r="O79" s="23" t="b">
        <f t="shared" si="5"/>
        <v>1</v>
      </c>
      <c r="P79" s="23" t="str">
        <f ca="1">IF(O79,_xll.nxInstrumentEQEuropean("EQC."&amp;M79&amp;"."&amp;N79,"KRW","Call",,N79,,M79),"")</f>
        <v>EQC.397.5.45421</v>
      </c>
      <c r="Q79" s="23" t="str">
        <f ca="1">IF(O79,_xll.nxAnalyticEQEuropean("EQC.Pricer."&amp;M79&amp;"."&amp;N79,P79,object!$B$25,object!$I$30,object!$D$1,object!$D$2,C79),"")</f>
        <v>EQC.PRICER.397.5.45421</v>
      </c>
      <c r="R79" s="23">
        <f ca="1">IF(O79,_xll.nxLibView(Q79,"Sigma1"),"")</f>
        <v>0.41568610431568231</v>
      </c>
    </row>
    <row r="80" spans="1:18">
      <c r="A80" s="24" t="s">
        <v>276</v>
      </c>
      <c r="B80" s="24" t="s">
        <v>277</v>
      </c>
      <c r="C80" s="25">
        <v>0.01</v>
      </c>
      <c r="D80" s="25">
        <v>0</v>
      </c>
      <c r="E80" s="25">
        <v>0.01</v>
      </c>
      <c r="F80" s="25">
        <v>0.02</v>
      </c>
      <c r="G80" s="25">
        <v>0.01</v>
      </c>
      <c r="H80" s="25">
        <v>19.3</v>
      </c>
      <c r="I80" s="25">
        <v>0.01</v>
      </c>
      <c r="J80" s="26">
        <v>424</v>
      </c>
      <c r="K80" s="26">
        <v>1</v>
      </c>
      <c r="L80" s="26">
        <v>19687</v>
      </c>
      <c r="M80" s="23">
        <f t="shared" si="3"/>
        <v>400</v>
      </c>
      <c r="N80" s="27">
        <f t="shared" si="4"/>
        <v>45421</v>
      </c>
      <c r="O80" s="23" t="b">
        <f t="shared" si="5"/>
        <v>1</v>
      </c>
      <c r="P80" s="23" t="str">
        <f ca="1">IF(O80,_xll.nxInstrumentEQEuropean("EQC."&amp;M80&amp;"."&amp;N80,"KRW","Call",,N80,,M80),"")</f>
        <v>EQC.400.45421</v>
      </c>
      <c r="Q80" s="23" t="str">
        <f ca="1">IF(O80,_xll.nxAnalyticEQEuropean("EQC.Pricer."&amp;M80&amp;"."&amp;N80,P80,object!$B$25,object!$I$30,object!$D$1,object!$D$2,C80),"")</f>
        <v>EQC.PRICER.400.45421</v>
      </c>
      <c r="R80" s="23">
        <f ca="1">IF(O80,_xll.nxLibView(Q80,"Sigma1"),"")</f>
        <v>0.44309373530268203</v>
      </c>
    </row>
    <row r="81" spans="1:18">
      <c r="A81" s="24" t="s">
        <v>278</v>
      </c>
      <c r="B81" s="24" t="s">
        <v>279</v>
      </c>
      <c r="C81" s="25">
        <v>0.01</v>
      </c>
      <c r="D81" s="25">
        <v>0</v>
      </c>
      <c r="E81" s="25">
        <v>0.01</v>
      </c>
      <c r="F81" s="25">
        <v>0.01</v>
      </c>
      <c r="G81" s="25">
        <v>0.01</v>
      </c>
      <c r="H81" s="25">
        <v>20.399999999999999</v>
      </c>
      <c r="I81" s="25">
        <v>0.01</v>
      </c>
      <c r="J81" s="26">
        <v>3271</v>
      </c>
      <c r="K81" s="26">
        <v>8</v>
      </c>
      <c r="L81" s="26">
        <v>10203</v>
      </c>
      <c r="M81" s="23">
        <f t="shared" si="3"/>
        <v>402.5</v>
      </c>
      <c r="N81" s="27">
        <f t="shared" si="4"/>
        <v>45421</v>
      </c>
      <c r="O81" s="23" t="b">
        <f t="shared" si="5"/>
        <v>1</v>
      </c>
      <c r="P81" s="23" t="str">
        <f ca="1">IF(O81,_xll.nxInstrumentEQEuropean("EQC."&amp;M81&amp;"."&amp;N81,"KRW","Call",,N81,,M81),"")</f>
        <v>EQC.402.5.45421</v>
      </c>
      <c r="Q81" s="23" t="str">
        <f ca="1">IF(O81,_xll.nxAnalyticEQEuropean("EQC.Pricer."&amp;M81&amp;"."&amp;N81,P81,object!$B$25,object!$I$30,object!$D$1,object!$D$2,C81),"")</f>
        <v>EQC.PRICER.402.5.45421</v>
      </c>
      <c r="R81" s="23">
        <f ca="1">IF(O81,_xll.nxLibView(Q81,"Sigma1"),"")</f>
        <v>0.47016620075737592</v>
      </c>
    </row>
    <row r="82" spans="1:18">
      <c r="A82" s="24" t="s">
        <v>280</v>
      </c>
      <c r="B82" s="24" t="s">
        <v>281</v>
      </c>
      <c r="C82" s="25">
        <v>0.01</v>
      </c>
      <c r="D82" s="25">
        <v>0</v>
      </c>
      <c r="E82" s="25">
        <v>0.01</v>
      </c>
      <c r="F82" s="25">
        <v>0.01</v>
      </c>
      <c r="G82" s="25">
        <v>0.01</v>
      </c>
      <c r="H82" s="25">
        <v>21.7</v>
      </c>
      <c r="I82" s="25">
        <v>0.01</v>
      </c>
      <c r="J82" s="26">
        <v>45</v>
      </c>
      <c r="K82" s="26">
        <v>0</v>
      </c>
      <c r="L82" s="26">
        <v>17176</v>
      </c>
      <c r="M82" s="23">
        <f t="shared" si="3"/>
        <v>405</v>
      </c>
      <c r="N82" s="27">
        <f t="shared" si="4"/>
        <v>45421</v>
      </c>
      <c r="O82" s="23" t="b">
        <f t="shared" si="5"/>
        <v>0</v>
      </c>
      <c r="P82" s="23" t="str">
        <f>IF(O82,_xll.nxInstrumentEQEuropean("EQC."&amp;M82&amp;"."&amp;N82,"KRW","Call",,N82,,M82),"")</f>
        <v/>
      </c>
      <c r="Q82" s="23" t="str">
        <f>IF(O82,_xll.nxAnalyticEQEuropean("EQC.Pricer."&amp;M82&amp;"."&amp;N82,P82,object!$B$25,object!$I$30,object!$D$1,object!$D$2,C82),"")</f>
        <v/>
      </c>
      <c r="R82" s="23" t="str">
        <f>IF(O82,_xll.nxLibView(Q82,"Sigma1"),"")</f>
        <v/>
      </c>
    </row>
    <row r="83" spans="1:18">
      <c r="A83" s="24" t="s">
        <v>282</v>
      </c>
      <c r="B83" s="24" t="s">
        <v>283</v>
      </c>
      <c r="C83" s="25">
        <v>0.01</v>
      </c>
      <c r="D83" s="25">
        <v>0</v>
      </c>
      <c r="E83" s="25">
        <v>0.01</v>
      </c>
      <c r="F83" s="25">
        <v>0.01</v>
      </c>
      <c r="G83" s="25">
        <v>0.01</v>
      </c>
      <c r="H83" s="25">
        <v>22.9</v>
      </c>
      <c r="I83" s="25">
        <v>0.01</v>
      </c>
      <c r="J83" s="26">
        <v>50</v>
      </c>
      <c r="K83" s="26">
        <v>0</v>
      </c>
      <c r="L83" s="26">
        <v>9532</v>
      </c>
      <c r="M83" s="23">
        <f t="shared" si="3"/>
        <v>407.5</v>
      </c>
      <c r="N83" s="27">
        <f t="shared" si="4"/>
        <v>45421</v>
      </c>
      <c r="O83" s="23" t="b">
        <f t="shared" si="5"/>
        <v>0</v>
      </c>
      <c r="P83" s="23" t="str">
        <f>IF(O83,_xll.nxInstrumentEQEuropean("EQC."&amp;M83&amp;"."&amp;N83,"KRW","Call",,N83,,M83),"")</f>
        <v/>
      </c>
      <c r="Q83" s="23" t="str">
        <f>IF(O83,_xll.nxAnalyticEQEuropean("EQC.Pricer."&amp;M83&amp;"."&amp;N83,P83,object!$B$25,object!$I$30,object!$D$1,object!$D$2,C83),"")</f>
        <v/>
      </c>
      <c r="R83" s="23" t="str">
        <f>IF(O83,_xll.nxLibView(Q83,"Sigma1"),"")</f>
        <v/>
      </c>
    </row>
    <row r="84" spans="1:18">
      <c r="A84" s="24" t="s">
        <v>284</v>
      </c>
      <c r="B84" s="24" t="s">
        <v>285</v>
      </c>
      <c r="C84" s="25" t="s">
        <v>123</v>
      </c>
      <c r="D84" s="25" t="s">
        <v>123</v>
      </c>
      <c r="E84" s="25" t="s">
        <v>123</v>
      </c>
      <c r="F84" s="25" t="s">
        <v>123</v>
      </c>
      <c r="G84" s="25" t="s">
        <v>123</v>
      </c>
      <c r="H84" s="25">
        <v>24.8</v>
      </c>
      <c r="I84" s="25">
        <v>0.01</v>
      </c>
      <c r="J84" s="26">
        <v>0</v>
      </c>
      <c r="K84" s="26">
        <v>0</v>
      </c>
      <c r="L84" s="26">
        <v>9542</v>
      </c>
      <c r="M84" s="23">
        <f t="shared" si="3"/>
        <v>410</v>
      </c>
      <c r="N84" s="27">
        <f t="shared" si="4"/>
        <v>45421</v>
      </c>
      <c r="O84" s="23" t="b">
        <f t="shared" si="5"/>
        <v>0</v>
      </c>
      <c r="P84" s="23" t="str">
        <f>IF(O84,_xll.nxInstrumentEQEuropean("EQC."&amp;M84&amp;"."&amp;N84,"KRW","Call",,N84,,M84),"")</f>
        <v/>
      </c>
      <c r="Q84" s="23" t="str">
        <f>IF(O84,_xll.nxAnalyticEQEuropean("EQC.Pricer."&amp;M84&amp;"."&amp;N84,P84,object!$B$25,object!$I$30,object!$D$1,object!$D$2,C84),"")</f>
        <v/>
      </c>
      <c r="R84" s="23" t="str">
        <f>IF(O84,_xll.nxLibView(Q84,"Sigma1"),"")</f>
        <v/>
      </c>
    </row>
    <row r="85" spans="1:18">
      <c r="A85" s="24" t="s">
        <v>286</v>
      </c>
      <c r="B85" s="24" t="s">
        <v>287</v>
      </c>
      <c r="C85" s="25">
        <v>0.01</v>
      </c>
      <c r="D85" s="25">
        <v>0</v>
      </c>
      <c r="E85" s="25">
        <v>0.01</v>
      </c>
      <c r="F85" s="25">
        <v>0.01</v>
      </c>
      <c r="G85" s="25">
        <v>0.01</v>
      </c>
      <c r="H85" s="25">
        <v>26.7</v>
      </c>
      <c r="I85" s="25">
        <v>0.01</v>
      </c>
      <c r="J85" s="26">
        <v>1</v>
      </c>
      <c r="K85" s="26">
        <v>0</v>
      </c>
      <c r="L85" s="26">
        <v>6917</v>
      </c>
      <c r="M85" s="23">
        <f t="shared" si="3"/>
        <v>412.5</v>
      </c>
      <c r="N85" s="27">
        <f t="shared" si="4"/>
        <v>45421</v>
      </c>
      <c r="O85" s="23" t="b">
        <f t="shared" si="5"/>
        <v>0</v>
      </c>
      <c r="P85" s="23" t="str">
        <f>IF(O85,_xll.nxInstrumentEQEuropean("EQC."&amp;M85&amp;"."&amp;N85,"KRW","Call",,N85,,M85),"")</f>
        <v/>
      </c>
      <c r="Q85" s="23" t="str">
        <f>IF(O85,_xll.nxAnalyticEQEuropean("EQC.Pricer."&amp;M85&amp;"."&amp;N85,P85,object!$B$25,object!$I$30,object!$D$1,object!$D$2,C85),"")</f>
        <v/>
      </c>
      <c r="R85" s="23" t="str">
        <f>IF(O85,_xll.nxLibView(Q85,"Sigma1"),"")</f>
        <v/>
      </c>
    </row>
    <row r="86" spans="1:18">
      <c r="A86" s="24" t="s">
        <v>288</v>
      </c>
      <c r="B86" s="24" t="s">
        <v>289</v>
      </c>
      <c r="C86" s="25" t="s">
        <v>123</v>
      </c>
      <c r="D86" s="25" t="s">
        <v>123</v>
      </c>
      <c r="E86" s="25" t="s">
        <v>123</v>
      </c>
      <c r="F86" s="25" t="s">
        <v>123</v>
      </c>
      <c r="G86" s="25" t="s">
        <v>123</v>
      </c>
      <c r="H86" s="25">
        <v>27.05</v>
      </c>
      <c r="I86" s="25">
        <v>0.01</v>
      </c>
      <c r="J86" s="26">
        <v>0</v>
      </c>
      <c r="K86" s="26">
        <v>0</v>
      </c>
      <c r="L86" s="26">
        <v>7897</v>
      </c>
      <c r="M86" s="23">
        <f t="shared" si="3"/>
        <v>415</v>
      </c>
      <c r="N86" s="27">
        <f t="shared" si="4"/>
        <v>45421</v>
      </c>
      <c r="O86" s="23" t="b">
        <f t="shared" si="5"/>
        <v>0</v>
      </c>
      <c r="P86" s="23" t="str">
        <f>IF(O86,_xll.nxInstrumentEQEuropean("EQC."&amp;M86&amp;"."&amp;N86,"KRW","Call",,N86,,M86),"")</f>
        <v/>
      </c>
      <c r="Q86" s="23" t="str">
        <f>IF(O86,_xll.nxAnalyticEQEuropean("EQC.Pricer."&amp;M86&amp;"."&amp;N86,P86,object!$B$25,object!$I$30,object!$D$1,object!$D$2,C86),"")</f>
        <v/>
      </c>
      <c r="R86" s="23" t="str">
        <f>IF(O86,_xll.nxLibView(Q86,"Sigma1"),"")</f>
        <v/>
      </c>
    </row>
    <row r="87" spans="1:18">
      <c r="A87" s="24" t="s">
        <v>290</v>
      </c>
      <c r="B87" s="24" t="s">
        <v>291</v>
      </c>
      <c r="C87" s="25">
        <v>0.01</v>
      </c>
      <c r="D87" s="25">
        <v>0</v>
      </c>
      <c r="E87" s="25">
        <v>0.01</v>
      </c>
      <c r="F87" s="25">
        <v>0.01</v>
      </c>
      <c r="G87" s="25">
        <v>0.01</v>
      </c>
      <c r="H87" s="25">
        <v>27.4</v>
      </c>
      <c r="I87" s="25">
        <v>0.01</v>
      </c>
      <c r="J87" s="26">
        <v>1</v>
      </c>
      <c r="K87" s="26">
        <v>0</v>
      </c>
      <c r="L87" s="26">
        <v>4665</v>
      </c>
      <c r="M87" s="23">
        <f t="shared" si="3"/>
        <v>417.5</v>
      </c>
      <c r="N87" s="27">
        <f t="shared" si="4"/>
        <v>45421</v>
      </c>
      <c r="O87" s="23" t="b">
        <f t="shared" si="5"/>
        <v>0</v>
      </c>
      <c r="P87" s="23" t="str">
        <f>IF(O87,_xll.nxInstrumentEQEuropean("EQC."&amp;M87&amp;"."&amp;N87,"KRW","Call",,N87,,M87),"")</f>
        <v/>
      </c>
      <c r="Q87" s="23" t="str">
        <f>IF(O87,_xll.nxAnalyticEQEuropean("EQC.Pricer."&amp;M87&amp;"."&amp;N87,P87,object!$B$25,object!$I$30,object!$D$1,object!$D$2,C87),"")</f>
        <v/>
      </c>
      <c r="R87" s="23" t="str">
        <f>IF(O87,_xll.nxLibView(Q87,"Sigma1"),"")</f>
        <v/>
      </c>
    </row>
    <row r="88" spans="1:18">
      <c r="A88" s="24" t="s">
        <v>292</v>
      </c>
      <c r="B88" s="24" t="s">
        <v>293</v>
      </c>
      <c r="C88" s="25" t="s">
        <v>123</v>
      </c>
      <c r="D88" s="25" t="s">
        <v>123</v>
      </c>
      <c r="E88" s="25" t="s">
        <v>123</v>
      </c>
      <c r="F88" s="25" t="s">
        <v>123</v>
      </c>
      <c r="G88" s="25" t="s">
        <v>123</v>
      </c>
      <c r="H88" s="25">
        <v>28.36</v>
      </c>
      <c r="I88" s="25">
        <v>0.01</v>
      </c>
      <c r="J88" s="26">
        <v>0</v>
      </c>
      <c r="K88" s="26">
        <v>0</v>
      </c>
      <c r="L88" s="26">
        <v>4800</v>
      </c>
      <c r="M88" s="23">
        <f t="shared" si="3"/>
        <v>420</v>
      </c>
      <c r="N88" s="27">
        <f t="shared" si="4"/>
        <v>45421</v>
      </c>
      <c r="O88" s="23" t="b">
        <f t="shared" si="5"/>
        <v>0</v>
      </c>
      <c r="P88" s="23" t="str">
        <f>IF(O88,_xll.nxInstrumentEQEuropean("EQC."&amp;M88&amp;"."&amp;N88,"KRW","Call",,N88,,M88),"")</f>
        <v/>
      </c>
      <c r="Q88" s="23" t="str">
        <f>IF(O88,_xll.nxAnalyticEQEuropean("EQC.Pricer."&amp;M88&amp;"."&amp;N88,P88,object!$B$25,object!$I$30,object!$D$1,object!$D$2,C88),"")</f>
        <v/>
      </c>
      <c r="R88" s="23" t="str">
        <f>IF(O88,_xll.nxLibView(Q88,"Sigma1"),"")</f>
        <v/>
      </c>
    </row>
    <row r="89" spans="1:18">
      <c r="A89" s="24" t="s">
        <v>294</v>
      </c>
      <c r="B89" s="24" t="s">
        <v>295</v>
      </c>
      <c r="C89" s="25" t="s">
        <v>123</v>
      </c>
      <c r="D89" s="25" t="s">
        <v>123</v>
      </c>
      <c r="E89" s="25" t="s">
        <v>123</v>
      </c>
      <c r="F89" s="25" t="s">
        <v>123</v>
      </c>
      <c r="G89" s="25" t="s">
        <v>123</v>
      </c>
      <c r="H89" s="25">
        <v>29.33</v>
      </c>
      <c r="I89" s="25">
        <v>0.01</v>
      </c>
      <c r="J89" s="26">
        <v>0</v>
      </c>
      <c r="K89" s="26">
        <v>0</v>
      </c>
      <c r="L89" s="26">
        <v>2096</v>
      </c>
      <c r="M89" s="23">
        <f t="shared" si="3"/>
        <v>422.5</v>
      </c>
      <c r="N89" s="27">
        <f t="shared" si="4"/>
        <v>45421</v>
      </c>
      <c r="O89" s="23" t="b">
        <f t="shared" si="5"/>
        <v>0</v>
      </c>
      <c r="P89" s="23" t="str">
        <f>IF(O89,_xll.nxInstrumentEQEuropean("EQC."&amp;M89&amp;"."&amp;N89,"KRW","Call",,N89,,M89),"")</f>
        <v/>
      </c>
      <c r="Q89" s="23" t="str">
        <f>IF(O89,_xll.nxAnalyticEQEuropean("EQC.Pricer."&amp;M89&amp;"."&amp;N89,P89,object!$B$25,object!$I$30,object!$D$1,object!$D$2,C89),"")</f>
        <v/>
      </c>
      <c r="R89" s="23" t="str">
        <f>IF(O89,_xll.nxLibView(Q89,"Sigma1"),"")</f>
        <v/>
      </c>
    </row>
    <row r="90" spans="1:18">
      <c r="A90" s="24" t="s">
        <v>296</v>
      </c>
      <c r="B90" s="24" t="s">
        <v>297</v>
      </c>
      <c r="C90" s="25">
        <v>0.01</v>
      </c>
      <c r="D90" s="25">
        <v>0</v>
      </c>
      <c r="E90" s="25">
        <v>0.01</v>
      </c>
      <c r="F90" s="25">
        <v>0.01</v>
      </c>
      <c r="G90" s="25">
        <v>0.01</v>
      </c>
      <c r="H90" s="25">
        <v>30.3</v>
      </c>
      <c r="I90" s="25">
        <v>0.01</v>
      </c>
      <c r="J90" s="26">
        <v>2</v>
      </c>
      <c r="K90" s="26">
        <v>0</v>
      </c>
      <c r="L90" s="26">
        <v>1602</v>
      </c>
      <c r="M90" s="23">
        <f t="shared" si="3"/>
        <v>425</v>
      </c>
      <c r="N90" s="27">
        <f t="shared" si="4"/>
        <v>45421</v>
      </c>
      <c r="O90" s="23" t="b">
        <f t="shared" si="5"/>
        <v>0</v>
      </c>
      <c r="P90" s="23" t="str">
        <f>IF(O90,_xll.nxInstrumentEQEuropean("EQC."&amp;M90&amp;"."&amp;N90,"KRW","Call",,N90,,M90),"")</f>
        <v/>
      </c>
      <c r="Q90" s="23" t="str">
        <f>IF(O90,_xll.nxAnalyticEQEuropean("EQC.Pricer."&amp;M90&amp;"."&amp;N90,P90,object!$B$25,object!$I$30,object!$D$1,object!$D$2,C90),"")</f>
        <v/>
      </c>
      <c r="R90" s="23" t="str">
        <f>IF(O90,_xll.nxLibView(Q90,"Sigma1"),"")</f>
        <v/>
      </c>
    </row>
    <row r="91" spans="1:18">
      <c r="A91" s="24" t="s">
        <v>298</v>
      </c>
      <c r="B91" s="24" t="s">
        <v>299</v>
      </c>
      <c r="C91" s="25" t="s">
        <v>123</v>
      </c>
      <c r="D91" s="25" t="s">
        <v>123</v>
      </c>
      <c r="E91" s="25" t="s">
        <v>123</v>
      </c>
      <c r="F91" s="25" t="s">
        <v>123</v>
      </c>
      <c r="G91" s="25" t="s">
        <v>123</v>
      </c>
      <c r="H91" s="25">
        <v>31.37</v>
      </c>
      <c r="I91" s="25">
        <v>0.01</v>
      </c>
      <c r="J91" s="26">
        <v>0</v>
      </c>
      <c r="K91" s="26">
        <v>0</v>
      </c>
      <c r="L91" s="26">
        <v>1393</v>
      </c>
      <c r="M91" s="23">
        <f t="shared" si="3"/>
        <v>427.5</v>
      </c>
      <c r="N91" s="27">
        <f t="shared" si="4"/>
        <v>45421</v>
      </c>
      <c r="O91" s="23" t="b">
        <f t="shared" si="5"/>
        <v>0</v>
      </c>
      <c r="P91" s="23" t="str">
        <f>IF(O91,_xll.nxInstrumentEQEuropean("EQC."&amp;M91&amp;"."&amp;N91,"KRW","Call",,N91,,M91),"")</f>
        <v/>
      </c>
      <c r="Q91" s="23" t="str">
        <f>IF(O91,_xll.nxAnalyticEQEuropean("EQC.Pricer."&amp;M91&amp;"."&amp;N91,P91,object!$B$25,object!$I$30,object!$D$1,object!$D$2,C91),"")</f>
        <v/>
      </c>
      <c r="R91" s="23" t="str">
        <f>IF(O91,_xll.nxLibView(Q91,"Sigma1"),"")</f>
        <v/>
      </c>
    </row>
    <row r="92" spans="1:18">
      <c r="A92" s="24" t="s">
        <v>300</v>
      </c>
      <c r="B92" s="24" t="s">
        <v>301</v>
      </c>
      <c r="C92" s="25" t="s">
        <v>123</v>
      </c>
      <c r="D92" s="25" t="s">
        <v>123</v>
      </c>
      <c r="E92" s="25" t="s">
        <v>123</v>
      </c>
      <c r="F92" s="25" t="s">
        <v>123</v>
      </c>
      <c r="G92" s="25" t="s">
        <v>123</v>
      </c>
      <c r="H92" s="25">
        <v>32.450000000000003</v>
      </c>
      <c r="I92" s="25">
        <v>0.01</v>
      </c>
      <c r="J92" s="26">
        <v>0</v>
      </c>
      <c r="K92" s="26">
        <v>0</v>
      </c>
      <c r="L92" s="26">
        <v>3021</v>
      </c>
      <c r="M92" s="23">
        <f t="shared" si="3"/>
        <v>430</v>
      </c>
      <c r="N92" s="27">
        <f t="shared" si="4"/>
        <v>45421</v>
      </c>
      <c r="O92" s="23" t="b">
        <f t="shared" si="5"/>
        <v>0</v>
      </c>
      <c r="P92" s="23" t="str">
        <f>IF(O92,_xll.nxInstrumentEQEuropean("EQC."&amp;M92&amp;"."&amp;N92,"KRW","Call",,N92,,M92),"")</f>
        <v/>
      </c>
      <c r="Q92" s="23" t="str">
        <f>IF(O92,_xll.nxAnalyticEQEuropean("EQC.Pricer."&amp;M92&amp;"."&amp;N92,P92,object!$B$25,object!$I$30,object!$D$1,object!$D$2,C92),"")</f>
        <v/>
      </c>
      <c r="R92" s="23" t="str">
        <f>IF(O92,_xll.nxLibView(Q92,"Sigma1"),"")</f>
        <v/>
      </c>
    </row>
    <row r="93" spans="1:18">
      <c r="A93" s="24" t="s">
        <v>302</v>
      </c>
      <c r="B93" s="24" t="s">
        <v>303</v>
      </c>
      <c r="C93" s="25" t="s">
        <v>123</v>
      </c>
      <c r="D93" s="25" t="s">
        <v>123</v>
      </c>
      <c r="E93" s="25" t="s">
        <v>123</v>
      </c>
      <c r="F93" s="25" t="s">
        <v>123</v>
      </c>
      <c r="G93" s="25" t="s">
        <v>123</v>
      </c>
      <c r="H93" s="25">
        <v>33.520000000000003</v>
      </c>
      <c r="I93" s="25">
        <v>0.01</v>
      </c>
      <c r="J93" s="26">
        <v>0</v>
      </c>
      <c r="K93" s="26">
        <v>0</v>
      </c>
      <c r="L93" s="26">
        <v>615</v>
      </c>
      <c r="M93" s="23">
        <f t="shared" si="3"/>
        <v>432.5</v>
      </c>
      <c r="N93" s="27">
        <f t="shared" si="4"/>
        <v>45421</v>
      </c>
      <c r="O93" s="23" t="b">
        <f t="shared" si="5"/>
        <v>0</v>
      </c>
      <c r="P93" s="23" t="str">
        <f>IF(O93,_xll.nxInstrumentEQEuropean("EQC."&amp;M93&amp;"."&amp;N93,"KRW","Call",,N93,,M93),"")</f>
        <v/>
      </c>
      <c r="Q93" s="23" t="str">
        <f>IF(O93,_xll.nxAnalyticEQEuropean("EQC.Pricer."&amp;M93&amp;"."&amp;N93,P93,object!$B$25,object!$I$30,object!$D$1,object!$D$2,C93),"")</f>
        <v/>
      </c>
      <c r="R93" s="23" t="str">
        <f>IF(O93,_xll.nxLibView(Q93,"Sigma1"),"")</f>
        <v/>
      </c>
    </row>
    <row r="94" spans="1:18">
      <c r="A94" s="24" t="s">
        <v>304</v>
      </c>
      <c r="B94" s="24" t="s">
        <v>305</v>
      </c>
      <c r="C94" s="25">
        <v>0.01</v>
      </c>
      <c r="D94" s="25">
        <v>0</v>
      </c>
      <c r="E94" s="25">
        <v>0.01</v>
      </c>
      <c r="F94" s="25">
        <v>0.01</v>
      </c>
      <c r="G94" s="25">
        <v>0.01</v>
      </c>
      <c r="H94" s="25">
        <v>34.6</v>
      </c>
      <c r="I94" s="25">
        <v>0.01</v>
      </c>
      <c r="J94" s="26">
        <v>1</v>
      </c>
      <c r="K94" s="26">
        <v>0</v>
      </c>
      <c r="L94" s="26">
        <v>836</v>
      </c>
      <c r="M94" s="23">
        <f t="shared" si="3"/>
        <v>435</v>
      </c>
      <c r="N94" s="27">
        <f t="shared" si="4"/>
        <v>45421</v>
      </c>
      <c r="O94" s="23" t="b">
        <f t="shared" si="5"/>
        <v>0</v>
      </c>
      <c r="P94" s="23" t="str">
        <f>IF(O94,_xll.nxInstrumentEQEuropean("EQC."&amp;M94&amp;"."&amp;N94,"KRW","Call",,N94,,M94),"")</f>
        <v/>
      </c>
      <c r="Q94" s="23" t="str">
        <f>IF(O94,_xll.nxAnalyticEQEuropean("EQC.Pricer."&amp;M94&amp;"."&amp;N94,P94,object!$B$25,object!$I$30,object!$D$1,object!$D$2,C94),"")</f>
        <v/>
      </c>
      <c r="R94" s="23" t="str">
        <f>IF(O94,_xll.nxLibView(Q94,"Sigma1"),"")</f>
        <v/>
      </c>
    </row>
    <row r="95" spans="1:18">
      <c r="A95" s="24" t="s">
        <v>306</v>
      </c>
      <c r="B95" s="24" t="s">
        <v>307</v>
      </c>
      <c r="C95" s="25" t="s">
        <v>123</v>
      </c>
      <c r="D95" s="25" t="s">
        <v>123</v>
      </c>
      <c r="E95" s="25" t="s">
        <v>123</v>
      </c>
      <c r="F95" s="25" t="s">
        <v>123</v>
      </c>
      <c r="G95" s="25" t="s">
        <v>123</v>
      </c>
      <c r="H95" s="25">
        <v>35.68</v>
      </c>
      <c r="I95" s="25">
        <v>0.01</v>
      </c>
      <c r="J95" s="26">
        <v>0</v>
      </c>
      <c r="K95" s="26">
        <v>0</v>
      </c>
      <c r="L95" s="26">
        <v>1017</v>
      </c>
      <c r="M95" s="23">
        <f t="shared" si="3"/>
        <v>437.5</v>
      </c>
      <c r="N95" s="27">
        <f t="shared" si="4"/>
        <v>45421</v>
      </c>
      <c r="O95" s="23" t="b">
        <f t="shared" si="5"/>
        <v>0</v>
      </c>
      <c r="P95" s="23" t="str">
        <f>IF(O95,_xll.nxInstrumentEQEuropean("EQC."&amp;M95&amp;"."&amp;N95,"KRW","Call",,N95,,M95),"")</f>
        <v/>
      </c>
      <c r="Q95" s="23" t="str">
        <f>IF(O95,_xll.nxAnalyticEQEuropean("EQC.Pricer."&amp;M95&amp;"."&amp;N95,P95,object!$B$25,object!$I$30,object!$D$1,object!$D$2,C95),"")</f>
        <v/>
      </c>
      <c r="R95" s="23" t="str">
        <f>IF(O95,_xll.nxLibView(Q95,"Sigma1"),"")</f>
        <v/>
      </c>
    </row>
    <row r="96" spans="1:18">
      <c r="A96" s="24" t="s">
        <v>308</v>
      </c>
      <c r="B96" s="24" t="s">
        <v>309</v>
      </c>
      <c r="C96" s="25" t="s">
        <v>123</v>
      </c>
      <c r="D96" s="25" t="s">
        <v>123</v>
      </c>
      <c r="E96" s="25" t="s">
        <v>123</v>
      </c>
      <c r="F96" s="25" t="s">
        <v>123</v>
      </c>
      <c r="G96" s="25" t="s">
        <v>123</v>
      </c>
      <c r="H96" s="25">
        <v>36.76</v>
      </c>
      <c r="I96" s="25">
        <v>0.01</v>
      </c>
      <c r="J96" s="26">
        <v>0</v>
      </c>
      <c r="K96" s="26">
        <v>0</v>
      </c>
      <c r="L96" s="26">
        <v>1627</v>
      </c>
      <c r="M96" s="23">
        <f t="shared" si="3"/>
        <v>440</v>
      </c>
      <c r="N96" s="27">
        <f t="shared" si="4"/>
        <v>45421</v>
      </c>
      <c r="O96" s="23" t="b">
        <f t="shared" si="5"/>
        <v>0</v>
      </c>
      <c r="P96" s="23" t="str">
        <f>IF(O96,_xll.nxInstrumentEQEuropean("EQC."&amp;M96&amp;"."&amp;N96,"KRW","Call",,N96,,M96),"")</f>
        <v/>
      </c>
      <c r="Q96" s="23" t="str">
        <f>IF(O96,_xll.nxAnalyticEQEuropean("EQC.Pricer."&amp;M96&amp;"."&amp;N96,P96,object!$B$25,object!$I$30,object!$D$1,object!$D$2,C96),"")</f>
        <v/>
      </c>
      <c r="R96" s="23" t="str">
        <f>IF(O96,_xll.nxLibView(Q96,"Sigma1"),"")</f>
        <v/>
      </c>
    </row>
    <row r="97" spans="1:18">
      <c r="A97" s="24" t="s">
        <v>310</v>
      </c>
      <c r="B97" s="24" t="s">
        <v>311</v>
      </c>
      <c r="C97" s="25" t="s">
        <v>123</v>
      </c>
      <c r="D97" s="25" t="s">
        <v>123</v>
      </c>
      <c r="E97" s="25" t="s">
        <v>123</v>
      </c>
      <c r="F97" s="25" t="s">
        <v>123</v>
      </c>
      <c r="G97" s="25" t="s">
        <v>123</v>
      </c>
      <c r="H97" s="25">
        <v>37.840000000000003</v>
      </c>
      <c r="I97" s="25">
        <v>0.01</v>
      </c>
      <c r="J97" s="26">
        <v>0</v>
      </c>
      <c r="K97" s="26">
        <v>0</v>
      </c>
      <c r="L97" s="26">
        <v>927</v>
      </c>
      <c r="M97" s="23">
        <f t="shared" si="3"/>
        <v>442.5</v>
      </c>
      <c r="N97" s="27">
        <f t="shared" si="4"/>
        <v>45421</v>
      </c>
      <c r="O97" s="23" t="b">
        <f t="shared" si="5"/>
        <v>0</v>
      </c>
      <c r="P97" s="23" t="str">
        <f>IF(O97,_xll.nxInstrumentEQEuropean("EQC."&amp;M97&amp;"."&amp;N97,"KRW","Call",,N97,,M97),"")</f>
        <v/>
      </c>
      <c r="Q97" s="23" t="str">
        <f>IF(O97,_xll.nxAnalyticEQEuropean("EQC.Pricer."&amp;M97&amp;"."&amp;N97,P97,object!$B$25,object!$I$30,object!$D$1,object!$D$2,C97),"")</f>
        <v/>
      </c>
      <c r="R97" s="23" t="str">
        <f>IF(O97,_xll.nxLibView(Q97,"Sigma1"),"")</f>
        <v/>
      </c>
    </row>
    <row r="98" spans="1:18">
      <c r="A98" s="24" t="s">
        <v>312</v>
      </c>
      <c r="B98" s="24" t="s">
        <v>313</v>
      </c>
      <c r="C98" s="25" t="s">
        <v>123</v>
      </c>
      <c r="D98" s="25" t="s">
        <v>123</v>
      </c>
      <c r="E98" s="25" t="s">
        <v>123</v>
      </c>
      <c r="F98" s="25" t="s">
        <v>123</v>
      </c>
      <c r="G98" s="25" t="s">
        <v>123</v>
      </c>
      <c r="H98" s="25">
        <v>38.93</v>
      </c>
      <c r="I98" s="25">
        <v>0.01</v>
      </c>
      <c r="J98" s="26">
        <v>0</v>
      </c>
      <c r="K98" s="26">
        <v>0</v>
      </c>
      <c r="L98" s="26">
        <v>1265</v>
      </c>
      <c r="M98" s="23">
        <f t="shared" si="3"/>
        <v>445</v>
      </c>
      <c r="N98" s="27">
        <f t="shared" si="4"/>
        <v>45421</v>
      </c>
      <c r="O98" s="23" t="b">
        <f t="shared" si="5"/>
        <v>0</v>
      </c>
      <c r="P98" s="23" t="str">
        <f>IF(O98,_xll.nxInstrumentEQEuropean("EQC."&amp;M98&amp;"."&amp;N98,"KRW","Call",,N98,,M98),"")</f>
        <v/>
      </c>
      <c r="Q98" s="23" t="str">
        <f>IF(O98,_xll.nxAnalyticEQEuropean("EQC.Pricer."&amp;M98&amp;"."&amp;N98,P98,object!$B$25,object!$I$30,object!$D$1,object!$D$2,C98),"")</f>
        <v/>
      </c>
      <c r="R98" s="23" t="str">
        <f>IF(O98,_xll.nxLibView(Q98,"Sigma1"),"")</f>
        <v/>
      </c>
    </row>
    <row r="99" spans="1:18">
      <c r="A99" s="24" t="s">
        <v>314</v>
      </c>
      <c r="B99" s="24" t="s">
        <v>315</v>
      </c>
      <c r="C99" s="25" t="s">
        <v>123</v>
      </c>
      <c r="D99" s="25" t="s">
        <v>123</v>
      </c>
      <c r="E99" s="25" t="s">
        <v>123</v>
      </c>
      <c r="F99" s="25" t="s">
        <v>123</v>
      </c>
      <c r="G99" s="25" t="s">
        <v>123</v>
      </c>
      <c r="H99" s="25">
        <v>40.01</v>
      </c>
      <c r="I99" s="25">
        <v>0.01</v>
      </c>
      <c r="J99" s="26">
        <v>0</v>
      </c>
      <c r="K99" s="26">
        <v>0</v>
      </c>
      <c r="L99" s="26">
        <v>226</v>
      </c>
      <c r="M99" s="23">
        <f t="shared" si="3"/>
        <v>447.5</v>
      </c>
      <c r="N99" s="27">
        <f t="shared" si="4"/>
        <v>45421</v>
      </c>
      <c r="O99" s="23" t="b">
        <f t="shared" si="5"/>
        <v>0</v>
      </c>
      <c r="P99" s="23" t="str">
        <f>IF(O99,_xll.nxInstrumentEQEuropean("EQC."&amp;M99&amp;"."&amp;N99,"KRW","Call",,N99,,M99),"")</f>
        <v/>
      </c>
      <c r="Q99" s="23" t="str">
        <f>IF(O99,_xll.nxAnalyticEQEuropean("EQC.Pricer."&amp;M99&amp;"."&amp;N99,P99,object!$B$25,object!$I$30,object!$D$1,object!$D$2,C99),"")</f>
        <v/>
      </c>
      <c r="R99" s="23" t="str">
        <f>IF(O99,_xll.nxLibView(Q99,"Sigma1"),"")</f>
        <v/>
      </c>
    </row>
    <row r="100" spans="1:18">
      <c r="A100" s="24" t="s">
        <v>316</v>
      </c>
      <c r="B100" s="24" t="s">
        <v>317</v>
      </c>
      <c r="C100" s="25">
        <v>0.01</v>
      </c>
      <c r="D100" s="25">
        <v>0</v>
      </c>
      <c r="E100" s="25">
        <v>0.01</v>
      </c>
      <c r="F100" s="25">
        <v>0.01</v>
      </c>
      <c r="G100" s="25">
        <v>0.01</v>
      </c>
      <c r="H100" s="25">
        <v>41.1</v>
      </c>
      <c r="I100" s="25">
        <v>0.01</v>
      </c>
      <c r="J100" s="26">
        <v>3</v>
      </c>
      <c r="K100" s="26">
        <v>0</v>
      </c>
      <c r="L100" s="26">
        <v>261</v>
      </c>
      <c r="M100" s="23">
        <f t="shared" si="3"/>
        <v>450</v>
      </c>
      <c r="N100" s="27">
        <f t="shared" si="4"/>
        <v>45421</v>
      </c>
      <c r="O100" s="23" t="b">
        <f t="shared" si="5"/>
        <v>0</v>
      </c>
      <c r="P100" s="23" t="str">
        <f>IF(O100,_xll.nxInstrumentEQEuropean("EQC."&amp;M100&amp;"."&amp;N100,"KRW","Call",,N100,,M100),"")</f>
        <v/>
      </c>
      <c r="Q100" s="23" t="str">
        <f>IF(O100,_xll.nxAnalyticEQEuropean("EQC.Pricer."&amp;M100&amp;"."&amp;N100,P100,object!$B$25,object!$I$30,object!$D$1,object!$D$2,C100),"")</f>
        <v/>
      </c>
      <c r="R100" s="23" t="str">
        <f>IF(O100,_xll.nxLibView(Q100,"Sigma1"),"")</f>
        <v/>
      </c>
    </row>
    <row r="101" spans="1:18">
      <c r="A101" s="24" t="s">
        <v>318</v>
      </c>
      <c r="B101" s="24" t="s">
        <v>319</v>
      </c>
      <c r="C101" s="25" t="s">
        <v>123</v>
      </c>
      <c r="D101" s="25" t="s">
        <v>123</v>
      </c>
      <c r="E101" s="25" t="s">
        <v>123</v>
      </c>
      <c r="F101" s="25" t="s">
        <v>123</v>
      </c>
      <c r="G101" s="25" t="s">
        <v>123</v>
      </c>
      <c r="H101" s="25">
        <v>42.1</v>
      </c>
      <c r="I101" s="25">
        <v>0.01</v>
      </c>
      <c r="J101" s="26">
        <v>0</v>
      </c>
      <c r="K101" s="26">
        <v>0</v>
      </c>
      <c r="L101" s="26">
        <v>210</v>
      </c>
      <c r="M101" s="23">
        <f t="shared" si="3"/>
        <v>452.5</v>
      </c>
      <c r="N101" s="27">
        <f t="shared" si="4"/>
        <v>45421</v>
      </c>
      <c r="O101" s="23" t="b">
        <f t="shared" si="5"/>
        <v>0</v>
      </c>
      <c r="P101" s="23" t="str">
        <f>IF(O101,_xll.nxInstrumentEQEuropean("EQC."&amp;M101&amp;"."&amp;N101,"KRW","Call",,N101,,M101),"")</f>
        <v/>
      </c>
      <c r="Q101" s="23" t="str">
        <f>IF(O101,_xll.nxAnalyticEQEuropean("EQC.Pricer."&amp;M101&amp;"."&amp;N101,P101,object!$B$25,object!$I$30,object!$D$1,object!$D$2,C101),"")</f>
        <v/>
      </c>
      <c r="R101" s="23" t="str">
        <f>IF(O101,_xll.nxLibView(Q101,"Sigma1"),"")</f>
        <v/>
      </c>
    </row>
    <row r="102" spans="1:18">
      <c r="A102" s="24" t="s">
        <v>320</v>
      </c>
      <c r="B102" s="24" t="s">
        <v>321</v>
      </c>
      <c r="C102" s="25" t="s">
        <v>123</v>
      </c>
      <c r="D102" s="25" t="s">
        <v>123</v>
      </c>
      <c r="E102" s="25" t="s">
        <v>123</v>
      </c>
      <c r="F102" s="25" t="s">
        <v>123</v>
      </c>
      <c r="G102" s="25" t="s">
        <v>123</v>
      </c>
      <c r="H102" s="25">
        <v>43.1</v>
      </c>
      <c r="I102" s="25">
        <v>0.01</v>
      </c>
      <c r="J102" s="26">
        <v>0</v>
      </c>
      <c r="K102" s="26">
        <v>0</v>
      </c>
      <c r="L102" s="26">
        <v>716</v>
      </c>
      <c r="M102" s="23">
        <f t="shared" si="3"/>
        <v>455</v>
      </c>
      <c r="N102" s="27">
        <f t="shared" si="4"/>
        <v>45421</v>
      </c>
      <c r="O102" s="23" t="b">
        <f t="shared" si="5"/>
        <v>0</v>
      </c>
      <c r="P102" s="23" t="str">
        <f>IF(O102,_xll.nxInstrumentEQEuropean("EQC."&amp;M102&amp;"."&amp;N102,"KRW","Call",,N102,,M102),"")</f>
        <v/>
      </c>
      <c r="Q102" s="23" t="str">
        <f>IF(O102,_xll.nxAnalyticEQEuropean("EQC.Pricer."&amp;M102&amp;"."&amp;N102,P102,object!$B$25,object!$I$30,object!$D$1,object!$D$2,C102),"")</f>
        <v/>
      </c>
      <c r="R102" s="23" t="str">
        <f>IF(O102,_xll.nxLibView(Q102,"Sigma1"),"")</f>
        <v/>
      </c>
    </row>
    <row r="103" spans="1:18">
      <c r="A103" s="24" t="s">
        <v>322</v>
      </c>
      <c r="B103" s="24" t="s">
        <v>323</v>
      </c>
      <c r="C103" s="25" t="s">
        <v>123</v>
      </c>
      <c r="D103" s="25" t="s">
        <v>123</v>
      </c>
      <c r="E103" s="25" t="s">
        <v>123</v>
      </c>
      <c r="F103" s="25" t="s">
        <v>123</v>
      </c>
      <c r="G103" s="25" t="s">
        <v>123</v>
      </c>
      <c r="H103" s="25">
        <v>44.09</v>
      </c>
      <c r="I103" s="25">
        <v>0.01</v>
      </c>
      <c r="J103" s="26">
        <v>0</v>
      </c>
      <c r="K103" s="26">
        <v>0</v>
      </c>
      <c r="L103" s="26">
        <v>110</v>
      </c>
      <c r="M103" s="23">
        <f t="shared" si="3"/>
        <v>457.5</v>
      </c>
      <c r="N103" s="27">
        <f t="shared" si="4"/>
        <v>45421</v>
      </c>
      <c r="O103" s="23" t="b">
        <f t="shared" si="5"/>
        <v>0</v>
      </c>
      <c r="P103" s="23" t="str">
        <f>IF(O103,_xll.nxInstrumentEQEuropean("EQC."&amp;M103&amp;"."&amp;N103,"KRW","Call",,N103,,M103),"")</f>
        <v/>
      </c>
      <c r="Q103" s="23" t="str">
        <f>IF(O103,_xll.nxAnalyticEQEuropean("EQC.Pricer."&amp;M103&amp;"."&amp;N103,P103,object!$B$25,object!$I$30,object!$D$1,object!$D$2,C103),"")</f>
        <v/>
      </c>
      <c r="R103" s="23" t="str">
        <f>IF(O103,_xll.nxLibView(Q103,"Sigma1"),"")</f>
        <v/>
      </c>
    </row>
    <row r="104" spans="1:18">
      <c r="A104" s="24" t="s">
        <v>324</v>
      </c>
      <c r="B104" s="24" t="s">
        <v>325</v>
      </c>
      <c r="C104" s="25" t="s">
        <v>123</v>
      </c>
      <c r="D104" s="25" t="s">
        <v>123</v>
      </c>
      <c r="E104" s="25" t="s">
        <v>123</v>
      </c>
      <c r="F104" s="25" t="s">
        <v>123</v>
      </c>
      <c r="G104" s="25" t="s">
        <v>123</v>
      </c>
      <c r="H104" s="25">
        <v>45.1</v>
      </c>
      <c r="I104" s="25">
        <v>0.01</v>
      </c>
      <c r="J104" s="26">
        <v>0</v>
      </c>
      <c r="K104" s="26">
        <v>0</v>
      </c>
      <c r="L104" s="26">
        <v>336</v>
      </c>
      <c r="M104" s="23">
        <f t="shared" si="3"/>
        <v>460</v>
      </c>
      <c r="N104" s="27">
        <f t="shared" si="4"/>
        <v>45421</v>
      </c>
      <c r="O104" s="23" t="b">
        <f t="shared" si="5"/>
        <v>0</v>
      </c>
      <c r="P104" s="23" t="str">
        <f>IF(O104,_xll.nxInstrumentEQEuropean("EQC."&amp;M104&amp;"."&amp;N104,"KRW","Call",,N104,,M104),"")</f>
        <v/>
      </c>
      <c r="Q104" s="23" t="str">
        <f>IF(O104,_xll.nxAnalyticEQEuropean("EQC.Pricer."&amp;M104&amp;"."&amp;N104,P104,object!$B$25,object!$I$30,object!$D$1,object!$D$2,C104),"")</f>
        <v/>
      </c>
      <c r="R104" s="23" t="str">
        <f>IF(O104,_xll.nxLibView(Q104,"Sigma1"),"")</f>
        <v/>
      </c>
    </row>
    <row r="105" spans="1:18">
      <c r="A105" s="24" t="s">
        <v>326</v>
      </c>
      <c r="B105" s="24" t="s">
        <v>327</v>
      </c>
      <c r="C105" s="25" t="s">
        <v>123</v>
      </c>
      <c r="D105" s="25" t="s">
        <v>123</v>
      </c>
      <c r="E105" s="25" t="s">
        <v>123</v>
      </c>
      <c r="F105" s="25" t="s">
        <v>123</v>
      </c>
      <c r="G105" s="25" t="s">
        <v>123</v>
      </c>
      <c r="H105" s="25">
        <v>46.1</v>
      </c>
      <c r="I105" s="25">
        <v>0.01</v>
      </c>
      <c r="J105" s="26">
        <v>0</v>
      </c>
      <c r="K105" s="26">
        <v>0</v>
      </c>
      <c r="L105" s="26">
        <v>144</v>
      </c>
      <c r="M105" s="23">
        <f t="shared" si="3"/>
        <v>462.5</v>
      </c>
      <c r="N105" s="27">
        <f t="shared" si="4"/>
        <v>45421</v>
      </c>
      <c r="O105" s="23" t="b">
        <f t="shared" si="5"/>
        <v>0</v>
      </c>
      <c r="P105" s="23" t="str">
        <f>IF(O105,_xll.nxInstrumentEQEuropean("EQC."&amp;M105&amp;"."&amp;N105,"KRW","Call",,N105,,M105),"")</f>
        <v/>
      </c>
      <c r="Q105" s="23" t="str">
        <f>IF(O105,_xll.nxAnalyticEQEuropean("EQC.Pricer."&amp;M105&amp;"."&amp;N105,P105,object!$B$25,object!$I$30,object!$D$1,object!$D$2,C105),"")</f>
        <v/>
      </c>
      <c r="R105" s="23" t="str">
        <f>IF(O105,_xll.nxLibView(Q105,"Sigma1"),"")</f>
        <v/>
      </c>
    </row>
    <row r="106" spans="1:18">
      <c r="A106" s="24" t="s">
        <v>328</v>
      </c>
      <c r="B106" s="24" t="s">
        <v>329</v>
      </c>
      <c r="C106" s="25" t="s">
        <v>123</v>
      </c>
      <c r="D106" s="25" t="s">
        <v>123</v>
      </c>
      <c r="E106" s="25" t="s">
        <v>123</v>
      </c>
      <c r="F106" s="25" t="s">
        <v>123</v>
      </c>
      <c r="G106" s="25" t="s">
        <v>123</v>
      </c>
      <c r="H106" s="25">
        <v>47.1</v>
      </c>
      <c r="I106" s="25">
        <v>0.01</v>
      </c>
      <c r="J106" s="26">
        <v>0</v>
      </c>
      <c r="K106" s="26">
        <v>0</v>
      </c>
      <c r="L106" s="26">
        <v>44</v>
      </c>
      <c r="M106" s="23">
        <f t="shared" si="3"/>
        <v>465</v>
      </c>
      <c r="N106" s="27">
        <f t="shared" si="4"/>
        <v>45421</v>
      </c>
      <c r="O106" s="23" t="b">
        <f t="shared" si="5"/>
        <v>0</v>
      </c>
      <c r="P106" s="23" t="str">
        <f>IF(O106,_xll.nxInstrumentEQEuropean("EQC."&amp;M106&amp;"."&amp;N106,"KRW","Call",,N106,,M106),"")</f>
        <v/>
      </c>
      <c r="Q106" s="23" t="str">
        <f>IF(O106,_xll.nxAnalyticEQEuropean("EQC.Pricer."&amp;M106&amp;"."&amp;N106,P106,object!$B$25,object!$I$30,object!$D$1,object!$D$2,C106),"")</f>
        <v/>
      </c>
      <c r="R106" s="23" t="str">
        <f>IF(O106,_xll.nxLibView(Q106,"Sigma1"),"")</f>
        <v/>
      </c>
    </row>
    <row r="107" spans="1:18">
      <c r="A107" s="24" t="s">
        <v>330</v>
      </c>
      <c r="B107" s="24" t="s">
        <v>331</v>
      </c>
      <c r="C107" s="25" t="s">
        <v>123</v>
      </c>
      <c r="D107" s="25" t="s">
        <v>123</v>
      </c>
      <c r="E107" s="25" t="s">
        <v>123</v>
      </c>
      <c r="F107" s="25" t="s">
        <v>123</v>
      </c>
      <c r="G107" s="25" t="s">
        <v>123</v>
      </c>
      <c r="H107" s="25">
        <v>48.1</v>
      </c>
      <c r="I107" s="25">
        <v>0.01</v>
      </c>
      <c r="J107" s="26">
        <v>0</v>
      </c>
      <c r="K107" s="26">
        <v>0</v>
      </c>
      <c r="L107" s="26">
        <v>38</v>
      </c>
      <c r="M107" s="23">
        <f t="shared" si="3"/>
        <v>467.5</v>
      </c>
      <c r="N107" s="27">
        <f t="shared" si="4"/>
        <v>45421</v>
      </c>
      <c r="O107" s="23" t="b">
        <f t="shared" si="5"/>
        <v>0</v>
      </c>
      <c r="P107" s="23" t="str">
        <f>IF(O107,_xll.nxInstrumentEQEuropean("EQC."&amp;M107&amp;"."&amp;N107,"KRW","Call",,N107,,M107),"")</f>
        <v/>
      </c>
      <c r="Q107" s="23" t="str">
        <f>IF(O107,_xll.nxAnalyticEQEuropean("EQC.Pricer."&amp;M107&amp;"."&amp;N107,P107,object!$B$25,object!$I$30,object!$D$1,object!$D$2,C107),"")</f>
        <v/>
      </c>
      <c r="R107" s="23" t="str">
        <f>IF(O107,_xll.nxLibView(Q107,"Sigma1"),"")</f>
        <v/>
      </c>
    </row>
    <row r="108" spans="1:18">
      <c r="A108" s="24" t="s">
        <v>332</v>
      </c>
      <c r="B108" s="24" t="s">
        <v>333</v>
      </c>
      <c r="C108" s="25" t="s">
        <v>123</v>
      </c>
      <c r="D108" s="25" t="s">
        <v>123</v>
      </c>
      <c r="E108" s="25" t="s">
        <v>123</v>
      </c>
      <c r="F108" s="25" t="s">
        <v>123</v>
      </c>
      <c r="G108" s="25" t="s">
        <v>123</v>
      </c>
      <c r="H108" s="25">
        <v>49.1</v>
      </c>
      <c r="I108" s="25">
        <v>0.01</v>
      </c>
      <c r="J108" s="26">
        <v>0</v>
      </c>
      <c r="K108" s="26">
        <v>0</v>
      </c>
      <c r="L108" s="26">
        <v>80</v>
      </c>
      <c r="M108" s="23">
        <f t="shared" si="3"/>
        <v>470</v>
      </c>
      <c r="N108" s="27">
        <f t="shared" si="4"/>
        <v>45421</v>
      </c>
      <c r="O108" s="23" t="b">
        <f t="shared" si="5"/>
        <v>0</v>
      </c>
      <c r="P108" s="23" t="str">
        <f>IF(O108,_xll.nxInstrumentEQEuropean("EQC."&amp;M108&amp;"."&amp;N108,"KRW","Call",,N108,,M108),"")</f>
        <v/>
      </c>
      <c r="Q108" s="23" t="str">
        <f>IF(O108,_xll.nxAnalyticEQEuropean("EQC.Pricer."&amp;M108&amp;"."&amp;N108,P108,object!$B$25,object!$I$30,object!$D$1,object!$D$2,C108),"")</f>
        <v/>
      </c>
      <c r="R108" s="23" t="str">
        <f>IF(O108,_xll.nxLibView(Q108,"Sigma1"),"")</f>
        <v/>
      </c>
    </row>
    <row r="109" spans="1:18">
      <c r="A109" s="24" t="s">
        <v>334</v>
      </c>
      <c r="B109" s="24" t="s">
        <v>335</v>
      </c>
      <c r="C109" s="25" t="s">
        <v>123</v>
      </c>
      <c r="D109" s="25" t="s">
        <v>123</v>
      </c>
      <c r="E109" s="25" t="s">
        <v>123</v>
      </c>
      <c r="F109" s="25" t="s">
        <v>123</v>
      </c>
      <c r="G109" s="25" t="s">
        <v>123</v>
      </c>
      <c r="H109" s="25">
        <v>50.1</v>
      </c>
      <c r="I109" s="25">
        <v>0.01</v>
      </c>
      <c r="J109" s="26">
        <v>0</v>
      </c>
      <c r="K109" s="26">
        <v>0</v>
      </c>
      <c r="L109" s="26">
        <v>228</v>
      </c>
      <c r="M109" s="23">
        <f t="shared" si="3"/>
        <v>472.5</v>
      </c>
      <c r="N109" s="27">
        <f t="shared" si="4"/>
        <v>45421</v>
      </c>
      <c r="O109" s="23" t="b">
        <f t="shared" si="5"/>
        <v>0</v>
      </c>
      <c r="P109" s="23" t="str">
        <f>IF(O109,_xll.nxInstrumentEQEuropean("EQC."&amp;M109&amp;"."&amp;N109,"KRW","Call",,N109,,M109),"")</f>
        <v/>
      </c>
      <c r="Q109" s="23" t="str">
        <f>IF(O109,_xll.nxAnalyticEQEuropean("EQC.Pricer."&amp;M109&amp;"."&amp;N109,P109,object!$B$25,object!$I$30,object!$D$1,object!$D$2,C109),"")</f>
        <v/>
      </c>
      <c r="R109" s="23" t="str">
        <f>IF(O109,_xll.nxLibView(Q109,"Sigma1"),"")</f>
        <v/>
      </c>
    </row>
    <row r="110" spans="1:18">
      <c r="A110" s="24" t="s">
        <v>336</v>
      </c>
      <c r="B110" s="24" t="s">
        <v>337</v>
      </c>
      <c r="C110" s="25" t="s">
        <v>123</v>
      </c>
      <c r="D110" s="25" t="s">
        <v>123</v>
      </c>
      <c r="E110" s="25" t="s">
        <v>123</v>
      </c>
      <c r="F110" s="25" t="s">
        <v>123</v>
      </c>
      <c r="G110" s="25" t="s">
        <v>123</v>
      </c>
      <c r="H110" s="25">
        <v>51.1</v>
      </c>
      <c r="I110" s="25">
        <v>0.01</v>
      </c>
      <c r="J110" s="26">
        <v>0</v>
      </c>
      <c r="K110" s="26">
        <v>0</v>
      </c>
      <c r="L110" s="26">
        <v>71</v>
      </c>
      <c r="M110" s="23">
        <f t="shared" si="3"/>
        <v>475</v>
      </c>
      <c r="N110" s="27">
        <f t="shared" si="4"/>
        <v>45421</v>
      </c>
      <c r="O110" s="23" t="b">
        <f t="shared" si="5"/>
        <v>0</v>
      </c>
      <c r="P110" s="23" t="str">
        <f>IF(O110,_xll.nxInstrumentEQEuropean("EQC."&amp;M110&amp;"."&amp;N110,"KRW","Call",,N110,,M110),"")</f>
        <v/>
      </c>
      <c r="Q110" s="23" t="str">
        <f>IF(O110,_xll.nxAnalyticEQEuropean("EQC.Pricer."&amp;M110&amp;"."&amp;N110,P110,object!$B$25,object!$I$30,object!$D$1,object!$D$2,C110),"")</f>
        <v/>
      </c>
      <c r="R110" s="23" t="str">
        <f>IF(O110,_xll.nxLibView(Q110,"Sigma1"),"")</f>
        <v/>
      </c>
    </row>
    <row r="111" spans="1:18">
      <c r="A111" s="24" t="s">
        <v>338</v>
      </c>
      <c r="B111" s="24" t="s">
        <v>339</v>
      </c>
      <c r="C111" s="25">
        <v>0.01</v>
      </c>
      <c r="D111" s="25">
        <v>0</v>
      </c>
      <c r="E111" s="25">
        <v>0.01</v>
      </c>
      <c r="F111" s="25">
        <v>0.01</v>
      </c>
      <c r="G111" s="25">
        <v>0.01</v>
      </c>
      <c r="H111" s="25">
        <v>52.1</v>
      </c>
      <c r="I111" s="25">
        <v>0.01</v>
      </c>
      <c r="J111" s="26">
        <v>1</v>
      </c>
      <c r="K111" s="26">
        <v>0</v>
      </c>
      <c r="L111" s="26">
        <v>51</v>
      </c>
      <c r="M111" s="23">
        <f t="shared" si="3"/>
        <v>477.5</v>
      </c>
      <c r="N111" s="27">
        <f t="shared" si="4"/>
        <v>45421</v>
      </c>
      <c r="O111" s="23" t="b">
        <f t="shared" si="5"/>
        <v>0</v>
      </c>
      <c r="P111" s="23" t="str">
        <f>IF(O111,_xll.nxInstrumentEQEuropean("EQC."&amp;M111&amp;"."&amp;N111,"KRW","Call",,N111,,M111),"")</f>
        <v/>
      </c>
      <c r="Q111" s="23" t="str">
        <f>IF(O111,_xll.nxAnalyticEQEuropean("EQC.Pricer."&amp;M111&amp;"."&amp;N111,P111,object!$B$25,object!$I$30,object!$D$1,object!$D$2,C111),"")</f>
        <v/>
      </c>
      <c r="R111" s="23" t="str">
        <f>IF(O111,_xll.nxLibView(Q111,"Sigma1"),"")</f>
        <v/>
      </c>
    </row>
    <row r="112" spans="1:18">
      <c r="A112" s="24" t="s">
        <v>340</v>
      </c>
      <c r="B112" s="24" t="s">
        <v>341</v>
      </c>
      <c r="C112" s="25" t="s">
        <v>123</v>
      </c>
      <c r="D112" s="25" t="s">
        <v>123</v>
      </c>
      <c r="E112" s="25" t="s">
        <v>123</v>
      </c>
      <c r="F112" s="25" t="s">
        <v>123</v>
      </c>
      <c r="G112" s="25" t="s">
        <v>123</v>
      </c>
      <c r="H112" s="25">
        <v>52.1</v>
      </c>
      <c r="I112" s="25">
        <v>0.01</v>
      </c>
      <c r="J112" s="26">
        <v>0</v>
      </c>
      <c r="K112" s="26">
        <v>0</v>
      </c>
      <c r="L112" s="26">
        <v>653</v>
      </c>
      <c r="M112" s="23">
        <f t="shared" si="3"/>
        <v>480</v>
      </c>
      <c r="N112" s="27">
        <f t="shared" si="4"/>
        <v>45421</v>
      </c>
      <c r="O112" s="23" t="b">
        <f t="shared" si="5"/>
        <v>0</v>
      </c>
      <c r="P112" s="23" t="str">
        <f>IF(O112,_xll.nxInstrumentEQEuropean("EQC."&amp;M112&amp;"."&amp;N112,"KRW","Call",,N112,,M112),"")</f>
        <v/>
      </c>
      <c r="Q112" s="23" t="str">
        <f>IF(O112,_xll.nxAnalyticEQEuropean("EQC.Pricer."&amp;M112&amp;"."&amp;N112,P112,object!$B$25,object!$I$30,object!$D$1,object!$D$2,C112),"")</f>
        <v/>
      </c>
      <c r="R112" s="23" t="str">
        <f>IF(O112,_xll.nxLibView(Q112,"Sigma1"),"")</f>
        <v/>
      </c>
    </row>
    <row r="113" spans="1:18">
      <c r="A113" s="24" t="s">
        <v>342</v>
      </c>
      <c r="B113" s="24" t="s">
        <v>343</v>
      </c>
      <c r="C113" s="25">
        <v>204.55</v>
      </c>
      <c r="D113" s="25">
        <v>2.8</v>
      </c>
      <c r="E113" s="25">
        <v>204.85</v>
      </c>
      <c r="F113" s="25">
        <v>204.85</v>
      </c>
      <c r="G113" s="25">
        <v>204.55</v>
      </c>
      <c r="H113" s="25">
        <v>64</v>
      </c>
      <c r="I113" s="25">
        <v>204.55</v>
      </c>
      <c r="J113" s="26">
        <v>4</v>
      </c>
      <c r="K113" s="26">
        <v>205</v>
      </c>
      <c r="L113" s="26">
        <v>419</v>
      </c>
      <c r="M113" s="23">
        <f t="shared" si="3"/>
        <v>160</v>
      </c>
      <c r="N113" s="27">
        <f t="shared" si="4"/>
        <v>45456</v>
      </c>
      <c r="O113" s="23" t="b">
        <f t="shared" si="5"/>
        <v>0</v>
      </c>
      <c r="P113" s="23" t="str">
        <f>IF(O113,_xll.nxInstrumentEQEuropean("EQC."&amp;M113&amp;"."&amp;N113,"KRW","Call",,N113,,M113),"")</f>
        <v/>
      </c>
      <c r="Q113" s="23" t="str">
        <f>IF(O113,_xll.nxAnalyticEQEuropean("EQC.Pricer."&amp;M113&amp;"."&amp;N113,P113,object!$B$25,object!$I$30,object!$D$1,object!$D$2,C113),"")</f>
        <v/>
      </c>
      <c r="R113" s="23" t="str">
        <f>IF(O113,_xll.nxLibView(Q113,"Sigma1"),"")</f>
        <v/>
      </c>
    </row>
    <row r="114" spans="1:18">
      <c r="A114" s="24" t="s">
        <v>344</v>
      </c>
      <c r="B114" s="24" t="s">
        <v>345</v>
      </c>
      <c r="C114" s="25" t="s">
        <v>123</v>
      </c>
      <c r="D114" s="25" t="s">
        <v>123</v>
      </c>
      <c r="E114" s="25" t="s">
        <v>123</v>
      </c>
      <c r="F114" s="25" t="s">
        <v>123</v>
      </c>
      <c r="G114" s="25" t="s">
        <v>123</v>
      </c>
      <c r="H114" s="25">
        <v>64</v>
      </c>
      <c r="I114" s="25">
        <v>202.7</v>
      </c>
      <c r="J114" s="26">
        <v>0</v>
      </c>
      <c r="K114" s="26">
        <v>0</v>
      </c>
      <c r="L114" s="26">
        <v>0</v>
      </c>
      <c r="M114" s="23">
        <f t="shared" si="3"/>
        <v>162.5</v>
      </c>
      <c r="N114" s="27">
        <f t="shared" si="4"/>
        <v>45456</v>
      </c>
      <c r="O114" s="23" t="b">
        <f t="shared" si="5"/>
        <v>0</v>
      </c>
      <c r="P114" s="23" t="str">
        <f>IF(O114,_xll.nxInstrumentEQEuropean("EQC."&amp;M114&amp;"."&amp;N114,"KRW","Call",,N114,,M114),"")</f>
        <v/>
      </c>
      <c r="Q114" s="23" t="str">
        <f>IF(O114,_xll.nxAnalyticEQEuropean("EQC.Pricer."&amp;M114&amp;"."&amp;N114,P114,object!$B$25,object!$I$30,object!$D$1,object!$D$2,C114),"")</f>
        <v/>
      </c>
      <c r="R114" s="23" t="str">
        <f>IF(O114,_xll.nxLibView(Q114,"Sigma1"),"")</f>
        <v/>
      </c>
    </row>
    <row r="115" spans="1:18">
      <c r="A115" s="24" t="s">
        <v>346</v>
      </c>
      <c r="B115" s="24" t="s">
        <v>347</v>
      </c>
      <c r="C115" s="25">
        <v>199.45</v>
      </c>
      <c r="D115" s="25">
        <v>2.7</v>
      </c>
      <c r="E115" s="25">
        <v>199.45</v>
      </c>
      <c r="F115" s="25">
        <v>199.45</v>
      </c>
      <c r="G115" s="25">
        <v>199.45</v>
      </c>
      <c r="H115" s="25">
        <v>64</v>
      </c>
      <c r="I115" s="25">
        <v>199.45</v>
      </c>
      <c r="J115" s="26">
        <v>2</v>
      </c>
      <c r="K115" s="26">
        <v>100</v>
      </c>
      <c r="L115" s="26">
        <v>94</v>
      </c>
      <c r="M115" s="23">
        <f t="shared" si="3"/>
        <v>165</v>
      </c>
      <c r="N115" s="27">
        <f t="shared" si="4"/>
        <v>45456</v>
      </c>
      <c r="O115" s="23" t="b">
        <f t="shared" si="5"/>
        <v>0</v>
      </c>
      <c r="P115" s="23" t="str">
        <f>IF(O115,_xll.nxInstrumentEQEuropean("EQC."&amp;M115&amp;"."&amp;N115,"KRW","Call",,N115,,M115),"")</f>
        <v/>
      </c>
      <c r="Q115" s="23" t="str">
        <f>IF(O115,_xll.nxAnalyticEQEuropean("EQC.Pricer."&amp;M115&amp;"."&amp;N115,P115,object!$B$25,object!$I$30,object!$D$1,object!$D$2,C115),"")</f>
        <v/>
      </c>
      <c r="R115" s="23" t="str">
        <f>IF(O115,_xll.nxLibView(Q115,"Sigma1"),"")</f>
        <v/>
      </c>
    </row>
    <row r="116" spans="1:18">
      <c r="A116" s="24" t="s">
        <v>348</v>
      </c>
      <c r="B116" s="24" t="s">
        <v>349</v>
      </c>
      <c r="C116" s="25" t="s">
        <v>123</v>
      </c>
      <c r="D116" s="25" t="s">
        <v>123</v>
      </c>
      <c r="E116" s="25" t="s">
        <v>123</v>
      </c>
      <c r="F116" s="25" t="s">
        <v>123</v>
      </c>
      <c r="G116" s="25" t="s">
        <v>123</v>
      </c>
      <c r="H116" s="25">
        <v>63.29</v>
      </c>
      <c r="I116" s="25">
        <v>197.7</v>
      </c>
      <c r="J116" s="26">
        <v>0</v>
      </c>
      <c r="K116" s="26">
        <v>0</v>
      </c>
      <c r="L116" s="26">
        <v>0</v>
      </c>
      <c r="M116" s="23">
        <f t="shared" si="3"/>
        <v>167.5</v>
      </c>
      <c r="N116" s="27">
        <f t="shared" si="4"/>
        <v>45456</v>
      </c>
      <c r="O116" s="23" t="b">
        <f t="shared" si="5"/>
        <v>0</v>
      </c>
      <c r="P116" s="23" t="str">
        <f>IF(O116,_xll.nxInstrumentEQEuropean("EQC."&amp;M116&amp;"."&amp;N116,"KRW","Call",,N116,,M116),"")</f>
        <v/>
      </c>
      <c r="Q116" s="23" t="str">
        <f>IF(O116,_xll.nxAnalyticEQEuropean("EQC.Pricer."&amp;M116&amp;"."&amp;N116,P116,object!$B$25,object!$I$30,object!$D$1,object!$D$2,C116),"")</f>
        <v/>
      </c>
      <c r="R116" s="23" t="str">
        <f>IF(O116,_xll.nxLibView(Q116,"Sigma1"),"")</f>
        <v/>
      </c>
    </row>
    <row r="117" spans="1:18">
      <c r="A117" s="24" t="s">
        <v>350</v>
      </c>
      <c r="B117" s="24" t="s">
        <v>351</v>
      </c>
      <c r="C117" s="25" t="s">
        <v>123</v>
      </c>
      <c r="D117" s="25" t="s">
        <v>123</v>
      </c>
      <c r="E117" s="25" t="s">
        <v>123</v>
      </c>
      <c r="F117" s="25" t="s">
        <v>123</v>
      </c>
      <c r="G117" s="25" t="s">
        <v>123</v>
      </c>
      <c r="H117" s="25">
        <v>62.58</v>
      </c>
      <c r="I117" s="25">
        <v>195.25</v>
      </c>
      <c r="J117" s="26">
        <v>0</v>
      </c>
      <c r="K117" s="26">
        <v>0</v>
      </c>
      <c r="L117" s="26">
        <v>55</v>
      </c>
      <c r="M117" s="23">
        <f t="shared" si="3"/>
        <v>170</v>
      </c>
      <c r="N117" s="27">
        <f t="shared" si="4"/>
        <v>45456</v>
      </c>
      <c r="O117" s="23" t="b">
        <f t="shared" si="5"/>
        <v>0</v>
      </c>
      <c r="P117" s="23" t="str">
        <f>IF(O117,_xll.nxInstrumentEQEuropean("EQC."&amp;M117&amp;"."&amp;N117,"KRW","Call",,N117,,M117),"")</f>
        <v/>
      </c>
      <c r="Q117" s="23" t="str">
        <f>IF(O117,_xll.nxAnalyticEQEuropean("EQC.Pricer."&amp;M117&amp;"."&amp;N117,P117,object!$B$25,object!$I$30,object!$D$1,object!$D$2,C117),"")</f>
        <v/>
      </c>
      <c r="R117" s="23" t="str">
        <f>IF(O117,_xll.nxLibView(Q117,"Sigma1"),"")</f>
        <v/>
      </c>
    </row>
    <row r="118" spans="1:18">
      <c r="A118" s="24" t="s">
        <v>352</v>
      </c>
      <c r="B118" s="24" t="s">
        <v>353</v>
      </c>
      <c r="C118" s="25" t="s">
        <v>123</v>
      </c>
      <c r="D118" s="25" t="s">
        <v>123</v>
      </c>
      <c r="E118" s="25" t="s">
        <v>123</v>
      </c>
      <c r="F118" s="25" t="s">
        <v>123</v>
      </c>
      <c r="G118" s="25" t="s">
        <v>123</v>
      </c>
      <c r="H118" s="25">
        <v>61.87</v>
      </c>
      <c r="I118" s="25">
        <v>192.75</v>
      </c>
      <c r="J118" s="26">
        <v>0</v>
      </c>
      <c r="K118" s="26">
        <v>0</v>
      </c>
      <c r="L118" s="26">
        <v>0</v>
      </c>
      <c r="M118" s="23">
        <f t="shared" si="3"/>
        <v>172.5</v>
      </c>
      <c r="N118" s="27">
        <f t="shared" si="4"/>
        <v>45456</v>
      </c>
      <c r="O118" s="23" t="b">
        <f t="shared" si="5"/>
        <v>0</v>
      </c>
      <c r="P118" s="23" t="str">
        <f>IF(O118,_xll.nxInstrumentEQEuropean("EQC."&amp;M118&amp;"."&amp;N118,"KRW","Call",,N118,,M118),"")</f>
        <v/>
      </c>
      <c r="Q118" s="23" t="str">
        <f>IF(O118,_xll.nxAnalyticEQEuropean("EQC.Pricer."&amp;M118&amp;"."&amp;N118,P118,object!$B$25,object!$I$30,object!$D$1,object!$D$2,C118),"")</f>
        <v/>
      </c>
      <c r="R118" s="23" t="str">
        <f>IF(O118,_xll.nxLibView(Q118,"Sigma1"),"")</f>
        <v/>
      </c>
    </row>
    <row r="119" spans="1:18">
      <c r="A119" s="24" t="s">
        <v>354</v>
      </c>
      <c r="B119" s="24" t="s">
        <v>355</v>
      </c>
      <c r="C119" s="25" t="s">
        <v>123</v>
      </c>
      <c r="D119" s="25" t="s">
        <v>123</v>
      </c>
      <c r="E119" s="25" t="s">
        <v>123</v>
      </c>
      <c r="F119" s="25" t="s">
        <v>123</v>
      </c>
      <c r="G119" s="25" t="s">
        <v>123</v>
      </c>
      <c r="H119" s="25">
        <v>61.16</v>
      </c>
      <c r="I119" s="25">
        <v>190.25</v>
      </c>
      <c r="J119" s="26">
        <v>0</v>
      </c>
      <c r="K119" s="26">
        <v>0</v>
      </c>
      <c r="L119" s="26">
        <v>0</v>
      </c>
      <c r="M119" s="23">
        <f t="shared" si="3"/>
        <v>175</v>
      </c>
      <c r="N119" s="27">
        <f t="shared" si="4"/>
        <v>45456</v>
      </c>
      <c r="O119" s="23" t="b">
        <f t="shared" si="5"/>
        <v>0</v>
      </c>
      <c r="P119" s="23" t="str">
        <f>IF(O119,_xll.nxInstrumentEQEuropean("EQC."&amp;M119&amp;"."&amp;N119,"KRW","Call",,N119,,M119),"")</f>
        <v/>
      </c>
      <c r="Q119" s="23" t="str">
        <f>IF(O119,_xll.nxAnalyticEQEuropean("EQC.Pricer."&amp;M119&amp;"."&amp;N119,P119,object!$B$25,object!$I$30,object!$D$1,object!$D$2,C119),"")</f>
        <v/>
      </c>
      <c r="R119" s="23" t="str">
        <f>IF(O119,_xll.nxLibView(Q119,"Sigma1"),"")</f>
        <v/>
      </c>
    </row>
    <row r="120" spans="1:18">
      <c r="A120" s="24" t="s">
        <v>356</v>
      </c>
      <c r="B120" s="24" t="s">
        <v>357</v>
      </c>
      <c r="C120" s="25" t="s">
        <v>123</v>
      </c>
      <c r="D120" s="25" t="s">
        <v>123</v>
      </c>
      <c r="E120" s="25" t="s">
        <v>123</v>
      </c>
      <c r="F120" s="25" t="s">
        <v>123</v>
      </c>
      <c r="G120" s="25" t="s">
        <v>123</v>
      </c>
      <c r="H120" s="25">
        <v>60.45</v>
      </c>
      <c r="I120" s="25">
        <v>187.75</v>
      </c>
      <c r="J120" s="26">
        <v>0</v>
      </c>
      <c r="K120" s="26">
        <v>0</v>
      </c>
      <c r="L120" s="26">
        <v>0</v>
      </c>
      <c r="M120" s="23">
        <f t="shared" si="3"/>
        <v>177.5</v>
      </c>
      <c r="N120" s="27">
        <f t="shared" si="4"/>
        <v>45456</v>
      </c>
      <c r="O120" s="23" t="b">
        <f t="shared" si="5"/>
        <v>0</v>
      </c>
      <c r="P120" s="23" t="str">
        <f>IF(O120,_xll.nxInstrumentEQEuropean("EQC."&amp;M120&amp;"."&amp;N120,"KRW","Call",,N120,,M120),"")</f>
        <v/>
      </c>
      <c r="Q120" s="23" t="str">
        <f>IF(O120,_xll.nxAnalyticEQEuropean("EQC.Pricer."&amp;M120&amp;"."&amp;N120,P120,object!$B$25,object!$I$30,object!$D$1,object!$D$2,C120),"")</f>
        <v/>
      </c>
      <c r="R120" s="23" t="str">
        <f>IF(O120,_xll.nxLibView(Q120,"Sigma1"),"")</f>
        <v/>
      </c>
    </row>
    <row r="121" spans="1:18">
      <c r="A121" s="24" t="s">
        <v>358</v>
      </c>
      <c r="B121" s="24" t="s">
        <v>359</v>
      </c>
      <c r="C121" s="25" t="s">
        <v>123</v>
      </c>
      <c r="D121" s="25" t="s">
        <v>123</v>
      </c>
      <c r="E121" s="25" t="s">
        <v>123</v>
      </c>
      <c r="F121" s="25" t="s">
        <v>123</v>
      </c>
      <c r="G121" s="25" t="s">
        <v>123</v>
      </c>
      <c r="H121" s="25">
        <v>59.74</v>
      </c>
      <c r="I121" s="25">
        <v>185.25</v>
      </c>
      <c r="J121" s="26">
        <v>0</v>
      </c>
      <c r="K121" s="26">
        <v>0</v>
      </c>
      <c r="L121" s="26">
        <v>1</v>
      </c>
      <c r="M121" s="23">
        <f t="shared" si="3"/>
        <v>180</v>
      </c>
      <c r="N121" s="27">
        <f t="shared" si="4"/>
        <v>45456</v>
      </c>
      <c r="O121" s="23" t="b">
        <f t="shared" si="5"/>
        <v>0</v>
      </c>
      <c r="P121" s="23" t="str">
        <f>IF(O121,_xll.nxInstrumentEQEuropean("EQC."&amp;M121&amp;"."&amp;N121,"KRW","Call",,N121,,M121),"")</f>
        <v/>
      </c>
      <c r="Q121" s="23" t="str">
        <f>IF(O121,_xll.nxAnalyticEQEuropean("EQC.Pricer."&amp;M121&amp;"."&amp;N121,P121,object!$B$25,object!$I$30,object!$D$1,object!$D$2,C121),"")</f>
        <v/>
      </c>
      <c r="R121" s="23" t="str">
        <f>IF(O121,_xll.nxLibView(Q121,"Sigma1"),"")</f>
        <v/>
      </c>
    </row>
    <row r="122" spans="1:18">
      <c r="A122" s="24" t="s">
        <v>360</v>
      </c>
      <c r="B122" s="24" t="s">
        <v>361</v>
      </c>
      <c r="C122" s="25" t="s">
        <v>123</v>
      </c>
      <c r="D122" s="25" t="s">
        <v>123</v>
      </c>
      <c r="E122" s="25" t="s">
        <v>123</v>
      </c>
      <c r="F122" s="25" t="s">
        <v>123</v>
      </c>
      <c r="G122" s="25" t="s">
        <v>123</v>
      </c>
      <c r="H122" s="25">
        <v>59.03</v>
      </c>
      <c r="I122" s="25">
        <v>182.8</v>
      </c>
      <c r="J122" s="26">
        <v>0</v>
      </c>
      <c r="K122" s="26">
        <v>0</v>
      </c>
      <c r="L122" s="26">
        <v>0</v>
      </c>
      <c r="M122" s="23">
        <f t="shared" si="3"/>
        <v>182.5</v>
      </c>
      <c r="N122" s="27">
        <f t="shared" si="4"/>
        <v>45456</v>
      </c>
      <c r="O122" s="23" t="b">
        <f t="shared" si="5"/>
        <v>0</v>
      </c>
      <c r="P122" s="23" t="str">
        <f>IF(O122,_xll.nxInstrumentEQEuropean("EQC."&amp;M122&amp;"."&amp;N122,"KRW","Call",,N122,,M122),"")</f>
        <v/>
      </c>
      <c r="Q122" s="23" t="str">
        <f>IF(O122,_xll.nxAnalyticEQEuropean("EQC.Pricer."&amp;M122&amp;"."&amp;N122,P122,object!$B$25,object!$I$30,object!$D$1,object!$D$2,C122),"")</f>
        <v/>
      </c>
      <c r="R122" s="23" t="str">
        <f>IF(O122,_xll.nxLibView(Q122,"Sigma1"),"")</f>
        <v/>
      </c>
    </row>
    <row r="123" spans="1:18">
      <c r="A123" s="24" t="s">
        <v>362</v>
      </c>
      <c r="B123" s="24" t="s">
        <v>363</v>
      </c>
      <c r="C123" s="25" t="s">
        <v>123</v>
      </c>
      <c r="D123" s="25" t="s">
        <v>123</v>
      </c>
      <c r="E123" s="25" t="s">
        <v>123</v>
      </c>
      <c r="F123" s="25" t="s">
        <v>123</v>
      </c>
      <c r="G123" s="25" t="s">
        <v>123</v>
      </c>
      <c r="H123" s="25">
        <v>58.32</v>
      </c>
      <c r="I123" s="25">
        <v>180.3</v>
      </c>
      <c r="J123" s="26">
        <v>0</v>
      </c>
      <c r="K123" s="26">
        <v>0</v>
      </c>
      <c r="L123" s="26">
        <v>0</v>
      </c>
      <c r="M123" s="23">
        <f t="shared" si="3"/>
        <v>185</v>
      </c>
      <c r="N123" s="27">
        <f t="shared" si="4"/>
        <v>45456</v>
      </c>
      <c r="O123" s="23" t="b">
        <f t="shared" si="5"/>
        <v>0</v>
      </c>
      <c r="P123" s="23" t="str">
        <f>IF(O123,_xll.nxInstrumentEQEuropean("EQC."&amp;M123&amp;"."&amp;N123,"KRW","Call",,N123,,M123),"")</f>
        <v/>
      </c>
      <c r="Q123" s="23" t="str">
        <f>IF(O123,_xll.nxAnalyticEQEuropean("EQC.Pricer."&amp;M123&amp;"."&amp;N123,P123,object!$B$25,object!$I$30,object!$D$1,object!$D$2,C123),"")</f>
        <v/>
      </c>
      <c r="R123" s="23" t="str">
        <f>IF(O123,_xll.nxLibView(Q123,"Sigma1"),"")</f>
        <v/>
      </c>
    </row>
    <row r="124" spans="1:18">
      <c r="A124" s="24" t="s">
        <v>364</v>
      </c>
      <c r="B124" s="24" t="s">
        <v>365</v>
      </c>
      <c r="C124" s="25" t="s">
        <v>123</v>
      </c>
      <c r="D124" s="25" t="s">
        <v>123</v>
      </c>
      <c r="E124" s="25" t="s">
        <v>123</v>
      </c>
      <c r="F124" s="25" t="s">
        <v>123</v>
      </c>
      <c r="G124" s="25" t="s">
        <v>123</v>
      </c>
      <c r="H124" s="25">
        <v>57.61</v>
      </c>
      <c r="I124" s="25">
        <v>177.8</v>
      </c>
      <c r="J124" s="26">
        <v>0</v>
      </c>
      <c r="K124" s="26">
        <v>0</v>
      </c>
      <c r="L124" s="26">
        <v>0</v>
      </c>
      <c r="M124" s="23">
        <f t="shared" si="3"/>
        <v>187.5</v>
      </c>
      <c r="N124" s="27">
        <f t="shared" si="4"/>
        <v>45456</v>
      </c>
      <c r="O124" s="23" t="b">
        <f t="shared" si="5"/>
        <v>0</v>
      </c>
      <c r="P124" s="23" t="str">
        <f>IF(O124,_xll.nxInstrumentEQEuropean("EQC."&amp;M124&amp;"."&amp;N124,"KRW","Call",,N124,,M124),"")</f>
        <v/>
      </c>
      <c r="Q124" s="23" t="str">
        <f>IF(O124,_xll.nxAnalyticEQEuropean("EQC.Pricer."&amp;M124&amp;"."&amp;N124,P124,object!$B$25,object!$I$30,object!$D$1,object!$D$2,C124),"")</f>
        <v/>
      </c>
      <c r="R124" s="23" t="str">
        <f>IF(O124,_xll.nxLibView(Q124,"Sigma1"),"")</f>
        <v/>
      </c>
    </row>
    <row r="125" spans="1:18">
      <c r="A125" s="24" t="s">
        <v>366</v>
      </c>
      <c r="B125" s="24" t="s">
        <v>367</v>
      </c>
      <c r="C125" s="25" t="s">
        <v>123</v>
      </c>
      <c r="D125" s="25" t="s">
        <v>123</v>
      </c>
      <c r="E125" s="25" t="s">
        <v>123</v>
      </c>
      <c r="F125" s="25" t="s">
        <v>123</v>
      </c>
      <c r="G125" s="25" t="s">
        <v>123</v>
      </c>
      <c r="H125" s="25">
        <v>56.9</v>
      </c>
      <c r="I125" s="25">
        <v>175.3</v>
      </c>
      <c r="J125" s="26">
        <v>0</v>
      </c>
      <c r="K125" s="26">
        <v>0</v>
      </c>
      <c r="L125" s="26">
        <v>0</v>
      </c>
      <c r="M125" s="23">
        <f t="shared" si="3"/>
        <v>190</v>
      </c>
      <c r="N125" s="27">
        <f t="shared" si="4"/>
        <v>45456</v>
      </c>
      <c r="O125" s="23" t="b">
        <f t="shared" si="5"/>
        <v>0</v>
      </c>
      <c r="P125" s="23" t="str">
        <f>IF(O125,_xll.nxInstrumentEQEuropean("EQC."&amp;M125&amp;"."&amp;N125,"KRW","Call",,N125,,M125),"")</f>
        <v/>
      </c>
      <c r="Q125" s="23" t="str">
        <f>IF(O125,_xll.nxAnalyticEQEuropean("EQC.Pricer."&amp;M125&amp;"."&amp;N125,P125,object!$B$25,object!$I$30,object!$D$1,object!$D$2,C125),"")</f>
        <v/>
      </c>
      <c r="R125" s="23" t="str">
        <f>IF(O125,_xll.nxLibView(Q125,"Sigma1"),"")</f>
        <v/>
      </c>
    </row>
    <row r="126" spans="1:18">
      <c r="A126" s="24" t="s">
        <v>368</v>
      </c>
      <c r="B126" s="24" t="s">
        <v>369</v>
      </c>
      <c r="C126" s="25" t="s">
        <v>123</v>
      </c>
      <c r="D126" s="25" t="s">
        <v>123</v>
      </c>
      <c r="E126" s="25" t="s">
        <v>123</v>
      </c>
      <c r="F126" s="25" t="s">
        <v>123</v>
      </c>
      <c r="G126" s="25" t="s">
        <v>123</v>
      </c>
      <c r="H126" s="25">
        <v>56.19</v>
      </c>
      <c r="I126" s="25">
        <v>172.85</v>
      </c>
      <c r="J126" s="26">
        <v>0</v>
      </c>
      <c r="K126" s="26">
        <v>0</v>
      </c>
      <c r="L126" s="26">
        <v>0</v>
      </c>
      <c r="M126" s="23">
        <f t="shared" si="3"/>
        <v>192.5</v>
      </c>
      <c r="N126" s="27">
        <f t="shared" si="4"/>
        <v>45456</v>
      </c>
      <c r="O126" s="23" t="b">
        <f t="shared" si="5"/>
        <v>0</v>
      </c>
      <c r="P126" s="23" t="str">
        <f>IF(O126,_xll.nxInstrumentEQEuropean("EQC."&amp;M126&amp;"."&amp;N126,"KRW","Call",,N126,,M126),"")</f>
        <v/>
      </c>
      <c r="Q126" s="23" t="str">
        <f>IF(O126,_xll.nxAnalyticEQEuropean("EQC.Pricer."&amp;M126&amp;"."&amp;N126,P126,object!$B$25,object!$I$30,object!$D$1,object!$D$2,C126),"")</f>
        <v/>
      </c>
      <c r="R126" s="23" t="str">
        <f>IF(O126,_xll.nxLibView(Q126,"Sigma1"),"")</f>
        <v/>
      </c>
    </row>
    <row r="127" spans="1:18">
      <c r="A127" s="24" t="s">
        <v>370</v>
      </c>
      <c r="B127" s="24" t="s">
        <v>371</v>
      </c>
      <c r="C127" s="25" t="s">
        <v>123</v>
      </c>
      <c r="D127" s="25" t="s">
        <v>123</v>
      </c>
      <c r="E127" s="25" t="s">
        <v>123</v>
      </c>
      <c r="F127" s="25" t="s">
        <v>123</v>
      </c>
      <c r="G127" s="25" t="s">
        <v>123</v>
      </c>
      <c r="H127" s="25">
        <v>55.48</v>
      </c>
      <c r="I127" s="25">
        <v>170.35</v>
      </c>
      <c r="J127" s="26">
        <v>0</v>
      </c>
      <c r="K127" s="26">
        <v>0</v>
      </c>
      <c r="L127" s="26">
        <v>0</v>
      </c>
      <c r="M127" s="23">
        <f t="shared" si="3"/>
        <v>195</v>
      </c>
      <c r="N127" s="27">
        <f t="shared" si="4"/>
        <v>45456</v>
      </c>
      <c r="O127" s="23" t="b">
        <f t="shared" si="5"/>
        <v>0</v>
      </c>
      <c r="P127" s="23" t="str">
        <f>IF(O127,_xll.nxInstrumentEQEuropean("EQC."&amp;M127&amp;"."&amp;N127,"KRW","Call",,N127,,M127),"")</f>
        <v/>
      </c>
      <c r="Q127" s="23" t="str">
        <f>IF(O127,_xll.nxAnalyticEQEuropean("EQC.Pricer."&amp;M127&amp;"."&amp;N127,P127,object!$B$25,object!$I$30,object!$D$1,object!$D$2,C127),"")</f>
        <v/>
      </c>
      <c r="R127" s="23" t="str">
        <f>IF(O127,_xll.nxLibView(Q127,"Sigma1"),"")</f>
        <v/>
      </c>
    </row>
    <row r="128" spans="1:18">
      <c r="A128" s="24" t="s">
        <v>372</v>
      </c>
      <c r="B128" s="24" t="s">
        <v>373</v>
      </c>
      <c r="C128" s="25" t="s">
        <v>123</v>
      </c>
      <c r="D128" s="25" t="s">
        <v>123</v>
      </c>
      <c r="E128" s="25" t="s">
        <v>123</v>
      </c>
      <c r="F128" s="25" t="s">
        <v>123</v>
      </c>
      <c r="G128" s="25" t="s">
        <v>123</v>
      </c>
      <c r="H128" s="25">
        <v>54.77</v>
      </c>
      <c r="I128" s="25">
        <v>167.85</v>
      </c>
      <c r="J128" s="26">
        <v>0</v>
      </c>
      <c r="K128" s="26">
        <v>0</v>
      </c>
      <c r="L128" s="26">
        <v>0</v>
      </c>
      <c r="M128" s="23">
        <f t="shared" si="3"/>
        <v>197.5</v>
      </c>
      <c r="N128" s="27">
        <f t="shared" si="4"/>
        <v>45456</v>
      </c>
      <c r="O128" s="23" t="b">
        <f t="shared" si="5"/>
        <v>0</v>
      </c>
      <c r="P128" s="23" t="str">
        <f>IF(O128,_xll.nxInstrumentEQEuropean("EQC."&amp;M128&amp;"."&amp;N128,"KRW","Call",,N128,,M128),"")</f>
        <v/>
      </c>
      <c r="Q128" s="23" t="str">
        <f>IF(O128,_xll.nxAnalyticEQEuropean("EQC.Pricer."&amp;M128&amp;"."&amp;N128,P128,object!$B$25,object!$I$30,object!$D$1,object!$D$2,C128),"")</f>
        <v/>
      </c>
      <c r="R128" s="23" t="str">
        <f>IF(O128,_xll.nxLibView(Q128,"Sigma1"),"")</f>
        <v/>
      </c>
    </row>
    <row r="129" spans="1:18">
      <c r="A129" s="24" t="s">
        <v>374</v>
      </c>
      <c r="B129" s="24" t="s">
        <v>375</v>
      </c>
      <c r="C129" s="25" t="s">
        <v>123</v>
      </c>
      <c r="D129" s="25" t="s">
        <v>123</v>
      </c>
      <c r="E129" s="25" t="s">
        <v>123</v>
      </c>
      <c r="F129" s="25" t="s">
        <v>123</v>
      </c>
      <c r="G129" s="25" t="s">
        <v>123</v>
      </c>
      <c r="H129" s="25">
        <v>54.06</v>
      </c>
      <c r="I129" s="25">
        <v>165.35</v>
      </c>
      <c r="J129" s="26">
        <v>0</v>
      </c>
      <c r="K129" s="26">
        <v>0</v>
      </c>
      <c r="L129" s="26">
        <v>2</v>
      </c>
      <c r="M129" s="23">
        <f t="shared" si="3"/>
        <v>200</v>
      </c>
      <c r="N129" s="27">
        <f t="shared" si="4"/>
        <v>45456</v>
      </c>
      <c r="O129" s="23" t="b">
        <f t="shared" si="5"/>
        <v>0</v>
      </c>
      <c r="P129" s="23" t="str">
        <f>IF(O129,_xll.nxInstrumentEQEuropean("EQC."&amp;M129&amp;"."&amp;N129,"KRW","Call",,N129,,M129),"")</f>
        <v/>
      </c>
      <c r="Q129" s="23" t="str">
        <f>IF(O129,_xll.nxAnalyticEQEuropean("EQC.Pricer."&amp;M129&amp;"."&amp;N129,P129,object!$B$25,object!$I$30,object!$D$1,object!$D$2,C129),"")</f>
        <v/>
      </c>
      <c r="R129" s="23" t="str">
        <f>IF(O129,_xll.nxLibView(Q129,"Sigma1"),"")</f>
        <v/>
      </c>
    </row>
    <row r="130" spans="1:18">
      <c r="A130" s="24" t="s">
        <v>376</v>
      </c>
      <c r="B130" s="24" t="s">
        <v>377</v>
      </c>
      <c r="C130" s="25" t="s">
        <v>123</v>
      </c>
      <c r="D130" s="25" t="s">
        <v>123</v>
      </c>
      <c r="E130" s="25" t="s">
        <v>123</v>
      </c>
      <c r="F130" s="25" t="s">
        <v>123</v>
      </c>
      <c r="G130" s="25" t="s">
        <v>123</v>
      </c>
      <c r="H130" s="25">
        <v>53.35</v>
      </c>
      <c r="I130" s="25">
        <v>162.9</v>
      </c>
      <c r="J130" s="26">
        <v>0</v>
      </c>
      <c r="K130" s="26">
        <v>0</v>
      </c>
      <c r="L130" s="26">
        <v>0</v>
      </c>
      <c r="M130" s="23">
        <f t="shared" si="3"/>
        <v>202.5</v>
      </c>
      <c r="N130" s="27">
        <f t="shared" si="4"/>
        <v>45456</v>
      </c>
      <c r="O130" s="23" t="b">
        <f t="shared" si="5"/>
        <v>0</v>
      </c>
      <c r="P130" s="23" t="str">
        <f>IF(O130,_xll.nxInstrumentEQEuropean("EQC."&amp;M130&amp;"."&amp;N130,"KRW","Call",,N130,,M130),"")</f>
        <v/>
      </c>
      <c r="Q130" s="23" t="str">
        <f>IF(O130,_xll.nxAnalyticEQEuropean("EQC.Pricer."&amp;M130&amp;"."&amp;N130,P130,object!$B$25,object!$I$30,object!$D$1,object!$D$2,C130),"")</f>
        <v/>
      </c>
      <c r="R130" s="23" t="str">
        <f>IF(O130,_xll.nxLibView(Q130,"Sigma1"),"")</f>
        <v/>
      </c>
    </row>
    <row r="131" spans="1:18">
      <c r="A131" s="24" t="s">
        <v>378</v>
      </c>
      <c r="B131" s="24" t="s">
        <v>379</v>
      </c>
      <c r="C131" s="25" t="s">
        <v>123</v>
      </c>
      <c r="D131" s="25" t="s">
        <v>123</v>
      </c>
      <c r="E131" s="25" t="s">
        <v>123</v>
      </c>
      <c r="F131" s="25" t="s">
        <v>123</v>
      </c>
      <c r="G131" s="25" t="s">
        <v>123</v>
      </c>
      <c r="H131" s="25">
        <v>52.64</v>
      </c>
      <c r="I131" s="25">
        <v>160.4</v>
      </c>
      <c r="J131" s="26">
        <v>0</v>
      </c>
      <c r="K131" s="26">
        <v>0</v>
      </c>
      <c r="L131" s="26">
        <v>0</v>
      </c>
      <c r="M131" s="23">
        <f t="shared" ref="M131:M194" si="6">VALUE(RIGHT(B131, 6))</f>
        <v>205</v>
      </c>
      <c r="N131" s="27">
        <f t="shared" ref="N131:N194" si="7">DATE(VALUE(LEFT(MID(B131,10,6),4)),VALUE(RIGHT(MID(B131,10,6),2)),1)+MOD(5-WEEKDAY(DATE(VALUE(LEFT(MID(B131,10,6),4)),VALUE(RIGHT(MID(B131,10,6),2)),1)),7)+7</f>
        <v>45456</v>
      </c>
      <c r="O131" s="23" t="b">
        <f t="shared" ref="O131:O194" si="8">IF(J131&gt;100, TRUE,FALSE)</f>
        <v>0</v>
      </c>
      <c r="P131" s="23" t="str">
        <f>IF(O131,_xll.nxInstrumentEQEuropean("EQC."&amp;M131&amp;"."&amp;N131,"KRW","Call",,N131,,M131),"")</f>
        <v/>
      </c>
      <c r="Q131" s="23" t="str">
        <f>IF(O131,_xll.nxAnalyticEQEuropean("EQC.Pricer."&amp;M131&amp;"."&amp;N131,P131,object!$B$25,object!$I$30,object!$D$1,object!$D$2,C131),"")</f>
        <v/>
      </c>
      <c r="R131" s="23" t="str">
        <f>IF(O131,_xll.nxLibView(Q131,"Sigma1"),"")</f>
        <v/>
      </c>
    </row>
    <row r="132" spans="1:18">
      <c r="A132" s="24" t="s">
        <v>380</v>
      </c>
      <c r="B132" s="24" t="s">
        <v>381</v>
      </c>
      <c r="C132" s="25" t="s">
        <v>123</v>
      </c>
      <c r="D132" s="25" t="s">
        <v>123</v>
      </c>
      <c r="E132" s="25" t="s">
        <v>123</v>
      </c>
      <c r="F132" s="25" t="s">
        <v>123</v>
      </c>
      <c r="G132" s="25" t="s">
        <v>123</v>
      </c>
      <c r="H132" s="25">
        <v>51.93</v>
      </c>
      <c r="I132" s="25">
        <v>157.9</v>
      </c>
      <c r="J132" s="26">
        <v>0</v>
      </c>
      <c r="K132" s="26">
        <v>0</v>
      </c>
      <c r="L132" s="26">
        <v>0</v>
      </c>
      <c r="M132" s="23">
        <f t="shared" si="6"/>
        <v>207.5</v>
      </c>
      <c r="N132" s="27">
        <f t="shared" si="7"/>
        <v>45456</v>
      </c>
      <c r="O132" s="23" t="b">
        <f t="shared" si="8"/>
        <v>0</v>
      </c>
      <c r="P132" s="23" t="str">
        <f>IF(O132,_xll.nxInstrumentEQEuropean("EQC."&amp;M132&amp;"."&amp;N132,"KRW","Call",,N132,,M132),"")</f>
        <v/>
      </c>
      <c r="Q132" s="23" t="str">
        <f>IF(O132,_xll.nxAnalyticEQEuropean("EQC.Pricer."&amp;M132&amp;"."&amp;N132,P132,object!$B$25,object!$I$30,object!$D$1,object!$D$2,C132),"")</f>
        <v/>
      </c>
      <c r="R132" s="23" t="str">
        <f>IF(O132,_xll.nxLibView(Q132,"Sigma1"),"")</f>
        <v/>
      </c>
    </row>
    <row r="133" spans="1:18">
      <c r="A133" s="24" t="s">
        <v>382</v>
      </c>
      <c r="B133" s="24" t="s">
        <v>383</v>
      </c>
      <c r="C133" s="25" t="s">
        <v>123</v>
      </c>
      <c r="D133" s="25" t="s">
        <v>123</v>
      </c>
      <c r="E133" s="25" t="s">
        <v>123</v>
      </c>
      <c r="F133" s="25" t="s">
        <v>123</v>
      </c>
      <c r="G133" s="25" t="s">
        <v>123</v>
      </c>
      <c r="H133" s="25">
        <v>51.22</v>
      </c>
      <c r="I133" s="25">
        <v>155.4</v>
      </c>
      <c r="J133" s="26">
        <v>0</v>
      </c>
      <c r="K133" s="26">
        <v>0</v>
      </c>
      <c r="L133" s="26">
        <v>0</v>
      </c>
      <c r="M133" s="23">
        <f t="shared" si="6"/>
        <v>210</v>
      </c>
      <c r="N133" s="27">
        <f t="shared" si="7"/>
        <v>45456</v>
      </c>
      <c r="O133" s="23" t="b">
        <f t="shared" si="8"/>
        <v>0</v>
      </c>
      <c r="P133" s="23" t="str">
        <f>IF(O133,_xll.nxInstrumentEQEuropean("EQC."&amp;M133&amp;"."&amp;N133,"KRW","Call",,N133,,M133),"")</f>
        <v/>
      </c>
      <c r="Q133" s="23" t="str">
        <f>IF(O133,_xll.nxAnalyticEQEuropean("EQC.Pricer."&amp;M133&amp;"."&amp;N133,P133,object!$B$25,object!$I$30,object!$D$1,object!$D$2,C133),"")</f>
        <v/>
      </c>
      <c r="R133" s="23" t="str">
        <f>IF(O133,_xll.nxLibView(Q133,"Sigma1"),"")</f>
        <v/>
      </c>
    </row>
    <row r="134" spans="1:18">
      <c r="A134" s="24" t="s">
        <v>384</v>
      </c>
      <c r="B134" s="24" t="s">
        <v>385</v>
      </c>
      <c r="C134" s="25" t="s">
        <v>123</v>
      </c>
      <c r="D134" s="25" t="s">
        <v>123</v>
      </c>
      <c r="E134" s="25" t="s">
        <v>123</v>
      </c>
      <c r="F134" s="25" t="s">
        <v>123</v>
      </c>
      <c r="G134" s="25" t="s">
        <v>123</v>
      </c>
      <c r="H134" s="25">
        <v>50.51</v>
      </c>
      <c r="I134" s="25">
        <v>152.94999999999999</v>
      </c>
      <c r="J134" s="26">
        <v>0</v>
      </c>
      <c r="K134" s="26">
        <v>0</v>
      </c>
      <c r="L134" s="26">
        <v>0</v>
      </c>
      <c r="M134" s="23">
        <f t="shared" si="6"/>
        <v>212.5</v>
      </c>
      <c r="N134" s="27">
        <f t="shared" si="7"/>
        <v>45456</v>
      </c>
      <c r="O134" s="23" t="b">
        <f t="shared" si="8"/>
        <v>0</v>
      </c>
      <c r="P134" s="23" t="str">
        <f>IF(O134,_xll.nxInstrumentEQEuropean("EQC."&amp;M134&amp;"."&amp;N134,"KRW","Call",,N134,,M134),"")</f>
        <v/>
      </c>
      <c r="Q134" s="23" t="str">
        <f>IF(O134,_xll.nxAnalyticEQEuropean("EQC.Pricer."&amp;M134&amp;"."&amp;N134,P134,object!$B$25,object!$I$30,object!$D$1,object!$D$2,C134),"")</f>
        <v/>
      </c>
      <c r="R134" s="23" t="str">
        <f>IF(O134,_xll.nxLibView(Q134,"Sigma1"),"")</f>
        <v/>
      </c>
    </row>
    <row r="135" spans="1:18">
      <c r="A135" s="24" t="s">
        <v>386</v>
      </c>
      <c r="B135" s="24" t="s">
        <v>387</v>
      </c>
      <c r="C135" s="25" t="s">
        <v>123</v>
      </c>
      <c r="D135" s="25" t="s">
        <v>123</v>
      </c>
      <c r="E135" s="25" t="s">
        <v>123</v>
      </c>
      <c r="F135" s="25" t="s">
        <v>123</v>
      </c>
      <c r="G135" s="25" t="s">
        <v>123</v>
      </c>
      <c r="H135" s="25">
        <v>49.8</v>
      </c>
      <c r="I135" s="25">
        <v>150.44999999999999</v>
      </c>
      <c r="J135" s="26">
        <v>0</v>
      </c>
      <c r="K135" s="26">
        <v>0</v>
      </c>
      <c r="L135" s="26">
        <v>0</v>
      </c>
      <c r="M135" s="23">
        <f t="shared" si="6"/>
        <v>215</v>
      </c>
      <c r="N135" s="27">
        <f t="shared" si="7"/>
        <v>45456</v>
      </c>
      <c r="O135" s="23" t="b">
        <f t="shared" si="8"/>
        <v>0</v>
      </c>
      <c r="P135" s="23" t="str">
        <f>IF(O135,_xll.nxInstrumentEQEuropean("EQC."&amp;M135&amp;"."&amp;N135,"KRW","Call",,N135,,M135),"")</f>
        <v/>
      </c>
      <c r="Q135" s="23" t="str">
        <f>IF(O135,_xll.nxAnalyticEQEuropean("EQC.Pricer."&amp;M135&amp;"."&amp;N135,P135,object!$B$25,object!$I$30,object!$D$1,object!$D$2,C135),"")</f>
        <v/>
      </c>
      <c r="R135" s="23" t="str">
        <f>IF(O135,_xll.nxLibView(Q135,"Sigma1"),"")</f>
        <v/>
      </c>
    </row>
    <row r="136" spans="1:18">
      <c r="A136" s="24" t="s">
        <v>388</v>
      </c>
      <c r="B136" s="24" t="s">
        <v>389</v>
      </c>
      <c r="C136" s="25" t="s">
        <v>123</v>
      </c>
      <c r="D136" s="25" t="s">
        <v>123</v>
      </c>
      <c r="E136" s="25" t="s">
        <v>123</v>
      </c>
      <c r="F136" s="25" t="s">
        <v>123</v>
      </c>
      <c r="G136" s="25" t="s">
        <v>123</v>
      </c>
      <c r="H136" s="25">
        <v>49.09</v>
      </c>
      <c r="I136" s="25">
        <v>147.94999999999999</v>
      </c>
      <c r="J136" s="26">
        <v>0</v>
      </c>
      <c r="K136" s="26">
        <v>0</v>
      </c>
      <c r="L136" s="26">
        <v>0</v>
      </c>
      <c r="M136" s="23">
        <f t="shared" si="6"/>
        <v>217.5</v>
      </c>
      <c r="N136" s="27">
        <f t="shared" si="7"/>
        <v>45456</v>
      </c>
      <c r="O136" s="23" t="b">
        <f t="shared" si="8"/>
        <v>0</v>
      </c>
      <c r="P136" s="23" t="str">
        <f>IF(O136,_xll.nxInstrumentEQEuropean("EQC."&amp;M136&amp;"."&amp;N136,"KRW","Call",,N136,,M136),"")</f>
        <v/>
      </c>
      <c r="Q136" s="23" t="str">
        <f>IF(O136,_xll.nxAnalyticEQEuropean("EQC.Pricer."&amp;M136&amp;"."&amp;N136,P136,object!$B$25,object!$I$30,object!$D$1,object!$D$2,C136),"")</f>
        <v/>
      </c>
      <c r="R136" s="23" t="str">
        <f>IF(O136,_xll.nxLibView(Q136,"Sigma1"),"")</f>
        <v/>
      </c>
    </row>
    <row r="137" spans="1:18">
      <c r="A137" s="24" t="s">
        <v>390</v>
      </c>
      <c r="B137" s="24" t="s">
        <v>391</v>
      </c>
      <c r="C137" s="25" t="s">
        <v>123</v>
      </c>
      <c r="D137" s="25" t="s">
        <v>123</v>
      </c>
      <c r="E137" s="25" t="s">
        <v>123</v>
      </c>
      <c r="F137" s="25" t="s">
        <v>123</v>
      </c>
      <c r="G137" s="25" t="s">
        <v>123</v>
      </c>
      <c r="H137" s="25">
        <v>48.38</v>
      </c>
      <c r="I137" s="25">
        <v>145.44999999999999</v>
      </c>
      <c r="J137" s="26">
        <v>0</v>
      </c>
      <c r="K137" s="26">
        <v>0</v>
      </c>
      <c r="L137" s="26">
        <v>0</v>
      </c>
      <c r="M137" s="23">
        <f t="shared" si="6"/>
        <v>220</v>
      </c>
      <c r="N137" s="27">
        <f t="shared" si="7"/>
        <v>45456</v>
      </c>
      <c r="O137" s="23" t="b">
        <f t="shared" si="8"/>
        <v>0</v>
      </c>
      <c r="P137" s="23" t="str">
        <f>IF(O137,_xll.nxInstrumentEQEuropean("EQC."&amp;M137&amp;"."&amp;N137,"KRW","Call",,N137,,M137),"")</f>
        <v/>
      </c>
      <c r="Q137" s="23" t="str">
        <f>IF(O137,_xll.nxAnalyticEQEuropean("EQC.Pricer."&amp;M137&amp;"."&amp;N137,P137,object!$B$25,object!$I$30,object!$D$1,object!$D$2,C137),"")</f>
        <v/>
      </c>
      <c r="R137" s="23" t="str">
        <f>IF(O137,_xll.nxLibView(Q137,"Sigma1"),"")</f>
        <v/>
      </c>
    </row>
    <row r="138" spans="1:18">
      <c r="A138" s="24" t="s">
        <v>392</v>
      </c>
      <c r="B138" s="24" t="s">
        <v>393</v>
      </c>
      <c r="C138" s="25" t="s">
        <v>123</v>
      </c>
      <c r="D138" s="25" t="s">
        <v>123</v>
      </c>
      <c r="E138" s="25" t="s">
        <v>123</v>
      </c>
      <c r="F138" s="25" t="s">
        <v>123</v>
      </c>
      <c r="G138" s="25" t="s">
        <v>123</v>
      </c>
      <c r="H138" s="25">
        <v>47.67</v>
      </c>
      <c r="I138" s="25">
        <v>142.94999999999999</v>
      </c>
      <c r="J138" s="26">
        <v>0</v>
      </c>
      <c r="K138" s="26">
        <v>0</v>
      </c>
      <c r="L138" s="26">
        <v>0</v>
      </c>
      <c r="M138" s="23">
        <f t="shared" si="6"/>
        <v>222.5</v>
      </c>
      <c r="N138" s="27">
        <f t="shared" si="7"/>
        <v>45456</v>
      </c>
      <c r="O138" s="23" t="b">
        <f t="shared" si="8"/>
        <v>0</v>
      </c>
      <c r="P138" s="23" t="str">
        <f>IF(O138,_xll.nxInstrumentEQEuropean("EQC."&amp;M138&amp;"."&amp;N138,"KRW","Call",,N138,,M138),"")</f>
        <v/>
      </c>
      <c r="Q138" s="23" t="str">
        <f>IF(O138,_xll.nxAnalyticEQEuropean("EQC.Pricer."&amp;M138&amp;"."&amp;N138,P138,object!$B$25,object!$I$30,object!$D$1,object!$D$2,C138),"")</f>
        <v/>
      </c>
      <c r="R138" s="23" t="str">
        <f>IF(O138,_xll.nxLibView(Q138,"Sigma1"),"")</f>
        <v/>
      </c>
    </row>
    <row r="139" spans="1:18">
      <c r="A139" s="24" t="s">
        <v>394</v>
      </c>
      <c r="B139" s="24" t="s">
        <v>395</v>
      </c>
      <c r="C139" s="25" t="s">
        <v>123</v>
      </c>
      <c r="D139" s="25" t="s">
        <v>123</v>
      </c>
      <c r="E139" s="25" t="s">
        <v>123</v>
      </c>
      <c r="F139" s="25" t="s">
        <v>123</v>
      </c>
      <c r="G139" s="25" t="s">
        <v>123</v>
      </c>
      <c r="H139" s="25">
        <v>46.96</v>
      </c>
      <c r="I139" s="25">
        <v>140.5</v>
      </c>
      <c r="J139" s="26">
        <v>0</v>
      </c>
      <c r="K139" s="26">
        <v>0</v>
      </c>
      <c r="L139" s="26">
        <v>0</v>
      </c>
      <c r="M139" s="23">
        <f t="shared" si="6"/>
        <v>225</v>
      </c>
      <c r="N139" s="27">
        <f t="shared" si="7"/>
        <v>45456</v>
      </c>
      <c r="O139" s="23" t="b">
        <f t="shared" si="8"/>
        <v>0</v>
      </c>
      <c r="P139" s="23" t="str">
        <f>IF(O139,_xll.nxInstrumentEQEuropean("EQC."&amp;M139&amp;"."&amp;N139,"KRW","Call",,N139,,M139),"")</f>
        <v/>
      </c>
      <c r="Q139" s="23" t="str">
        <f>IF(O139,_xll.nxAnalyticEQEuropean("EQC.Pricer."&amp;M139&amp;"."&amp;N139,P139,object!$B$25,object!$I$30,object!$D$1,object!$D$2,C139),"")</f>
        <v/>
      </c>
      <c r="R139" s="23" t="str">
        <f>IF(O139,_xll.nxLibView(Q139,"Sigma1"),"")</f>
        <v/>
      </c>
    </row>
    <row r="140" spans="1:18">
      <c r="A140" s="24" t="s">
        <v>396</v>
      </c>
      <c r="B140" s="24" t="s">
        <v>397</v>
      </c>
      <c r="C140" s="25" t="s">
        <v>123</v>
      </c>
      <c r="D140" s="25" t="s">
        <v>123</v>
      </c>
      <c r="E140" s="25" t="s">
        <v>123</v>
      </c>
      <c r="F140" s="25" t="s">
        <v>123</v>
      </c>
      <c r="G140" s="25" t="s">
        <v>123</v>
      </c>
      <c r="H140" s="25">
        <v>46.25</v>
      </c>
      <c r="I140" s="25">
        <v>138</v>
      </c>
      <c r="J140" s="26">
        <v>0</v>
      </c>
      <c r="K140" s="26">
        <v>0</v>
      </c>
      <c r="L140" s="26">
        <v>0</v>
      </c>
      <c r="M140" s="23">
        <f t="shared" si="6"/>
        <v>227.5</v>
      </c>
      <c r="N140" s="27">
        <f t="shared" si="7"/>
        <v>45456</v>
      </c>
      <c r="O140" s="23" t="b">
        <f t="shared" si="8"/>
        <v>0</v>
      </c>
      <c r="P140" s="23" t="str">
        <f>IF(O140,_xll.nxInstrumentEQEuropean("EQC."&amp;M140&amp;"."&amp;N140,"KRW","Call",,N140,,M140),"")</f>
        <v/>
      </c>
      <c r="Q140" s="23" t="str">
        <f>IF(O140,_xll.nxAnalyticEQEuropean("EQC.Pricer."&amp;M140&amp;"."&amp;N140,P140,object!$B$25,object!$I$30,object!$D$1,object!$D$2,C140),"")</f>
        <v/>
      </c>
      <c r="R140" s="23" t="str">
        <f>IF(O140,_xll.nxLibView(Q140,"Sigma1"),"")</f>
        <v/>
      </c>
    </row>
    <row r="141" spans="1:18">
      <c r="A141" s="24" t="s">
        <v>398</v>
      </c>
      <c r="B141" s="24" t="s">
        <v>399</v>
      </c>
      <c r="C141" s="25" t="s">
        <v>123</v>
      </c>
      <c r="D141" s="25" t="s">
        <v>123</v>
      </c>
      <c r="E141" s="25" t="s">
        <v>123</v>
      </c>
      <c r="F141" s="25" t="s">
        <v>123</v>
      </c>
      <c r="G141" s="25" t="s">
        <v>123</v>
      </c>
      <c r="H141" s="25">
        <v>45.54</v>
      </c>
      <c r="I141" s="25">
        <v>135.5</v>
      </c>
      <c r="J141" s="26">
        <v>0</v>
      </c>
      <c r="K141" s="26">
        <v>0</v>
      </c>
      <c r="L141" s="26">
        <v>7</v>
      </c>
      <c r="M141" s="23">
        <f t="shared" si="6"/>
        <v>230</v>
      </c>
      <c r="N141" s="27">
        <f t="shared" si="7"/>
        <v>45456</v>
      </c>
      <c r="O141" s="23" t="b">
        <f t="shared" si="8"/>
        <v>0</v>
      </c>
      <c r="P141" s="23" t="str">
        <f>IF(O141,_xll.nxInstrumentEQEuropean("EQC."&amp;M141&amp;"."&amp;N141,"KRW","Call",,N141,,M141),"")</f>
        <v/>
      </c>
      <c r="Q141" s="23" t="str">
        <f>IF(O141,_xll.nxAnalyticEQEuropean("EQC.Pricer."&amp;M141&amp;"."&amp;N141,P141,object!$B$25,object!$I$30,object!$D$1,object!$D$2,C141),"")</f>
        <v/>
      </c>
      <c r="R141" s="23" t="str">
        <f>IF(O141,_xll.nxLibView(Q141,"Sigma1"),"")</f>
        <v/>
      </c>
    </row>
    <row r="142" spans="1:18">
      <c r="A142" s="24" t="s">
        <v>400</v>
      </c>
      <c r="B142" s="24" t="s">
        <v>401</v>
      </c>
      <c r="C142" s="25" t="s">
        <v>123</v>
      </c>
      <c r="D142" s="25" t="s">
        <v>123</v>
      </c>
      <c r="E142" s="25" t="s">
        <v>123</v>
      </c>
      <c r="F142" s="25" t="s">
        <v>123</v>
      </c>
      <c r="G142" s="25" t="s">
        <v>123</v>
      </c>
      <c r="H142" s="25">
        <v>44.83</v>
      </c>
      <c r="I142" s="25">
        <v>133</v>
      </c>
      <c r="J142" s="26">
        <v>0</v>
      </c>
      <c r="K142" s="26">
        <v>0</v>
      </c>
      <c r="L142" s="26">
        <v>0</v>
      </c>
      <c r="M142" s="23">
        <f t="shared" si="6"/>
        <v>232.5</v>
      </c>
      <c r="N142" s="27">
        <f t="shared" si="7"/>
        <v>45456</v>
      </c>
      <c r="O142" s="23" t="b">
        <f t="shared" si="8"/>
        <v>0</v>
      </c>
      <c r="P142" s="23" t="str">
        <f>IF(O142,_xll.nxInstrumentEQEuropean("EQC."&amp;M142&amp;"."&amp;N142,"KRW","Call",,N142,,M142),"")</f>
        <v/>
      </c>
      <c r="Q142" s="23" t="str">
        <f>IF(O142,_xll.nxAnalyticEQEuropean("EQC.Pricer."&amp;M142&amp;"."&amp;N142,P142,object!$B$25,object!$I$30,object!$D$1,object!$D$2,C142),"")</f>
        <v/>
      </c>
      <c r="R142" s="23" t="str">
        <f>IF(O142,_xll.nxLibView(Q142,"Sigma1"),"")</f>
        <v/>
      </c>
    </row>
    <row r="143" spans="1:18">
      <c r="A143" s="24" t="s">
        <v>402</v>
      </c>
      <c r="B143" s="24" t="s">
        <v>403</v>
      </c>
      <c r="C143" s="25" t="s">
        <v>123</v>
      </c>
      <c r="D143" s="25" t="s">
        <v>123</v>
      </c>
      <c r="E143" s="25" t="s">
        <v>123</v>
      </c>
      <c r="F143" s="25" t="s">
        <v>123</v>
      </c>
      <c r="G143" s="25" t="s">
        <v>123</v>
      </c>
      <c r="H143" s="25">
        <v>44.12</v>
      </c>
      <c r="I143" s="25">
        <v>130.55000000000001</v>
      </c>
      <c r="J143" s="26">
        <v>0</v>
      </c>
      <c r="K143" s="26">
        <v>0</v>
      </c>
      <c r="L143" s="26">
        <v>2</v>
      </c>
      <c r="M143" s="23">
        <f t="shared" si="6"/>
        <v>235</v>
      </c>
      <c r="N143" s="27">
        <f t="shared" si="7"/>
        <v>45456</v>
      </c>
      <c r="O143" s="23" t="b">
        <f t="shared" si="8"/>
        <v>0</v>
      </c>
      <c r="P143" s="23" t="str">
        <f>IF(O143,_xll.nxInstrumentEQEuropean("EQC."&amp;M143&amp;"."&amp;N143,"KRW","Call",,N143,,M143),"")</f>
        <v/>
      </c>
      <c r="Q143" s="23" t="str">
        <f>IF(O143,_xll.nxAnalyticEQEuropean("EQC.Pricer."&amp;M143&amp;"."&amp;N143,P143,object!$B$25,object!$I$30,object!$D$1,object!$D$2,C143),"")</f>
        <v/>
      </c>
      <c r="R143" s="23" t="str">
        <f>IF(O143,_xll.nxLibView(Q143,"Sigma1"),"")</f>
        <v/>
      </c>
    </row>
    <row r="144" spans="1:18">
      <c r="A144" s="24" t="s">
        <v>404</v>
      </c>
      <c r="B144" s="24" t="s">
        <v>405</v>
      </c>
      <c r="C144" s="25" t="s">
        <v>123</v>
      </c>
      <c r="D144" s="25" t="s">
        <v>123</v>
      </c>
      <c r="E144" s="25" t="s">
        <v>123</v>
      </c>
      <c r="F144" s="25" t="s">
        <v>123</v>
      </c>
      <c r="G144" s="25" t="s">
        <v>123</v>
      </c>
      <c r="H144" s="25">
        <v>43.41</v>
      </c>
      <c r="I144" s="25">
        <v>128.05000000000001</v>
      </c>
      <c r="J144" s="26">
        <v>0</v>
      </c>
      <c r="K144" s="26">
        <v>0</v>
      </c>
      <c r="L144" s="26">
        <v>0</v>
      </c>
      <c r="M144" s="23">
        <f t="shared" si="6"/>
        <v>237.5</v>
      </c>
      <c r="N144" s="27">
        <f t="shared" si="7"/>
        <v>45456</v>
      </c>
      <c r="O144" s="23" t="b">
        <f t="shared" si="8"/>
        <v>0</v>
      </c>
      <c r="P144" s="23" t="str">
        <f>IF(O144,_xll.nxInstrumentEQEuropean("EQC."&amp;M144&amp;"."&amp;N144,"KRW","Call",,N144,,M144),"")</f>
        <v/>
      </c>
      <c r="Q144" s="23" t="str">
        <f>IF(O144,_xll.nxAnalyticEQEuropean("EQC.Pricer."&amp;M144&amp;"."&amp;N144,P144,object!$B$25,object!$I$30,object!$D$1,object!$D$2,C144),"")</f>
        <v/>
      </c>
      <c r="R144" s="23" t="str">
        <f>IF(O144,_xll.nxLibView(Q144,"Sigma1"),"")</f>
        <v/>
      </c>
    </row>
    <row r="145" spans="1:18">
      <c r="A145" s="24" t="s">
        <v>406</v>
      </c>
      <c r="B145" s="24" t="s">
        <v>407</v>
      </c>
      <c r="C145" s="25" t="s">
        <v>123</v>
      </c>
      <c r="D145" s="25" t="s">
        <v>123</v>
      </c>
      <c r="E145" s="25" t="s">
        <v>123</v>
      </c>
      <c r="F145" s="25" t="s">
        <v>123</v>
      </c>
      <c r="G145" s="25" t="s">
        <v>123</v>
      </c>
      <c r="H145" s="25">
        <v>42.7</v>
      </c>
      <c r="I145" s="25">
        <v>125.55</v>
      </c>
      <c r="J145" s="26">
        <v>0</v>
      </c>
      <c r="K145" s="26">
        <v>0</v>
      </c>
      <c r="L145" s="26">
        <v>2</v>
      </c>
      <c r="M145" s="23">
        <f t="shared" si="6"/>
        <v>240</v>
      </c>
      <c r="N145" s="27">
        <f t="shared" si="7"/>
        <v>45456</v>
      </c>
      <c r="O145" s="23" t="b">
        <f t="shared" si="8"/>
        <v>0</v>
      </c>
      <c r="P145" s="23" t="str">
        <f>IF(O145,_xll.nxInstrumentEQEuropean("EQC."&amp;M145&amp;"."&amp;N145,"KRW","Call",,N145,,M145),"")</f>
        <v/>
      </c>
      <c r="Q145" s="23" t="str">
        <f>IF(O145,_xll.nxAnalyticEQEuropean("EQC.Pricer."&amp;M145&amp;"."&amp;N145,P145,object!$B$25,object!$I$30,object!$D$1,object!$D$2,C145),"")</f>
        <v/>
      </c>
      <c r="R145" s="23" t="str">
        <f>IF(O145,_xll.nxLibView(Q145,"Sigma1"),"")</f>
        <v/>
      </c>
    </row>
    <row r="146" spans="1:18">
      <c r="A146" s="24" t="s">
        <v>408</v>
      </c>
      <c r="B146" s="24" t="s">
        <v>409</v>
      </c>
      <c r="C146" s="25" t="s">
        <v>123</v>
      </c>
      <c r="D146" s="25" t="s">
        <v>123</v>
      </c>
      <c r="E146" s="25" t="s">
        <v>123</v>
      </c>
      <c r="F146" s="25" t="s">
        <v>123</v>
      </c>
      <c r="G146" s="25" t="s">
        <v>123</v>
      </c>
      <c r="H146" s="25">
        <v>42</v>
      </c>
      <c r="I146" s="25">
        <v>123.05</v>
      </c>
      <c r="J146" s="26">
        <v>0</v>
      </c>
      <c r="K146" s="26">
        <v>0</v>
      </c>
      <c r="L146" s="26">
        <v>0</v>
      </c>
      <c r="M146" s="23">
        <f t="shared" si="6"/>
        <v>242.5</v>
      </c>
      <c r="N146" s="27">
        <f t="shared" si="7"/>
        <v>45456</v>
      </c>
      <c r="O146" s="23" t="b">
        <f t="shared" si="8"/>
        <v>0</v>
      </c>
      <c r="P146" s="23" t="str">
        <f>IF(O146,_xll.nxInstrumentEQEuropean("EQC."&amp;M146&amp;"."&amp;N146,"KRW","Call",,N146,,M146),"")</f>
        <v/>
      </c>
      <c r="Q146" s="23" t="str">
        <f>IF(O146,_xll.nxAnalyticEQEuropean("EQC.Pricer."&amp;M146&amp;"."&amp;N146,P146,object!$B$25,object!$I$30,object!$D$1,object!$D$2,C146),"")</f>
        <v/>
      </c>
      <c r="R146" s="23" t="str">
        <f>IF(O146,_xll.nxLibView(Q146,"Sigma1"),"")</f>
        <v/>
      </c>
    </row>
    <row r="147" spans="1:18">
      <c r="A147" s="24" t="s">
        <v>410</v>
      </c>
      <c r="B147" s="24" t="s">
        <v>411</v>
      </c>
      <c r="C147" s="25" t="s">
        <v>123</v>
      </c>
      <c r="D147" s="25" t="s">
        <v>123</v>
      </c>
      <c r="E147" s="25" t="s">
        <v>123</v>
      </c>
      <c r="F147" s="25" t="s">
        <v>123</v>
      </c>
      <c r="G147" s="25" t="s">
        <v>123</v>
      </c>
      <c r="H147" s="25">
        <v>41.29</v>
      </c>
      <c r="I147" s="25">
        <v>120.6</v>
      </c>
      <c r="J147" s="26">
        <v>0</v>
      </c>
      <c r="K147" s="26">
        <v>0</v>
      </c>
      <c r="L147" s="26">
        <v>1</v>
      </c>
      <c r="M147" s="23">
        <f t="shared" si="6"/>
        <v>245</v>
      </c>
      <c r="N147" s="27">
        <f t="shared" si="7"/>
        <v>45456</v>
      </c>
      <c r="O147" s="23" t="b">
        <f t="shared" si="8"/>
        <v>0</v>
      </c>
      <c r="P147" s="23" t="str">
        <f>IF(O147,_xll.nxInstrumentEQEuropean("EQC."&amp;M147&amp;"."&amp;N147,"KRW","Call",,N147,,M147),"")</f>
        <v/>
      </c>
      <c r="Q147" s="23" t="str">
        <f>IF(O147,_xll.nxAnalyticEQEuropean("EQC.Pricer."&amp;M147&amp;"."&amp;N147,P147,object!$B$25,object!$I$30,object!$D$1,object!$D$2,C147),"")</f>
        <v/>
      </c>
      <c r="R147" s="23" t="str">
        <f>IF(O147,_xll.nxLibView(Q147,"Sigma1"),"")</f>
        <v/>
      </c>
    </row>
    <row r="148" spans="1:18">
      <c r="A148" s="24" t="s">
        <v>412</v>
      </c>
      <c r="B148" s="24" t="s">
        <v>413</v>
      </c>
      <c r="C148" s="25" t="s">
        <v>123</v>
      </c>
      <c r="D148" s="25" t="s">
        <v>123</v>
      </c>
      <c r="E148" s="25" t="s">
        <v>123</v>
      </c>
      <c r="F148" s="25" t="s">
        <v>123</v>
      </c>
      <c r="G148" s="25" t="s">
        <v>123</v>
      </c>
      <c r="H148" s="25">
        <v>40.58</v>
      </c>
      <c r="I148" s="25">
        <v>118.1</v>
      </c>
      <c r="J148" s="26">
        <v>0</v>
      </c>
      <c r="K148" s="26">
        <v>0</v>
      </c>
      <c r="L148" s="26">
        <v>0</v>
      </c>
      <c r="M148" s="23">
        <f t="shared" si="6"/>
        <v>247.5</v>
      </c>
      <c r="N148" s="27">
        <f t="shared" si="7"/>
        <v>45456</v>
      </c>
      <c r="O148" s="23" t="b">
        <f t="shared" si="8"/>
        <v>0</v>
      </c>
      <c r="P148" s="23" t="str">
        <f>IF(O148,_xll.nxInstrumentEQEuropean("EQC."&amp;M148&amp;"."&amp;N148,"KRW","Call",,N148,,M148),"")</f>
        <v/>
      </c>
      <c r="Q148" s="23" t="str">
        <f>IF(O148,_xll.nxAnalyticEQEuropean("EQC.Pricer."&amp;M148&amp;"."&amp;N148,P148,object!$B$25,object!$I$30,object!$D$1,object!$D$2,C148),"")</f>
        <v/>
      </c>
      <c r="R148" s="23" t="str">
        <f>IF(O148,_xll.nxLibView(Q148,"Sigma1"),"")</f>
        <v/>
      </c>
    </row>
    <row r="149" spans="1:18">
      <c r="A149" s="24" t="s">
        <v>414</v>
      </c>
      <c r="B149" s="24" t="s">
        <v>415</v>
      </c>
      <c r="C149" s="25" t="s">
        <v>123</v>
      </c>
      <c r="D149" s="25" t="s">
        <v>123</v>
      </c>
      <c r="E149" s="25" t="s">
        <v>123</v>
      </c>
      <c r="F149" s="25" t="s">
        <v>123</v>
      </c>
      <c r="G149" s="25" t="s">
        <v>123</v>
      </c>
      <c r="H149" s="25">
        <v>39.869999999999997</v>
      </c>
      <c r="I149" s="25">
        <v>115.6</v>
      </c>
      <c r="J149" s="26">
        <v>0</v>
      </c>
      <c r="K149" s="26">
        <v>0</v>
      </c>
      <c r="L149" s="26">
        <v>3</v>
      </c>
      <c r="M149" s="23">
        <f t="shared" si="6"/>
        <v>250</v>
      </c>
      <c r="N149" s="27">
        <f t="shared" si="7"/>
        <v>45456</v>
      </c>
      <c r="O149" s="23" t="b">
        <f t="shared" si="8"/>
        <v>0</v>
      </c>
      <c r="P149" s="23" t="str">
        <f>IF(O149,_xll.nxInstrumentEQEuropean("EQC."&amp;M149&amp;"."&amp;N149,"KRW","Call",,N149,,M149),"")</f>
        <v/>
      </c>
      <c r="Q149" s="23" t="str">
        <f>IF(O149,_xll.nxAnalyticEQEuropean("EQC.Pricer."&amp;M149&amp;"."&amp;N149,P149,object!$B$25,object!$I$30,object!$D$1,object!$D$2,C149),"")</f>
        <v/>
      </c>
      <c r="R149" s="23" t="str">
        <f>IF(O149,_xll.nxLibView(Q149,"Sigma1"),"")</f>
        <v/>
      </c>
    </row>
    <row r="150" spans="1:18">
      <c r="A150" s="24" t="s">
        <v>416</v>
      </c>
      <c r="B150" s="24" t="s">
        <v>417</v>
      </c>
      <c r="C150" s="25" t="s">
        <v>123</v>
      </c>
      <c r="D150" s="25" t="s">
        <v>123</v>
      </c>
      <c r="E150" s="25" t="s">
        <v>123</v>
      </c>
      <c r="F150" s="25" t="s">
        <v>123</v>
      </c>
      <c r="G150" s="25" t="s">
        <v>123</v>
      </c>
      <c r="H150" s="25">
        <v>39.159999999999997</v>
      </c>
      <c r="I150" s="25">
        <v>113.15</v>
      </c>
      <c r="J150" s="26">
        <v>0</v>
      </c>
      <c r="K150" s="26">
        <v>0</v>
      </c>
      <c r="L150" s="26">
        <v>0</v>
      </c>
      <c r="M150" s="23">
        <f t="shared" si="6"/>
        <v>252.5</v>
      </c>
      <c r="N150" s="27">
        <f t="shared" si="7"/>
        <v>45456</v>
      </c>
      <c r="O150" s="23" t="b">
        <f t="shared" si="8"/>
        <v>0</v>
      </c>
      <c r="P150" s="23" t="str">
        <f>IF(O150,_xll.nxInstrumentEQEuropean("EQC."&amp;M150&amp;"."&amp;N150,"KRW","Call",,N150,,M150),"")</f>
        <v/>
      </c>
      <c r="Q150" s="23" t="str">
        <f>IF(O150,_xll.nxAnalyticEQEuropean("EQC.Pricer."&amp;M150&amp;"."&amp;N150,P150,object!$B$25,object!$I$30,object!$D$1,object!$D$2,C150),"")</f>
        <v/>
      </c>
      <c r="R150" s="23" t="str">
        <f>IF(O150,_xll.nxLibView(Q150,"Sigma1"),"")</f>
        <v/>
      </c>
    </row>
    <row r="151" spans="1:18">
      <c r="A151" s="24" t="s">
        <v>418</v>
      </c>
      <c r="B151" s="24" t="s">
        <v>419</v>
      </c>
      <c r="C151" s="25" t="s">
        <v>123</v>
      </c>
      <c r="D151" s="25" t="s">
        <v>123</v>
      </c>
      <c r="E151" s="25" t="s">
        <v>123</v>
      </c>
      <c r="F151" s="25" t="s">
        <v>123</v>
      </c>
      <c r="G151" s="25" t="s">
        <v>123</v>
      </c>
      <c r="H151" s="25">
        <v>38.450000000000003</v>
      </c>
      <c r="I151" s="25">
        <v>110.65</v>
      </c>
      <c r="J151" s="26">
        <v>0</v>
      </c>
      <c r="K151" s="26">
        <v>0</v>
      </c>
      <c r="L151" s="26">
        <v>1</v>
      </c>
      <c r="M151" s="23">
        <f t="shared" si="6"/>
        <v>255</v>
      </c>
      <c r="N151" s="27">
        <f t="shared" si="7"/>
        <v>45456</v>
      </c>
      <c r="O151" s="23" t="b">
        <f t="shared" si="8"/>
        <v>0</v>
      </c>
      <c r="P151" s="23" t="str">
        <f>IF(O151,_xll.nxInstrumentEQEuropean("EQC."&amp;M151&amp;"."&amp;N151,"KRW","Call",,N151,,M151),"")</f>
        <v/>
      </c>
      <c r="Q151" s="23" t="str">
        <f>IF(O151,_xll.nxAnalyticEQEuropean("EQC.Pricer."&amp;M151&amp;"."&amp;N151,P151,object!$B$25,object!$I$30,object!$D$1,object!$D$2,C151),"")</f>
        <v/>
      </c>
      <c r="R151" s="23" t="str">
        <f>IF(O151,_xll.nxLibView(Q151,"Sigma1"),"")</f>
        <v/>
      </c>
    </row>
    <row r="152" spans="1:18">
      <c r="A152" s="24" t="s">
        <v>420</v>
      </c>
      <c r="B152" s="24" t="s">
        <v>421</v>
      </c>
      <c r="C152" s="25" t="s">
        <v>123</v>
      </c>
      <c r="D152" s="25" t="s">
        <v>123</v>
      </c>
      <c r="E152" s="25" t="s">
        <v>123</v>
      </c>
      <c r="F152" s="25" t="s">
        <v>123</v>
      </c>
      <c r="G152" s="25" t="s">
        <v>123</v>
      </c>
      <c r="H152" s="25">
        <v>37.74</v>
      </c>
      <c r="I152" s="25">
        <v>108.15</v>
      </c>
      <c r="J152" s="26">
        <v>0</v>
      </c>
      <c r="K152" s="26">
        <v>0</v>
      </c>
      <c r="L152" s="26">
        <v>0</v>
      </c>
      <c r="M152" s="23">
        <f t="shared" si="6"/>
        <v>257.5</v>
      </c>
      <c r="N152" s="27">
        <f t="shared" si="7"/>
        <v>45456</v>
      </c>
      <c r="O152" s="23" t="b">
        <f t="shared" si="8"/>
        <v>0</v>
      </c>
      <c r="P152" s="23" t="str">
        <f>IF(O152,_xll.nxInstrumentEQEuropean("EQC."&amp;M152&amp;"."&amp;N152,"KRW","Call",,N152,,M152),"")</f>
        <v/>
      </c>
      <c r="Q152" s="23" t="str">
        <f>IF(O152,_xll.nxAnalyticEQEuropean("EQC.Pricer."&amp;M152&amp;"."&amp;N152,P152,object!$B$25,object!$I$30,object!$D$1,object!$D$2,C152),"")</f>
        <v/>
      </c>
      <c r="R152" s="23" t="str">
        <f>IF(O152,_xll.nxLibView(Q152,"Sigma1"),"")</f>
        <v/>
      </c>
    </row>
    <row r="153" spans="1:18">
      <c r="A153" s="24" t="s">
        <v>422</v>
      </c>
      <c r="B153" s="24" t="s">
        <v>423</v>
      </c>
      <c r="C153" s="25" t="s">
        <v>123</v>
      </c>
      <c r="D153" s="25" t="s">
        <v>123</v>
      </c>
      <c r="E153" s="25" t="s">
        <v>123</v>
      </c>
      <c r="F153" s="25" t="s">
        <v>123</v>
      </c>
      <c r="G153" s="25" t="s">
        <v>123</v>
      </c>
      <c r="H153" s="25">
        <v>37.03</v>
      </c>
      <c r="I153" s="25">
        <v>105.65</v>
      </c>
      <c r="J153" s="26">
        <v>0</v>
      </c>
      <c r="K153" s="26">
        <v>0</v>
      </c>
      <c r="L153" s="26">
        <v>5</v>
      </c>
      <c r="M153" s="23">
        <f t="shared" si="6"/>
        <v>260</v>
      </c>
      <c r="N153" s="27">
        <f t="shared" si="7"/>
        <v>45456</v>
      </c>
      <c r="O153" s="23" t="b">
        <f t="shared" si="8"/>
        <v>0</v>
      </c>
      <c r="P153" s="23" t="str">
        <f>IF(O153,_xll.nxInstrumentEQEuropean("EQC."&amp;M153&amp;"."&amp;N153,"KRW","Call",,N153,,M153),"")</f>
        <v/>
      </c>
      <c r="Q153" s="23" t="str">
        <f>IF(O153,_xll.nxAnalyticEQEuropean("EQC.Pricer."&amp;M153&amp;"."&amp;N153,P153,object!$B$25,object!$I$30,object!$D$1,object!$D$2,C153),"")</f>
        <v/>
      </c>
      <c r="R153" s="23" t="str">
        <f>IF(O153,_xll.nxLibView(Q153,"Sigma1"),"")</f>
        <v/>
      </c>
    </row>
    <row r="154" spans="1:18">
      <c r="A154" s="24" t="s">
        <v>424</v>
      </c>
      <c r="B154" s="24" t="s">
        <v>425</v>
      </c>
      <c r="C154" s="25" t="s">
        <v>123</v>
      </c>
      <c r="D154" s="25" t="s">
        <v>123</v>
      </c>
      <c r="E154" s="25" t="s">
        <v>123</v>
      </c>
      <c r="F154" s="25" t="s">
        <v>123</v>
      </c>
      <c r="G154" s="25" t="s">
        <v>123</v>
      </c>
      <c r="H154" s="25">
        <v>36.32</v>
      </c>
      <c r="I154" s="25">
        <v>103.2</v>
      </c>
      <c r="J154" s="26">
        <v>0</v>
      </c>
      <c r="K154" s="26">
        <v>0</v>
      </c>
      <c r="L154" s="26">
        <v>0</v>
      </c>
      <c r="M154" s="23">
        <f t="shared" si="6"/>
        <v>262.5</v>
      </c>
      <c r="N154" s="27">
        <f t="shared" si="7"/>
        <v>45456</v>
      </c>
      <c r="O154" s="23" t="b">
        <f t="shared" si="8"/>
        <v>0</v>
      </c>
      <c r="P154" s="23" t="str">
        <f>IF(O154,_xll.nxInstrumentEQEuropean("EQC."&amp;M154&amp;"."&amp;N154,"KRW","Call",,N154,,M154),"")</f>
        <v/>
      </c>
      <c r="Q154" s="23" t="str">
        <f>IF(O154,_xll.nxAnalyticEQEuropean("EQC.Pricer."&amp;M154&amp;"."&amp;N154,P154,object!$B$25,object!$I$30,object!$D$1,object!$D$2,C154),"")</f>
        <v/>
      </c>
      <c r="R154" s="23" t="str">
        <f>IF(O154,_xll.nxLibView(Q154,"Sigma1"),"")</f>
        <v/>
      </c>
    </row>
    <row r="155" spans="1:18">
      <c r="A155" s="24" t="s">
        <v>426</v>
      </c>
      <c r="B155" s="24" t="s">
        <v>427</v>
      </c>
      <c r="C155" s="25" t="s">
        <v>123</v>
      </c>
      <c r="D155" s="25" t="s">
        <v>123</v>
      </c>
      <c r="E155" s="25" t="s">
        <v>123</v>
      </c>
      <c r="F155" s="25" t="s">
        <v>123</v>
      </c>
      <c r="G155" s="25" t="s">
        <v>123</v>
      </c>
      <c r="H155" s="25">
        <v>35.61</v>
      </c>
      <c r="I155" s="25">
        <v>100.7</v>
      </c>
      <c r="J155" s="26">
        <v>0</v>
      </c>
      <c r="K155" s="26">
        <v>0</v>
      </c>
      <c r="L155" s="26">
        <v>3</v>
      </c>
      <c r="M155" s="23">
        <f t="shared" si="6"/>
        <v>265</v>
      </c>
      <c r="N155" s="27">
        <f t="shared" si="7"/>
        <v>45456</v>
      </c>
      <c r="O155" s="23" t="b">
        <f t="shared" si="8"/>
        <v>0</v>
      </c>
      <c r="P155" s="23" t="str">
        <f>IF(O155,_xll.nxInstrumentEQEuropean("EQC."&amp;M155&amp;"."&amp;N155,"KRW","Call",,N155,,M155),"")</f>
        <v/>
      </c>
      <c r="Q155" s="23" t="str">
        <f>IF(O155,_xll.nxAnalyticEQEuropean("EQC.Pricer."&amp;M155&amp;"."&amp;N155,P155,object!$B$25,object!$I$30,object!$D$1,object!$D$2,C155),"")</f>
        <v/>
      </c>
      <c r="R155" s="23" t="str">
        <f>IF(O155,_xll.nxLibView(Q155,"Sigma1"),"")</f>
        <v/>
      </c>
    </row>
    <row r="156" spans="1:18">
      <c r="A156" s="24" t="s">
        <v>428</v>
      </c>
      <c r="B156" s="24" t="s">
        <v>429</v>
      </c>
      <c r="C156" s="25" t="s">
        <v>123</v>
      </c>
      <c r="D156" s="25" t="s">
        <v>123</v>
      </c>
      <c r="E156" s="25" t="s">
        <v>123</v>
      </c>
      <c r="F156" s="25" t="s">
        <v>123</v>
      </c>
      <c r="G156" s="25" t="s">
        <v>123</v>
      </c>
      <c r="H156" s="25">
        <v>34.9</v>
      </c>
      <c r="I156" s="25">
        <v>98.2</v>
      </c>
      <c r="J156" s="26">
        <v>0</v>
      </c>
      <c r="K156" s="26">
        <v>0</v>
      </c>
      <c r="L156" s="26">
        <v>0</v>
      </c>
      <c r="M156" s="23">
        <f t="shared" si="6"/>
        <v>267.5</v>
      </c>
      <c r="N156" s="27">
        <f t="shared" si="7"/>
        <v>45456</v>
      </c>
      <c r="O156" s="23" t="b">
        <f t="shared" si="8"/>
        <v>0</v>
      </c>
      <c r="P156" s="23" t="str">
        <f>IF(O156,_xll.nxInstrumentEQEuropean("EQC."&amp;M156&amp;"."&amp;N156,"KRW","Call",,N156,,M156),"")</f>
        <v/>
      </c>
      <c r="Q156" s="23" t="str">
        <f>IF(O156,_xll.nxAnalyticEQEuropean("EQC.Pricer."&amp;M156&amp;"."&amp;N156,P156,object!$B$25,object!$I$30,object!$D$1,object!$D$2,C156),"")</f>
        <v/>
      </c>
      <c r="R156" s="23" t="str">
        <f>IF(O156,_xll.nxLibView(Q156,"Sigma1"),"")</f>
        <v/>
      </c>
    </row>
    <row r="157" spans="1:18">
      <c r="A157" s="24" t="s">
        <v>430</v>
      </c>
      <c r="B157" s="24" t="s">
        <v>431</v>
      </c>
      <c r="C157" s="25" t="s">
        <v>123</v>
      </c>
      <c r="D157" s="25" t="s">
        <v>123</v>
      </c>
      <c r="E157" s="25" t="s">
        <v>123</v>
      </c>
      <c r="F157" s="25" t="s">
        <v>123</v>
      </c>
      <c r="G157" s="25" t="s">
        <v>123</v>
      </c>
      <c r="H157" s="25">
        <v>34.19</v>
      </c>
      <c r="I157" s="25">
        <v>95.75</v>
      </c>
      <c r="J157" s="26">
        <v>0</v>
      </c>
      <c r="K157" s="26">
        <v>0</v>
      </c>
      <c r="L157" s="26">
        <v>1</v>
      </c>
      <c r="M157" s="23">
        <f t="shared" si="6"/>
        <v>270</v>
      </c>
      <c r="N157" s="27">
        <f t="shared" si="7"/>
        <v>45456</v>
      </c>
      <c r="O157" s="23" t="b">
        <f t="shared" si="8"/>
        <v>0</v>
      </c>
      <c r="P157" s="23" t="str">
        <f>IF(O157,_xll.nxInstrumentEQEuropean("EQC."&amp;M157&amp;"."&amp;N157,"KRW","Call",,N157,,M157),"")</f>
        <v/>
      </c>
      <c r="Q157" s="23" t="str">
        <f>IF(O157,_xll.nxAnalyticEQEuropean("EQC.Pricer."&amp;M157&amp;"."&amp;N157,P157,object!$B$25,object!$I$30,object!$D$1,object!$D$2,C157),"")</f>
        <v/>
      </c>
      <c r="R157" s="23" t="str">
        <f>IF(O157,_xll.nxLibView(Q157,"Sigma1"),"")</f>
        <v/>
      </c>
    </row>
    <row r="158" spans="1:18">
      <c r="A158" s="24" t="s">
        <v>432</v>
      </c>
      <c r="B158" s="24" t="s">
        <v>433</v>
      </c>
      <c r="C158" s="25" t="s">
        <v>123</v>
      </c>
      <c r="D158" s="25" t="s">
        <v>123</v>
      </c>
      <c r="E158" s="25" t="s">
        <v>123</v>
      </c>
      <c r="F158" s="25" t="s">
        <v>123</v>
      </c>
      <c r="G158" s="25" t="s">
        <v>123</v>
      </c>
      <c r="H158" s="25">
        <v>33.479999999999997</v>
      </c>
      <c r="I158" s="25">
        <v>93.25</v>
      </c>
      <c r="J158" s="26">
        <v>0</v>
      </c>
      <c r="K158" s="26">
        <v>0</v>
      </c>
      <c r="L158" s="26">
        <v>0</v>
      </c>
      <c r="M158" s="23">
        <f t="shared" si="6"/>
        <v>272.5</v>
      </c>
      <c r="N158" s="27">
        <f t="shared" si="7"/>
        <v>45456</v>
      </c>
      <c r="O158" s="23" t="b">
        <f t="shared" si="8"/>
        <v>0</v>
      </c>
      <c r="P158" s="23" t="str">
        <f>IF(O158,_xll.nxInstrumentEQEuropean("EQC."&amp;M158&amp;"."&amp;N158,"KRW","Call",,N158,,M158),"")</f>
        <v/>
      </c>
      <c r="Q158" s="23" t="str">
        <f>IF(O158,_xll.nxAnalyticEQEuropean("EQC.Pricer."&amp;M158&amp;"."&amp;N158,P158,object!$B$25,object!$I$30,object!$D$1,object!$D$2,C158),"")</f>
        <v/>
      </c>
      <c r="R158" s="23" t="str">
        <f>IF(O158,_xll.nxLibView(Q158,"Sigma1"),"")</f>
        <v/>
      </c>
    </row>
    <row r="159" spans="1:18">
      <c r="A159" s="24" t="s">
        <v>434</v>
      </c>
      <c r="B159" s="24" t="s">
        <v>435</v>
      </c>
      <c r="C159" s="25" t="s">
        <v>123</v>
      </c>
      <c r="D159" s="25" t="s">
        <v>123</v>
      </c>
      <c r="E159" s="25" t="s">
        <v>123</v>
      </c>
      <c r="F159" s="25" t="s">
        <v>123</v>
      </c>
      <c r="G159" s="25" t="s">
        <v>123</v>
      </c>
      <c r="H159" s="25">
        <v>32.770000000000003</v>
      </c>
      <c r="I159" s="25">
        <v>90.75</v>
      </c>
      <c r="J159" s="26">
        <v>0</v>
      </c>
      <c r="K159" s="26">
        <v>0</v>
      </c>
      <c r="L159" s="26">
        <v>3</v>
      </c>
      <c r="M159" s="23">
        <f t="shared" si="6"/>
        <v>275</v>
      </c>
      <c r="N159" s="27">
        <f t="shared" si="7"/>
        <v>45456</v>
      </c>
      <c r="O159" s="23" t="b">
        <f t="shared" si="8"/>
        <v>0</v>
      </c>
      <c r="P159" s="23" t="str">
        <f>IF(O159,_xll.nxInstrumentEQEuropean("EQC."&amp;M159&amp;"."&amp;N159,"KRW","Call",,N159,,M159),"")</f>
        <v/>
      </c>
      <c r="Q159" s="23" t="str">
        <f>IF(O159,_xll.nxAnalyticEQEuropean("EQC.Pricer."&amp;M159&amp;"."&amp;N159,P159,object!$B$25,object!$I$30,object!$D$1,object!$D$2,C159),"")</f>
        <v/>
      </c>
      <c r="R159" s="23" t="str">
        <f>IF(O159,_xll.nxLibView(Q159,"Sigma1"),"")</f>
        <v/>
      </c>
    </row>
    <row r="160" spans="1:18">
      <c r="A160" s="24" t="s">
        <v>436</v>
      </c>
      <c r="B160" s="24" t="s">
        <v>437</v>
      </c>
      <c r="C160" s="25" t="s">
        <v>123</v>
      </c>
      <c r="D160" s="25" t="s">
        <v>123</v>
      </c>
      <c r="E160" s="25" t="s">
        <v>123</v>
      </c>
      <c r="F160" s="25" t="s">
        <v>123</v>
      </c>
      <c r="G160" s="25" t="s">
        <v>123</v>
      </c>
      <c r="H160" s="25">
        <v>32.06</v>
      </c>
      <c r="I160" s="25">
        <v>88.25</v>
      </c>
      <c r="J160" s="26">
        <v>0</v>
      </c>
      <c r="K160" s="26">
        <v>0</v>
      </c>
      <c r="L160" s="26">
        <v>0</v>
      </c>
      <c r="M160" s="23">
        <f t="shared" si="6"/>
        <v>277.5</v>
      </c>
      <c r="N160" s="27">
        <f t="shared" si="7"/>
        <v>45456</v>
      </c>
      <c r="O160" s="23" t="b">
        <f t="shared" si="8"/>
        <v>0</v>
      </c>
      <c r="P160" s="23" t="str">
        <f>IF(O160,_xll.nxInstrumentEQEuropean("EQC."&amp;M160&amp;"."&amp;N160,"KRW","Call",,N160,,M160),"")</f>
        <v/>
      </c>
      <c r="Q160" s="23" t="str">
        <f>IF(O160,_xll.nxAnalyticEQEuropean("EQC.Pricer."&amp;M160&amp;"."&amp;N160,P160,object!$B$25,object!$I$30,object!$D$1,object!$D$2,C160),"")</f>
        <v/>
      </c>
      <c r="R160" s="23" t="str">
        <f>IF(O160,_xll.nxLibView(Q160,"Sigma1"),"")</f>
        <v/>
      </c>
    </row>
    <row r="161" spans="1:18">
      <c r="A161" s="24" t="s">
        <v>438</v>
      </c>
      <c r="B161" s="24" t="s">
        <v>439</v>
      </c>
      <c r="C161" s="25" t="s">
        <v>123</v>
      </c>
      <c r="D161" s="25" t="s">
        <v>123</v>
      </c>
      <c r="E161" s="25" t="s">
        <v>123</v>
      </c>
      <c r="F161" s="25" t="s">
        <v>123</v>
      </c>
      <c r="G161" s="25" t="s">
        <v>123</v>
      </c>
      <c r="H161" s="25">
        <v>31.35</v>
      </c>
      <c r="I161" s="25">
        <v>85.8</v>
      </c>
      <c r="J161" s="26">
        <v>0</v>
      </c>
      <c r="K161" s="26">
        <v>0</v>
      </c>
      <c r="L161" s="26">
        <v>5</v>
      </c>
      <c r="M161" s="23">
        <f t="shared" si="6"/>
        <v>280</v>
      </c>
      <c r="N161" s="27">
        <f t="shared" si="7"/>
        <v>45456</v>
      </c>
      <c r="O161" s="23" t="b">
        <f t="shared" si="8"/>
        <v>0</v>
      </c>
      <c r="P161" s="23" t="str">
        <f>IF(O161,_xll.nxInstrumentEQEuropean("EQC."&amp;M161&amp;"."&amp;N161,"KRW","Call",,N161,,M161),"")</f>
        <v/>
      </c>
      <c r="Q161" s="23" t="str">
        <f>IF(O161,_xll.nxAnalyticEQEuropean("EQC.Pricer."&amp;M161&amp;"."&amp;N161,P161,object!$B$25,object!$I$30,object!$D$1,object!$D$2,C161),"")</f>
        <v/>
      </c>
      <c r="R161" s="23" t="str">
        <f>IF(O161,_xll.nxLibView(Q161,"Sigma1"),"")</f>
        <v/>
      </c>
    </row>
    <row r="162" spans="1:18">
      <c r="A162" s="24" t="s">
        <v>440</v>
      </c>
      <c r="B162" s="24" t="s">
        <v>441</v>
      </c>
      <c r="C162" s="25" t="s">
        <v>123</v>
      </c>
      <c r="D162" s="25" t="s">
        <v>123</v>
      </c>
      <c r="E162" s="25" t="s">
        <v>123</v>
      </c>
      <c r="F162" s="25" t="s">
        <v>123</v>
      </c>
      <c r="G162" s="25" t="s">
        <v>123</v>
      </c>
      <c r="H162" s="25">
        <v>30.64</v>
      </c>
      <c r="I162" s="25">
        <v>83.3</v>
      </c>
      <c r="J162" s="26">
        <v>0</v>
      </c>
      <c r="K162" s="26">
        <v>0</v>
      </c>
      <c r="L162" s="26">
        <v>0</v>
      </c>
      <c r="M162" s="23">
        <f t="shared" si="6"/>
        <v>282.5</v>
      </c>
      <c r="N162" s="27">
        <f t="shared" si="7"/>
        <v>45456</v>
      </c>
      <c r="O162" s="23" t="b">
        <f t="shared" si="8"/>
        <v>0</v>
      </c>
      <c r="P162" s="23" t="str">
        <f>IF(O162,_xll.nxInstrumentEQEuropean("EQC."&amp;M162&amp;"."&amp;N162,"KRW","Call",,N162,,M162),"")</f>
        <v/>
      </c>
      <c r="Q162" s="23" t="str">
        <f>IF(O162,_xll.nxAnalyticEQEuropean("EQC.Pricer."&amp;M162&amp;"."&amp;N162,P162,object!$B$25,object!$I$30,object!$D$1,object!$D$2,C162),"")</f>
        <v/>
      </c>
      <c r="R162" s="23" t="str">
        <f>IF(O162,_xll.nxLibView(Q162,"Sigma1"),"")</f>
        <v/>
      </c>
    </row>
    <row r="163" spans="1:18">
      <c r="A163" s="24" t="s">
        <v>442</v>
      </c>
      <c r="B163" s="24" t="s">
        <v>443</v>
      </c>
      <c r="C163" s="25" t="s">
        <v>123</v>
      </c>
      <c r="D163" s="25" t="s">
        <v>123</v>
      </c>
      <c r="E163" s="25" t="s">
        <v>123</v>
      </c>
      <c r="F163" s="25" t="s">
        <v>123</v>
      </c>
      <c r="G163" s="25" t="s">
        <v>123</v>
      </c>
      <c r="H163" s="25">
        <v>29.93</v>
      </c>
      <c r="I163" s="25">
        <v>80.8</v>
      </c>
      <c r="J163" s="26">
        <v>0</v>
      </c>
      <c r="K163" s="26">
        <v>0</v>
      </c>
      <c r="L163" s="26">
        <v>3</v>
      </c>
      <c r="M163" s="23">
        <f t="shared" si="6"/>
        <v>285</v>
      </c>
      <c r="N163" s="27">
        <f t="shared" si="7"/>
        <v>45456</v>
      </c>
      <c r="O163" s="23" t="b">
        <f t="shared" si="8"/>
        <v>0</v>
      </c>
      <c r="P163" s="23" t="str">
        <f>IF(O163,_xll.nxInstrumentEQEuropean("EQC."&amp;M163&amp;"."&amp;N163,"KRW","Call",,N163,,M163),"")</f>
        <v/>
      </c>
      <c r="Q163" s="23" t="str">
        <f>IF(O163,_xll.nxAnalyticEQEuropean("EQC.Pricer."&amp;M163&amp;"."&amp;N163,P163,object!$B$25,object!$I$30,object!$D$1,object!$D$2,C163),"")</f>
        <v/>
      </c>
      <c r="R163" s="23" t="str">
        <f>IF(O163,_xll.nxLibView(Q163,"Sigma1"),"")</f>
        <v/>
      </c>
    </row>
    <row r="164" spans="1:18">
      <c r="A164" s="24" t="s">
        <v>444</v>
      </c>
      <c r="B164" s="24" t="s">
        <v>445</v>
      </c>
      <c r="C164" s="25" t="s">
        <v>123</v>
      </c>
      <c r="D164" s="25" t="s">
        <v>123</v>
      </c>
      <c r="E164" s="25" t="s">
        <v>123</v>
      </c>
      <c r="F164" s="25" t="s">
        <v>123</v>
      </c>
      <c r="G164" s="25" t="s">
        <v>123</v>
      </c>
      <c r="H164" s="25">
        <v>29.22</v>
      </c>
      <c r="I164" s="25">
        <v>78.349999999999994</v>
      </c>
      <c r="J164" s="26">
        <v>0</v>
      </c>
      <c r="K164" s="26">
        <v>0</v>
      </c>
      <c r="L164" s="26">
        <v>0</v>
      </c>
      <c r="M164" s="23">
        <f t="shared" si="6"/>
        <v>287.5</v>
      </c>
      <c r="N164" s="27">
        <f t="shared" si="7"/>
        <v>45456</v>
      </c>
      <c r="O164" s="23" t="b">
        <f t="shared" si="8"/>
        <v>0</v>
      </c>
      <c r="P164" s="23" t="str">
        <f>IF(O164,_xll.nxInstrumentEQEuropean("EQC."&amp;M164&amp;"."&amp;N164,"KRW","Call",,N164,,M164),"")</f>
        <v/>
      </c>
      <c r="Q164" s="23" t="str">
        <f>IF(O164,_xll.nxAnalyticEQEuropean("EQC.Pricer."&amp;M164&amp;"."&amp;N164,P164,object!$B$25,object!$I$30,object!$D$1,object!$D$2,C164),"")</f>
        <v/>
      </c>
      <c r="R164" s="23" t="str">
        <f>IF(O164,_xll.nxLibView(Q164,"Sigma1"),"")</f>
        <v/>
      </c>
    </row>
    <row r="165" spans="1:18">
      <c r="A165" s="24" t="s">
        <v>446</v>
      </c>
      <c r="B165" s="24" t="s">
        <v>447</v>
      </c>
      <c r="C165" s="25" t="s">
        <v>123</v>
      </c>
      <c r="D165" s="25" t="s">
        <v>123</v>
      </c>
      <c r="E165" s="25" t="s">
        <v>123</v>
      </c>
      <c r="F165" s="25" t="s">
        <v>123</v>
      </c>
      <c r="G165" s="25" t="s">
        <v>123</v>
      </c>
      <c r="H165" s="25">
        <v>28.51</v>
      </c>
      <c r="I165" s="25">
        <v>75.849999999999994</v>
      </c>
      <c r="J165" s="26">
        <v>0</v>
      </c>
      <c r="K165" s="26">
        <v>0</v>
      </c>
      <c r="L165" s="26">
        <v>1405</v>
      </c>
      <c r="M165" s="23">
        <f t="shared" si="6"/>
        <v>290</v>
      </c>
      <c r="N165" s="27">
        <f t="shared" si="7"/>
        <v>45456</v>
      </c>
      <c r="O165" s="23" t="b">
        <f t="shared" si="8"/>
        <v>0</v>
      </c>
      <c r="P165" s="23" t="str">
        <f>IF(O165,_xll.nxInstrumentEQEuropean("EQC."&amp;M165&amp;"."&amp;N165,"KRW","Call",,N165,,M165),"")</f>
        <v/>
      </c>
      <c r="Q165" s="23" t="str">
        <f>IF(O165,_xll.nxAnalyticEQEuropean("EQC.Pricer."&amp;M165&amp;"."&amp;N165,P165,object!$B$25,object!$I$30,object!$D$1,object!$D$2,C165),"")</f>
        <v/>
      </c>
      <c r="R165" s="23" t="str">
        <f>IF(O165,_xll.nxLibView(Q165,"Sigma1"),"")</f>
        <v/>
      </c>
    </row>
    <row r="166" spans="1:18">
      <c r="A166" s="24" t="s">
        <v>448</v>
      </c>
      <c r="B166" s="24" t="s">
        <v>449</v>
      </c>
      <c r="C166" s="25" t="s">
        <v>123</v>
      </c>
      <c r="D166" s="25" t="s">
        <v>123</v>
      </c>
      <c r="E166" s="25" t="s">
        <v>123</v>
      </c>
      <c r="F166" s="25" t="s">
        <v>123</v>
      </c>
      <c r="G166" s="25" t="s">
        <v>123</v>
      </c>
      <c r="H166" s="25">
        <v>27.8</v>
      </c>
      <c r="I166" s="25">
        <v>73.400000000000006</v>
      </c>
      <c r="J166" s="26">
        <v>0</v>
      </c>
      <c r="K166" s="26">
        <v>0</v>
      </c>
      <c r="L166" s="26">
        <v>0</v>
      </c>
      <c r="M166" s="23">
        <f t="shared" si="6"/>
        <v>292.5</v>
      </c>
      <c r="N166" s="27">
        <f t="shared" si="7"/>
        <v>45456</v>
      </c>
      <c r="O166" s="23" t="b">
        <f t="shared" si="8"/>
        <v>0</v>
      </c>
      <c r="P166" s="23" t="str">
        <f>IF(O166,_xll.nxInstrumentEQEuropean("EQC."&amp;M166&amp;"."&amp;N166,"KRW","Call",,N166,,M166),"")</f>
        <v/>
      </c>
      <c r="Q166" s="23" t="str">
        <f>IF(O166,_xll.nxAnalyticEQEuropean("EQC.Pricer."&amp;M166&amp;"."&amp;N166,P166,object!$B$25,object!$I$30,object!$D$1,object!$D$2,C166),"")</f>
        <v/>
      </c>
      <c r="R166" s="23" t="str">
        <f>IF(O166,_xll.nxLibView(Q166,"Sigma1"),"")</f>
        <v/>
      </c>
    </row>
    <row r="167" spans="1:18">
      <c r="A167" s="24" t="s">
        <v>450</v>
      </c>
      <c r="B167" s="24" t="s">
        <v>451</v>
      </c>
      <c r="C167" s="25" t="s">
        <v>123</v>
      </c>
      <c r="D167" s="25" t="s">
        <v>123</v>
      </c>
      <c r="E167" s="25" t="s">
        <v>123</v>
      </c>
      <c r="F167" s="25" t="s">
        <v>123</v>
      </c>
      <c r="G167" s="25" t="s">
        <v>123</v>
      </c>
      <c r="H167" s="25">
        <v>27.09</v>
      </c>
      <c r="I167" s="25">
        <v>70.900000000000006</v>
      </c>
      <c r="J167" s="26">
        <v>0</v>
      </c>
      <c r="K167" s="26">
        <v>0</v>
      </c>
      <c r="L167" s="26">
        <v>3</v>
      </c>
      <c r="M167" s="23">
        <f t="shared" si="6"/>
        <v>295</v>
      </c>
      <c r="N167" s="27">
        <f t="shared" si="7"/>
        <v>45456</v>
      </c>
      <c r="O167" s="23" t="b">
        <f t="shared" si="8"/>
        <v>0</v>
      </c>
      <c r="P167" s="23" t="str">
        <f>IF(O167,_xll.nxInstrumentEQEuropean("EQC."&amp;M167&amp;"."&amp;N167,"KRW","Call",,N167,,M167),"")</f>
        <v/>
      </c>
      <c r="Q167" s="23" t="str">
        <f>IF(O167,_xll.nxAnalyticEQEuropean("EQC.Pricer."&amp;M167&amp;"."&amp;N167,P167,object!$B$25,object!$I$30,object!$D$1,object!$D$2,C167),"")</f>
        <v/>
      </c>
      <c r="R167" s="23" t="str">
        <f>IF(O167,_xll.nxLibView(Q167,"Sigma1"),"")</f>
        <v/>
      </c>
    </row>
    <row r="168" spans="1:18">
      <c r="A168" s="24" t="s">
        <v>452</v>
      </c>
      <c r="B168" s="24" t="s">
        <v>453</v>
      </c>
      <c r="C168" s="25" t="s">
        <v>123</v>
      </c>
      <c r="D168" s="25" t="s">
        <v>123</v>
      </c>
      <c r="E168" s="25" t="s">
        <v>123</v>
      </c>
      <c r="F168" s="25" t="s">
        <v>123</v>
      </c>
      <c r="G168" s="25" t="s">
        <v>123</v>
      </c>
      <c r="H168" s="25">
        <v>26.38</v>
      </c>
      <c r="I168" s="25">
        <v>68.400000000000006</v>
      </c>
      <c r="J168" s="26">
        <v>0</v>
      </c>
      <c r="K168" s="26">
        <v>0</v>
      </c>
      <c r="L168" s="26">
        <v>0</v>
      </c>
      <c r="M168" s="23">
        <f t="shared" si="6"/>
        <v>297.5</v>
      </c>
      <c r="N168" s="27">
        <f t="shared" si="7"/>
        <v>45456</v>
      </c>
      <c r="O168" s="23" t="b">
        <f t="shared" si="8"/>
        <v>0</v>
      </c>
      <c r="P168" s="23" t="str">
        <f>IF(O168,_xll.nxInstrumentEQEuropean("EQC."&amp;M168&amp;"."&amp;N168,"KRW","Call",,N168,,M168),"")</f>
        <v/>
      </c>
      <c r="Q168" s="23" t="str">
        <f>IF(O168,_xll.nxAnalyticEQEuropean("EQC.Pricer."&amp;M168&amp;"."&amp;N168,P168,object!$B$25,object!$I$30,object!$D$1,object!$D$2,C168),"")</f>
        <v/>
      </c>
      <c r="R168" s="23" t="str">
        <f>IF(O168,_xll.nxLibView(Q168,"Sigma1"),"")</f>
        <v/>
      </c>
    </row>
    <row r="169" spans="1:18">
      <c r="A169" s="24" t="s">
        <v>454</v>
      </c>
      <c r="B169" s="24" t="s">
        <v>455</v>
      </c>
      <c r="C169" s="25" t="s">
        <v>123</v>
      </c>
      <c r="D169" s="25" t="s">
        <v>123</v>
      </c>
      <c r="E169" s="25" t="s">
        <v>123</v>
      </c>
      <c r="F169" s="25" t="s">
        <v>123</v>
      </c>
      <c r="G169" s="25" t="s">
        <v>123</v>
      </c>
      <c r="H169" s="25">
        <v>25.67</v>
      </c>
      <c r="I169" s="25">
        <v>65.95</v>
      </c>
      <c r="J169" s="26">
        <v>0</v>
      </c>
      <c r="K169" s="26">
        <v>0</v>
      </c>
      <c r="L169" s="26">
        <v>1632</v>
      </c>
      <c r="M169" s="23">
        <f t="shared" si="6"/>
        <v>300</v>
      </c>
      <c r="N169" s="27">
        <f t="shared" si="7"/>
        <v>45456</v>
      </c>
      <c r="O169" s="23" t="b">
        <f t="shared" si="8"/>
        <v>0</v>
      </c>
      <c r="P169" s="23" t="str">
        <f>IF(O169,_xll.nxInstrumentEQEuropean("EQC."&amp;M169&amp;"."&amp;N169,"KRW","Call",,N169,,M169),"")</f>
        <v/>
      </c>
      <c r="Q169" s="23" t="str">
        <f>IF(O169,_xll.nxAnalyticEQEuropean("EQC.Pricer."&amp;M169&amp;"."&amp;N169,P169,object!$B$25,object!$I$30,object!$D$1,object!$D$2,C169),"")</f>
        <v/>
      </c>
      <c r="R169" s="23" t="str">
        <f>IF(O169,_xll.nxLibView(Q169,"Sigma1"),"")</f>
        <v/>
      </c>
    </row>
    <row r="170" spans="1:18">
      <c r="A170" s="24" t="s">
        <v>456</v>
      </c>
      <c r="B170" s="24" t="s">
        <v>457</v>
      </c>
      <c r="C170" s="25" t="s">
        <v>123</v>
      </c>
      <c r="D170" s="25" t="s">
        <v>123</v>
      </c>
      <c r="E170" s="25" t="s">
        <v>123</v>
      </c>
      <c r="F170" s="25" t="s">
        <v>123</v>
      </c>
      <c r="G170" s="25" t="s">
        <v>123</v>
      </c>
      <c r="H170" s="25">
        <v>24.96</v>
      </c>
      <c r="I170" s="25">
        <v>63.45</v>
      </c>
      <c r="J170" s="26">
        <v>0</v>
      </c>
      <c r="K170" s="26">
        <v>0</v>
      </c>
      <c r="L170" s="26">
        <v>0</v>
      </c>
      <c r="M170" s="23">
        <f t="shared" si="6"/>
        <v>302.5</v>
      </c>
      <c r="N170" s="27">
        <f t="shared" si="7"/>
        <v>45456</v>
      </c>
      <c r="O170" s="23" t="b">
        <f t="shared" si="8"/>
        <v>0</v>
      </c>
      <c r="P170" s="23" t="str">
        <f>IF(O170,_xll.nxInstrumentEQEuropean("EQC."&amp;M170&amp;"."&amp;N170,"KRW","Call",,N170,,M170),"")</f>
        <v/>
      </c>
      <c r="Q170" s="23" t="str">
        <f>IF(O170,_xll.nxAnalyticEQEuropean("EQC.Pricer."&amp;M170&amp;"."&amp;N170,P170,object!$B$25,object!$I$30,object!$D$1,object!$D$2,C170),"")</f>
        <v/>
      </c>
      <c r="R170" s="23" t="str">
        <f>IF(O170,_xll.nxLibView(Q170,"Sigma1"),"")</f>
        <v/>
      </c>
    </row>
    <row r="171" spans="1:18">
      <c r="A171" s="24" t="s">
        <v>458</v>
      </c>
      <c r="B171" s="24" t="s">
        <v>459</v>
      </c>
      <c r="C171" s="25" t="s">
        <v>123</v>
      </c>
      <c r="D171" s="25" t="s">
        <v>123</v>
      </c>
      <c r="E171" s="25" t="s">
        <v>123</v>
      </c>
      <c r="F171" s="25" t="s">
        <v>123</v>
      </c>
      <c r="G171" s="25" t="s">
        <v>123</v>
      </c>
      <c r="H171" s="25">
        <v>24.25</v>
      </c>
      <c r="I171" s="25">
        <v>61</v>
      </c>
      <c r="J171" s="26">
        <v>0</v>
      </c>
      <c r="K171" s="26">
        <v>0</v>
      </c>
      <c r="L171" s="26">
        <v>1</v>
      </c>
      <c r="M171" s="23">
        <f t="shared" si="6"/>
        <v>305</v>
      </c>
      <c r="N171" s="27">
        <f t="shared" si="7"/>
        <v>45456</v>
      </c>
      <c r="O171" s="23" t="b">
        <f t="shared" si="8"/>
        <v>0</v>
      </c>
      <c r="P171" s="23" t="str">
        <f>IF(O171,_xll.nxInstrumentEQEuropean("EQC."&amp;M171&amp;"."&amp;N171,"KRW","Call",,N171,,M171),"")</f>
        <v/>
      </c>
      <c r="Q171" s="23" t="str">
        <f>IF(O171,_xll.nxAnalyticEQEuropean("EQC.Pricer."&amp;M171&amp;"."&amp;N171,P171,object!$B$25,object!$I$30,object!$D$1,object!$D$2,C171),"")</f>
        <v/>
      </c>
      <c r="R171" s="23" t="str">
        <f>IF(O171,_xll.nxLibView(Q171,"Sigma1"),"")</f>
        <v/>
      </c>
    </row>
    <row r="172" spans="1:18">
      <c r="A172" s="24" t="s">
        <v>460</v>
      </c>
      <c r="B172" s="24" t="s">
        <v>461</v>
      </c>
      <c r="C172" s="25" t="s">
        <v>123</v>
      </c>
      <c r="D172" s="25" t="s">
        <v>123</v>
      </c>
      <c r="E172" s="25" t="s">
        <v>123</v>
      </c>
      <c r="F172" s="25" t="s">
        <v>123</v>
      </c>
      <c r="G172" s="25" t="s">
        <v>123</v>
      </c>
      <c r="H172" s="25">
        <v>23.54</v>
      </c>
      <c r="I172" s="25">
        <v>58.5</v>
      </c>
      <c r="J172" s="26">
        <v>0</v>
      </c>
      <c r="K172" s="26">
        <v>0</v>
      </c>
      <c r="L172" s="26">
        <v>1</v>
      </c>
      <c r="M172" s="23">
        <f t="shared" si="6"/>
        <v>307.5</v>
      </c>
      <c r="N172" s="27">
        <f t="shared" si="7"/>
        <v>45456</v>
      </c>
      <c r="O172" s="23" t="b">
        <f t="shared" si="8"/>
        <v>0</v>
      </c>
      <c r="P172" s="23" t="str">
        <f>IF(O172,_xll.nxInstrumentEQEuropean("EQC."&amp;M172&amp;"."&amp;N172,"KRW","Call",,N172,,M172),"")</f>
        <v/>
      </c>
      <c r="Q172" s="23" t="str">
        <f>IF(O172,_xll.nxAnalyticEQEuropean("EQC.Pricer."&amp;M172&amp;"."&amp;N172,P172,object!$B$25,object!$I$30,object!$D$1,object!$D$2,C172),"")</f>
        <v/>
      </c>
      <c r="R172" s="23" t="str">
        <f>IF(O172,_xll.nxLibView(Q172,"Sigma1"),"")</f>
        <v/>
      </c>
    </row>
    <row r="173" spans="1:18">
      <c r="A173" s="24" t="s">
        <v>462</v>
      </c>
      <c r="B173" s="24" t="s">
        <v>463</v>
      </c>
      <c r="C173" s="25" t="s">
        <v>123</v>
      </c>
      <c r="D173" s="25" t="s">
        <v>123</v>
      </c>
      <c r="E173" s="25" t="s">
        <v>123</v>
      </c>
      <c r="F173" s="25" t="s">
        <v>123</v>
      </c>
      <c r="G173" s="25" t="s">
        <v>123</v>
      </c>
      <c r="H173" s="25">
        <v>22.83</v>
      </c>
      <c r="I173" s="25">
        <v>56.05</v>
      </c>
      <c r="J173" s="26">
        <v>0</v>
      </c>
      <c r="K173" s="26">
        <v>0</v>
      </c>
      <c r="L173" s="26">
        <v>2407</v>
      </c>
      <c r="M173" s="23">
        <f t="shared" si="6"/>
        <v>310</v>
      </c>
      <c r="N173" s="27">
        <f t="shared" si="7"/>
        <v>45456</v>
      </c>
      <c r="O173" s="23" t="b">
        <f t="shared" si="8"/>
        <v>0</v>
      </c>
      <c r="P173" s="23" t="str">
        <f>IF(O173,_xll.nxInstrumentEQEuropean("EQC."&amp;M173&amp;"."&amp;N173,"KRW","Call",,N173,,M173),"")</f>
        <v/>
      </c>
      <c r="Q173" s="23" t="str">
        <f>IF(O173,_xll.nxAnalyticEQEuropean("EQC.Pricer."&amp;M173&amp;"."&amp;N173,P173,object!$B$25,object!$I$30,object!$D$1,object!$D$2,C173),"")</f>
        <v/>
      </c>
      <c r="R173" s="23" t="str">
        <f>IF(O173,_xll.nxLibView(Q173,"Sigma1"),"")</f>
        <v/>
      </c>
    </row>
    <row r="174" spans="1:18">
      <c r="A174" s="24" t="s">
        <v>464</v>
      </c>
      <c r="B174" s="24" t="s">
        <v>465</v>
      </c>
      <c r="C174" s="25" t="s">
        <v>123</v>
      </c>
      <c r="D174" s="25" t="s">
        <v>123</v>
      </c>
      <c r="E174" s="25" t="s">
        <v>123</v>
      </c>
      <c r="F174" s="25" t="s">
        <v>123</v>
      </c>
      <c r="G174" s="25" t="s">
        <v>123</v>
      </c>
      <c r="H174" s="25">
        <v>22.12</v>
      </c>
      <c r="I174" s="25">
        <v>53.55</v>
      </c>
      <c r="J174" s="26">
        <v>0</v>
      </c>
      <c r="K174" s="26">
        <v>0</v>
      </c>
      <c r="L174" s="26">
        <v>1</v>
      </c>
      <c r="M174" s="23">
        <f t="shared" si="6"/>
        <v>312.5</v>
      </c>
      <c r="N174" s="27">
        <f t="shared" si="7"/>
        <v>45456</v>
      </c>
      <c r="O174" s="23" t="b">
        <f t="shared" si="8"/>
        <v>0</v>
      </c>
      <c r="P174" s="23" t="str">
        <f>IF(O174,_xll.nxInstrumentEQEuropean("EQC."&amp;M174&amp;"."&amp;N174,"KRW","Call",,N174,,M174),"")</f>
        <v/>
      </c>
      <c r="Q174" s="23" t="str">
        <f>IF(O174,_xll.nxAnalyticEQEuropean("EQC.Pricer."&amp;M174&amp;"."&amp;N174,P174,object!$B$25,object!$I$30,object!$D$1,object!$D$2,C174),"")</f>
        <v/>
      </c>
      <c r="R174" s="23" t="str">
        <f>IF(O174,_xll.nxLibView(Q174,"Sigma1"),"")</f>
        <v/>
      </c>
    </row>
    <row r="175" spans="1:18">
      <c r="A175" s="24" t="s">
        <v>466</v>
      </c>
      <c r="B175" s="24" t="s">
        <v>467</v>
      </c>
      <c r="C175" s="25" t="s">
        <v>123</v>
      </c>
      <c r="D175" s="25" t="s">
        <v>123</v>
      </c>
      <c r="E175" s="25" t="s">
        <v>123</v>
      </c>
      <c r="F175" s="25" t="s">
        <v>123</v>
      </c>
      <c r="G175" s="25" t="s">
        <v>123</v>
      </c>
      <c r="H175" s="25">
        <v>21.41</v>
      </c>
      <c r="I175" s="25">
        <v>51.05</v>
      </c>
      <c r="J175" s="26">
        <v>0</v>
      </c>
      <c r="K175" s="26">
        <v>0</v>
      </c>
      <c r="L175" s="26">
        <v>504</v>
      </c>
      <c r="M175" s="23">
        <f t="shared" si="6"/>
        <v>315</v>
      </c>
      <c r="N175" s="27">
        <f t="shared" si="7"/>
        <v>45456</v>
      </c>
      <c r="O175" s="23" t="b">
        <f t="shared" si="8"/>
        <v>0</v>
      </c>
      <c r="P175" s="23" t="str">
        <f>IF(O175,_xll.nxInstrumentEQEuropean("EQC."&amp;M175&amp;"."&amp;N175,"KRW","Call",,N175,,M175),"")</f>
        <v/>
      </c>
      <c r="Q175" s="23" t="str">
        <f>IF(O175,_xll.nxAnalyticEQEuropean("EQC.Pricer."&amp;M175&amp;"."&amp;N175,P175,object!$B$25,object!$I$30,object!$D$1,object!$D$2,C175),"")</f>
        <v/>
      </c>
      <c r="R175" s="23" t="str">
        <f>IF(O175,_xll.nxLibView(Q175,"Sigma1"),"")</f>
        <v/>
      </c>
    </row>
    <row r="176" spans="1:18">
      <c r="A176" s="24" t="s">
        <v>468</v>
      </c>
      <c r="B176" s="24" t="s">
        <v>469</v>
      </c>
      <c r="C176" s="25" t="s">
        <v>123</v>
      </c>
      <c r="D176" s="25" t="s">
        <v>123</v>
      </c>
      <c r="E176" s="25" t="s">
        <v>123</v>
      </c>
      <c r="F176" s="25" t="s">
        <v>123</v>
      </c>
      <c r="G176" s="25" t="s">
        <v>123</v>
      </c>
      <c r="H176" s="25">
        <v>20.7</v>
      </c>
      <c r="I176" s="25">
        <v>48.6</v>
      </c>
      <c r="J176" s="26">
        <v>0</v>
      </c>
      <c r="K176" s="26">
        <v>0</v>
      </c>
      <c r="L176" s="26">
        <v>1</v>
      </c>
      <c r="M176" s="23">
        <f t="shared" si="6"/>
        <v>317.5</v>
      </c>
      <c r="N176" s="27">
        <f t="shared" si="7"/>
        <v>45456</v>
      </c>
      <c r="O176" s="23" t="b">
        <f t="shared" si="8"/>
        <v>0</v>
      </c>
      <c r="P176" s="23" t="str">
        <f>IF(O176,_xll.nxInstrumentEQEuropean("EQC."&amp;M176&amp;"."&amp;N176,"KRW","Call",,N176,,M176),"")</f>
        <v/>
      </c>
      <c r="Q176" s="23" t="str">
        <f>IF(O176,_xll.nxAnalyticEQEuropean("EQC.Pricer."&amp;M176&amp;"."&amp;N176,P176,object!$B$25,object!$I$30,object!$D$1,object!$D$2,C176),"")</f>
        <v/>
      </c>
      <c r="R176" s="23" t="str">
        <f>IF(O176,_xll.nxLibView(Q176,"Sigma1"),"")</f>
        <v/>
      </c>
    </row>
    <row r="177" spans="1:18">
      <c r="A177" s="24" t="s">
        <v>470</v>
      </c>
      <c r="B177" s="24" t="s">
        <v>471</v>
      </c>
      <c r="C177" s="25">
        <v>45.6</v>
      </c>
      <c r="D177" s="25">
        <v>3.15</v>
      </c>
      <c r="E177" s="25">
        <v>45.6</v>
      </c>
      <c r="F177" s="25">
        <v>45.6</v>
      </c>
      <c r="G177" s="25">
        <v>45.6</v>
      </c>
      <c r="H177" s="25">
        <v>20</v>
      </c>
      <c r="I177" s="25">
        <v>45.6</v>
      </c>
      <c r="J177" s="26">
        <v>1</v>
      </c>
      <c r="K177" s="26">
        <v>11</v>
      </c>
      <c r="L177" s="26">
        <v>5362</v>
      </c>
      <c r="M177" s="23">
        <f t="shared" si="6"/>
        <v>320</v>
      </c>
      <c r="N177" s="27">
        <f t="shared" si="7"/>
        <v>45456</v>
      </c>
      <c r="O177" s="23" t="b">
        <f t="shared" si="8"/>
        <v>0</v>
      </c>
      <c r="P177" s="23" t="str">
        <f>IF(O177,_xll.nxInstrumentEQEuropean("EQC."&amp;M177&amp;"."&amp;N177,"KRW","Call",,N177,,M177),"")</f>
        <v/>
      </c>
      <c r="Q177" s="23" t="str">
        <f>IF(O177,_xll.nxAnalyticEQEuropean("EQC.Pricer."&amp;M177&amp;"."&amp;N177,P177,object!$B$25,object!$I$30,object!$D$1,object!$D$2,C177),"")</f>
        <v/>
      </c>
      <c r="R177" s="23" t="str">
        <f>IF(O177,_xll.nxLibView(Q177,"Sigma1"),"")</f>
        <v/>
      </c>
    </row>
    <row r="178" spans="1:18">
      <c r="A178" s="24" t="s">
        <v>472</v>
      </c>
      <c r="B178" s="24" t="s">
        <v>473</v>
      </c>
      <c r="C178" s="25" t="s">
        <v>123</v>
      </c>
      <c r="D178" s="25" t="s">
        <v>123</v>
      </c>
      <c r="E178" s="25" t="s">
        <v>123</v>
      </c>
      <c r="F178" s="25" t="s">
        <v>123</v>
      </c>
      <c r="G178" s="25" t="s">
        <v>123</v>
      </c>
      <c r="H178" s="25">
        <v>19.5</v>
      </c>
      <c r="I178" s="25">
        <v>43.7</v>
      </c>
      <c r="J178" s="26">
        <v>0</v>
      </c>
      <c r="K178" s="26">
        <v>0</v>
      </c>
      <c r="L178" s="26">
        <v>6</v>
      </c>
      <c r="M178" s="23">
        <f t="shared" si="6"/>
        <v>322.5</v>
      </c>
      <c r="N178" s="27">
        <f t="shared" si="7"/>
        <v>45456</v>
      </c>
      <c r="O178" s="23" t="b">
        <f t="shared" si="8"/>
        <v>0</v>
      </c>
      <c r="P178" s="23" t="str">
        <f>IF(O178,_xll.nxInstrumentEQEuropean("EQC."&amp;M178&amp;"."&amp;N178,"KRW","Call",,N178,,M178),"")</f>
        <v/>
      </c>
      <c r="Q178" s="23" t="str">
        <f>IF(O178,_xll.nxAnalyticEQEuropean("EQC.Pricer."&amp;M178&amp;"."&amp;N178,P178,object!$B$25,object!$I$30,object!$D$1,object!$D$2,C178),"")</f>
        <v/>
      </c>
      <c r="R178" s="23" t="str">
        <f>IF(O178,_xll.nxLibView(Q178,"Sigma1"),"")</f>
        <v/>
      </c>
    </row>
    <row r="179" spans="1:18">
      <c r="A179" s="24" t="s">
        <v>474</v>
      </c>
      <c r="B179" s="24" t="s">
        <v>475</v>
      </c>
      <c r="C179" s="25" t="s">
        <v>123</v>
      </c>
      <c r="D179" s="25" t="s">
        <v>123</v>
      </c>
      <c r="E179" s="25" t="s">
        <v>123</v>
      </c>
      <c r="F179" s="25" t="s">
        <v>123</v>
      </c>
      <c r="G179" s="25" t="s">
        <v>123</v>
      </c>
      <c r="H179" s="25">
        <v>19</v>
      </c>
      <c r="I179" s="25">
        <v>41.25</v>
      </c>
      <c r="J179" s="26">
        <v>0</v>
      </c>
      <c r="K179" s="26">
        <v>0</v>
      </c>
      <c r="L179" s="26">
        <v>32</v>
      </c>
      <c r="M179" s="23">
        <f t="shared" si="6"/>
        <v>325</v>
      </c>
      <c r="N179" s="27">
        <f t="shared" si="7"/>
        <v>45456</v>
      </c>
      <c r="O179" s="23" t="b">
        <f t="shared" si="8"/>
        <v>0</v>
      </c>
      <c r="P179" s="23" t="str">
        <f>IF(O179,_xll.nxInstrumentEQEuropean("EQC."&amp;M179&amp;"."&amp;N179,"KRW","Call",,N179,,M179),"")</f>
        <v/>
      </c>
      <c r="Q179" s="23" t="str">
        <f>IF(O179,_xll.nxAnalyticEQEuropean("EQC.Pricer."&amp;M179&amp;"."&amp;N179,P179,object!$B$25,object!$I$30,object!$D$1,object!$D$2,C179),"")</f>
        <v/>
      </c>
      <c r="R179" s="23" t="str">
        <f>IF(O179,_xll.nxLibView(Q179,"Sigma1"),"")</f>
        <v/>
      </c>
    </row>
    <row r="180" spans="1:18">
      <c r="A180" s="24" t="s">
        <v>476</v>
      </c>
      <c r="B180" s="24" t="s">
        <v>477</v>
      </c>
      <c r="C180" s="25" t="s">
        <v>123</v>
      </c>
      <c r="D180" s="25" t="s">
        <v>123</v>
      </c>
      <c r="E180" s="25" t="s">
        <v>123</v>
      </c>
      <c r="F180" s="25" t="s">
        <v>123</v>
      </c>
      <c r="G180" s="25" t="s">
        <v>123</v>
      </c>
      <c r="H180" s="25">
        <v>18.5</v>
      </c>
      <c r="I180" s="25">
        <v>38.799999999999997</v>
      </c>
      <c r="J180" s="26">
        <v>0</v>
      </c>
      <c r="K180" s="26">
        <v>0</v>
      </c>
      <c r="L180" s="26">
        <v>1</v>
      </c>
      <c r="M180" s="23">
        <f t="shared" si="6"/>
        <v>327.5</v>
      </c>
      <c r="N180" s="27">
        <f t="shared" si="7"/>
        <v>45456</v>
      </c>
      <c r="O180" s="23" t="b">
        <f t="shared" si="8"/>
        <v>0</v>
      </c>
      <c r="P180" s="23" t="str">
        <f>IF(O180,_xll.nxInstrumentEQEuropean("EQC."&amp;M180&amp;"."&amp;N180,"KRW","Call",,N180,,M180),"")</f>
        <v/>
      </c>
      <c r="Q180" s="23" t="str">
        <f>IF(O180,_xll.nxAnalyticEQEuropean("EQC.Pricer."&amp;M180&amp;"."&amp;N180,P180,object!$B$25,object!$I$30,object!$D$1,object!$D$2,C180),"")</f>
        <v/>
      </c>
      <c r="R180" s="23" t="str">
        <f>IF(O180,_xll.nxLibView(Q180,"Sigma1"),"")</f>
        <v/>
      </c>
    </row>
    <row r="181" spans="1:18">
      <c r="A181" s="24" t="s">
        <v>478</v>
      </c>
      <c r="B181" s="24" t="s">
        <v>479</v>
      </c>
      <c r="C181" s="25">
        <v>36.25</v>
      </c>
      <c r="D181" s="25">
        <v>3.45</v>
      </c>
      <c r="E181" s="25">
        <v>36.35</v>
      </c>
      <c r="F181" s="25">
        <v>36.6</v>
      </c>
      <c r="G181" s="25">
        <v>36.25</v>
      </c>
      <c r="H181" s="25">
        <v>18</v>
      </c>
      <c r="I181" s="25">
        <v>36.25</v>
      </c>
      <c r="J181" s="26">
        <v>5</v>
      </c>
      <c r="K181" s="26">
        <v>45</v>
      </c>
      <c r="L181" s="26">
        <v>5655</v>
      </c>
      <c r="M181" s="23">
        <f t="shared" si="6"/>
        <v>330</v>
      </c>
      <c r="N181" s="27">
        <f t="shared" si="7"/>
        <v>45456</v>
      </c>
      <c r="O181" s="23" t="b">
        <f t="shared" si="8"/>
        <v>0</v>
      </c>
      <c r="P181" s="23" t="str">
        <f>IF(O181,_xll.nxInstrumentEQEuropean("EQC."&amp;M181&amp;"."&amp;N181,"KRW","Call",,N181,,M181),"")</f>
        <v/>
      </c>
      <c r="Q181" s="23" t="str">
        <f>IF(O181,_xll.nxAnalyticEQEuropean("EQC.Pricer."&amp;M181&amp;"."&amp;N181,P181,object!$B$25,object!$I$30,object!$D$1,object!$D$2,C181),"")</f>
        <v/>
      </c>
      <c r="R181" s="23" t="str">
        <f>IF(O181,_xll.nxLibView(Q181,"Sigma1"),"")</f>
        <v/>
      </c>
    </row>
    <row r="182" spans="1:18">
      <c r="A182" s="24" t="s">
        <v>480</v>
      </c>
      <c r="B182" s="24" t="s">
        <v>481</v>
      </c>
      <c r="C182" s="25" t="s">
        <v>123</v>
      </c>
      <c r="D182" s="25" t="s">
        <v>123</v>
      </c>
      <c r="E182" s="25" t="s">
        <v>123</v>
      </c>
      <c r="F182" s="25" t="s">
        <v>123</v>
      </c>
      <c r="G182" s="25" t="s">
        <v>123</v>
      </c>
      <c r="H182" s="25">
        <v>18.5</v>
      </c>
      <c r="I182" s="25">
        <v>34.15</v>
      </c>
      <c r="J182" s="26">
        <v>0</v>
      </c>
      <c r="K182" s="26">
        <v>0</v>
      </c>
      <c r="L182" s="26">
        <v>2</v>
      </c>
      <c r="M182" s="23">
        <f t="shared" si="6"/>
        <v>332.5</v>
      </c>
      <c r="N182" s="27">
        <f t="shared" si="7"/>
        <v>45456</v>
      </c>
      <c r="O182" s="23" t="b">
        <f t="shared" si="8"/>
        <v>0</v>
      </c>
      <c r="P182" s="23" t="str">
        <f>IF(O182,_xll.nxInstrumentEQEuropean("EQC."&amp;M182&amp;"."&amp;N182,"KRW","Call",,N182,,M182),"")</f>
        <v/>
      </c>
      <c r="Q182" s="23" t="str">
        <f>IF(O182,_xll.nxAnalyticEQEuropean("EQC.Pricer."&amp;M182&amp;"."&amp;N182,P182,object!$B$25,object!$I$30,object!$D$1,object!$D$2,C182),"")</f>
        <v/>
      </c>
      <c r="R182" s="23" t="str">
        <f>IF(O182,_xll.nxLibView(Q182,"Sigma1"),"")</f>
        <v/>
      </c>
    </row>
    <row r="183" spans="1:18">
      <c r="A183" s="24" t="s">
        <v>482</v>
      </c>
      <c r="B183" s="24" t="s">
        <v>483</v>
      </c>
      <c r="C183" s="25">
        <v>31</v>
      </c>
      <c r="D183" s="25">
        <v>1.9</v>
      </c>
      <c r="E183" s="25">
        <v>30.25</v>
      </c>
      <c r="F183" s="25">
        <v>31</v>
      </c>
      <c r="G183" s="25">
        <v>30.25</v>
      </c>
      <c r="H183" s="25">
        <v>19</v>
      </c>
      <c r="I183" s="25">
        <v>31</v>
      </c>
      <c r="J183" s="26">
        <v>2</v>
      </c>
      <c r="K183" s="26">
        <v>15</v>
      </c>
      <c r="L183" s="26">
        <v>3035</v>
      </c>
      <c r="M183" s="23">
        <f t="shared" si="6"/>
        <v>335</v>
      </c>
      <c r="N183" s="27">
        <f t="shared" si="7"/>
        <v>45456</v>
      </c>
      <c r="O183" s="23" t="b">
        <f t="shared" si="8"/>
        <v>0</v>
      </c>
      <c r="P183" s="23" t="str">
        <f>IF(O183,_xll.nxInstrumentEQEuropean("EQC."&amp;M183&amp;"."&amp;N183,"KRW","Call",,N183,,M183),"")</f>
        <v/>
      </c>
      <c r="Q183" s="23" t="str">
        <f>IF(O183,_xll.nxAnalyticEQEuropean("EQC.Pricer."&amp;M183&amp;"."&amp;N183,P183,object!$B$25,object!$I$30,object!$D$1,object!$D$2,C183),"")</f>
        <v/>
      </c>
      <c r="R183" s="23" t="str">
        <f>IF(O183,_xll.nxLibView(Q183,"Sigma1"),"")</f>
        <v/>
      </c>
    </row>
    <row r="184" spans="1:18">
      <c r="A184" s="24" t="s">
        <v>484</v>
      </c>
      <c r="B184" s="24" t="s">
        <v>485</v>
      </c>
      <c r="C184" s="25" t="s">
        <v>123</v>
      </c>
      <c r="D184" s="25" t="s">
        <v>123</v>
      </c>
      <c r="E184" s="25" t="s">
        <v>123</v>
      </c>
      <c r="F184" s="25" t="s">
        <v>123</v>
      </c>
      <c r="G184" s="25" t="s">
        <v>123</v>
      </c>
      <c r="H184" s="25">
        <v>19.5</v>
      </c>
      <c r="I184" s="25">
        <v>29.85</v>
      </c>
      <c r="J184" s="26">
        <v>0</v>
      </c>
      <c r="K184" s="26">
        <v>0</v>
      </c>
      <c r="L184" s="26">
        <v>0</v>
      </c>
      <c r="M184" s="23">
        <f t="shared" si="6"/>
        <v>337.5</v>
      </c>
      <c r="N184" s="27">
        <f t="shared" si="7"/>
        <v>45456</v>
      </c>
      <c r="O184" s="23" t="b">
        <f t="shared" si="8"/>
        <v>0</v>
      </c>
      <c r="P184" s="23" t="str">
        <f>IF(O184,_xll.nxInstrumentEQEuropean("EQC."&amp;M184&amp;"."&amp;N184,"KRW","Call",,N184,,M184),"")</f>
        <v/>
      </c>
      <c r="Q184" s="23" t="str">
        <f>IF(O184,_xll.nxAnalyticEQEuropean("EQC.Pricer."&amp;M184&amp;"."&amp;N184,P184,object!$B$25,object!$I$30,object!$D$1,object!$D$2,C184),"")</f>
        <v/>
      </c>
      <c r="R184" s="23" t="str">
        <f>IF(O184,_xll.nxLibView(Q184,"Sigma1"),"")</f>
        <v/>
      </c>
    </row>
    <row r="185" spans="1:18">
      <c r="A185" s="24" t="s">
        <v>486</v>
      </c>
      <c r="B185" s="24" t="s">
        <v>487</v>
      </c>
      <c r="C185" s="25">
        <v>25.95</v>
      </c>
      <c r="D185" s="25">
        <v>0.85</v>
      </c>
      <c r="E185" s="25">
        <v>27.25</v>
      </c>
      <c r="F185" s="25">
        <v>27.25</v>
      </c>
      <c r="G185" s="25">
        <v>25.95</v>
      </c>
      <c r="H185" s="25">
        <v>20</v>
      </c>
      <c r="I185" s="25">
        <v>25.95</v>
      </c>
      <c r="J185" s="26">
        <v>2</v>
      </c>
      <c r="K185" s="26">
        <v>13</v>
      </c>
      <c r="L185" s="26">
        <v>7863</v>
      </c>
      <c r="M185" s="23">
        <f t="shared" si="6"/>
        <v>340</v>
      </c>
      <c r="N185" s="27">
        <f t="shared" si="7"/>
        <v>45456</v>
      </c>
      <c r="O185" s="23" t="b">
        <f t="shared" si="8"/>
        <v>0</v>
      </c>
      <c r="P185" s="23" t="str">
        <f>IF(O185,_xll.nxInstrumentEQEuropean("EQC."&amp;M185&amp;"."&amp;N185,"KRW","Call",,N185,,M185),"")</f>
        <v/>
      </c>
      <c r="Q185" s="23" t="str">
        <f>IF(O185,_xll.nxAnalyticEQEuropean("EQC.Pricer."&amp;M185&amp;"."&amp;N185,P185,object!$B$25,object!$I$30,object!$D$1,object!$D$2,C185),"")</f>
        <v/>
      </c>
      <c r="R185" s="23" t="str">
        <f>IF(O185,_xll.nxLibView(Q185,"Sigma1"),"")</f>
        <v/>
      </c>
    </row>
    <row r="186" spans="1:18">
      <c r="A186" s="24" t="s">
        <v>488</v>
      </c>
      <c r="B186" s="24" t="s">
        <v>489</v>
      </c>
      <c r="C186" s="25" t="s">
        <v>123</v>
      </c>
      <c r="D186" s="25" t="s">
        <v>123</v>
      </c>
      <c r="E186" s="25" t="s">
        <v>123</v>
      </c>
      <c r="F186" s="25" t="s">
        <v>123</v>
      </c>
      <c r="G186" s="25" t="s">
        <v>123</v>
      </c>
      <c r="H186" s="25">
        <v>19.5</v>
      </c>
      <c r="I186" s="25">
        <v>25.6</v>
      </c>
      <c r="J186" s="26">
        <v>0</v>
      </c>
      <c r="K186" s="26">
        <v>0</v>
      </c>
      <c r="L186" s="26">
        <v>4</v>
      </c>
      <c r="M186" s="23">
        <f t="shared" si="6"/>
        <v>342.5</v>
      </c>
      <c r="N186" s="27">
        <f t="shared" si="7"/>
        <v>45456</v>
      </c>
      <c r="O186" s="23" t="b">
        <f t="shared" si="8"/>
        <v>0</v>
      </c>
      <c r="P186" s="23" t="str">
        <f>IF(O186,_xll.nxInstrumentEQEuropean("EQC."&amp;M186&amp;"."&amp;N186,"KRW","Call",,N186,,M186),"")</f>
        <v/>
      </c>
      <c r="Q186" s="23" t="str">
        <f>IF(O186,_xll.nxAnalyticEQEuropean("EQC.Pricer."&amp;M186&amp;"."&amp;N186,P186,object!$B$25,object!$I$30,object!$D$1,object!$D$2,C186),"")</f>
        <v/>
      </c>
      <c r="R186" s="23" t="str">
        <f>IF(O186,_xll.nxLibView(Q186,"Sigma1"),"")</f>
        <v/>
      </c>
    </row>
    <row r="187" spans="1:18">
      <c r="A187" s="24" t="s">
        <v>490</v>
      </c>
      <c r="B187" s="24" t="s">
        <v>491</v>
      </c>
      <c r="C187" s="25" t="s">
        <v>123</v>
      </c>
      <c r="D187" s="25" t="s">
        <v>123</v>
      </c>
      <c r="E187" s="25" t="s">
        <v>123</v>
      </c>
      <c r="F187" s="25" t="s">
        <v>123</v>
      </c>
      <c r="G187" s="25" t="s">
        <v>123</v>
      </c>
      <c r="H187" s="25">
        <v>19</v>
      </c>
      <c r="I187" s="25">
        <v>23.45</v>
      </c>
      <c r="J187" s="26">
        <v>0</v>
      </c>
      <c r="K187" s="26">
        <v>0</v>
      </c>
      <c r="L187" s="26">
        <v>1771</v>
      </c>
      <c r="M187" s="23">
        <f t="shared" si="6"/>
        <v>345</v>
      </c>
      <c r="N187" s="27">
        <f t="shared" si="7"/>
        <v>45456</v>
      </c>
      <c r="O187" s="23" t="b">
        <f t="shared" si="8"/>
        <v>0</v>
      </c>
      <c r="P187" s="23" t="str">
        <f>IF(O187,_xll.nxInstrumentEQEuropean("EQC."&amp;M187&amp;"."&amp;N187,"KRW","Call",,N187,,M187),"")</f>
        <v/>
      </c>
      <c r="Q187" s="23" t="str">
        <f>IF(O187,_xll.nxAnalyticEQEuropean("EQC.Pricer."&amp;M187&amp;"."&amp;N187,P187,object!$B$25,object!$I$30,object!$D$1,object!$D$2,C187),"")</f>
        <v/>
      </c>
      <c r="R187" s="23" t="str">
        <f>IF(O187,_xll.nxLibView(Q187,"Sigma1"),"")</f>
        <v/>
      </c>
    </row>
    <row r="188" spans="1:18">
      <c r="A188" s="24" t="s">
        <v>492</v>
      </c>
      <c r="B188" s="24" t="s">
        <v>493</v>
      </c>
      <c r="C188" s="25" t="s">
        <v>123</v>
      </c>
      <c r="D188" s="25" t="s">
        <v>123</v>
      </c>
      <c r="E188" s="25" t="s">
        <v>123</v>
      </c>
      <c r="F188" s="25" t="s">
        <v>123</v>
      </c>
      <c r="G188" s="25" t="s">
        <v>123</v>
      </c>
      <c r="H188" s="25">
        <v>18.5</v>
      </c>
      <c r="I188" s="25">
        <v>21.25</v>
      </c>
      <c r="J188" s="26">
        <v>0</v>
      </c>
      <c r="K188" s="26">
        <v>0</v>
      </c>
      <c r="L188" s="26">
        <v>25</v>
      </c>
      <c r="M188" s="23">
        <f t="shared" si="6"/>
        <v>347.5</v>
      </c>
      <c r="N188" s="27">
        <f t="shared" si="7"/>
        <v>45456</v>
      </c>
      <c r="O188" s="23" t="b">
        <f t="shared" si="8"/>
        <v>0</v>
      </c>
      <c r="P188" s="23" t="str">
        <f>IF(O188,_xll.nxInstrumentEQEuropean("EQC."&amp;M188&amp;"."&amp;N188,"KRW","Call",,N188,,M188),"")</f>
        <v/>
      </c>
      <c r="Q188" s="23" t="str">
        <f>IF(O188,_xll.nxAnalyticEQEuropean("EQC.Pricer."&amp;M188&amp;"."&amp;N188,P188,object!$B$25,object!$I$30,object!$D$1,object!$D$2,C188),"")</f>
        <v/>
      </c>
      <c r="R188" s="23" t="str">
        <f>IF(O188,_xll.nxLibView(Q188,"Sigma1"),"")</f>
        <v/>
      </c>
    </row>
    <row r="189" spans="1:18">
      <c r="A189" s="24" t="s">
        <v>494</v>
      </c>
      <c r="B189" s="24" t="s">
        <v>495</v>
      </c>
      <c r="C189" s="25">
        <v>19</v>
      </c>
      <c r="D189" s="25">
        <v>2.25</v>
      </c>
      <c r="E189" s="25">
        <v>18.5</v>
      </c>
      <c r="F189" s="25">
        <v>19</v>
      </c>
      <c r="G189" s="25">
        <v>17.850000000000001</v>
      </c>
      <c r="H189" s="25">
        <v>18</v>
      </c>
      <c r="I189" s="25">
        <v>19</v>
      </c>
      <c r="J189" s="26">
        <v>15</v>
      </c>
      <c r="K189" s="26">
        <v>69</v>
      </c>
      <c r="L189" s="26">
        <v>9519</v>
      </c>
      <c r="M189" s="23">
        <f t="shared" si="6"/>
        <v>350</v>
      </c>
      <c r="N189" s="27">
        <f t="shared" si="7"/>
        <v>45456</v>
      </c>
      <c r="O189" s="23" t="b">
        <f t="shared" si="8"/>
        <v>0</v>
      </c>
      <c r="P189" s="23" t="str">
        <f>IF(O189,_xll.nxInstrumentEQEuropean("EQC."&amp;M189&amp;"."&amp;N189,"KRW","Call",,N189,,M189),"")</f>
        <v/>
      </c>
      <c r="Q189" s="23" t="str">
        <f>IF(O189,_xll.nxAnalyticEQEuropean("EQC.Pricer."&amp;M189&amp;"."&amp;N189,P189,object!$B$25,object!$I$30,object!$D$1,object!$D$2,C189),"")</f>
        <v/>
      </c>
      <c r="R189" s="23" t="str">
        <f>IF(O189,_xll.nxLibView(Q189,"Sigma1"),"")</f>
        <v/>
      </c>
    </row>
    <row r="190" spans="1:18">
      <c r="A190" s="24" t="s">
        <v>496</v>
      </c>
      <c r="B190" s="24" t="s">
        <v>497</v>
      </c>
      <c r="C190" s="25">
        <v>16.100000000000001</v>
      </c>
      <c r="D190" s="25">
        <v>1.6</v>
      </c>
      <c r="E190" s="25">
        <v>16.2</v>
      </c>
      <c r="F190" s="25">
        <v>16.2</v>
      </c>
      <c r="G190" s="25">
        <v>16.100000000000001</v>
      </c>
      <c r="H190" s="25">
        <v>17</v>
      </c>
      <c r="I190" s="25">
        <v>16.100000000000001</v>
      </c>
      <c r="J190" s="26">
        <v>4</v>
      </c>
      <c r="K190" s="26">
        <v>16</v>
      </c>
      <c r="L190" s="26">
        <v>58</v>
      </c>
      <c r="M190" s="23">
        <f t="shared" si="6"/>
        <v>352.5</v>
      </c>
      <c r="N190" s="27">
        <f t="shared" si="7"/>
        <v>45456</v>
      </c>
      <c r="O190" s="23" t="b">
        <f t="shared" si="8"/>
        <v>0</v>
      </c>
      <c r="P190" s="23" t="str">
        <f>IF(O190,_xll.nxInstrumentEQEuropean("EQC."&amp;M190&amp;"."&amp;N190,"KRW","Call",,N190,,M190),"")</f>
        <v/>
      </c>
      <c r="Q190" s="23" t="str">
        <f>IF(O190,_xll.nxAnalyticEQEuropean("EQC.Pricer."&amp;M190&amp;"."&amp;N190,P190,object!$B$25,object!$I$30,object!$D$1,object!$D$2,C190),"")</f>
        <v/>
      </c>
      <c r="R190" s="23" t="str">
        <f>IF(O190,_xll.nxLibView(Q190,"Sigma1"),"")</f>
        <v/>
      </c>
    </row>
    <row r="191" spans="1:18">
      <c r="A191" s="24" t="s">
        <v>498</v>
      </c>
      <c r="B191" s="24" t="s">
        <v>499</v>
      </c>
      <c r="C191" s="25">
        <v>15.25</v>
      </c>
      <c r="D191" s="25">
        <v>2.0499999999999998</v>
      </c>
      <c r="E191" s="25">
        <v>14.65</v>
      </c>
      <c r="F191" s="25">
        <v>15.25</v>
      </c>
      <c r="G191" s="25">
        <v>14.4</v>
      </c>
      <c r="H191" s="25">
        <v>17.5</v>
      </c>
      <c r="I191" s="25">
        <v>15.25</v>
      </c>
      <c r="J191" s="26">
        <v>20</v>
      </c>
      <c r="K191" s="26">
        <v>75</v>
      </c>
      <c r="L191" s="26">
        <v>3444</v>
      </c>
      <c r="M191" s="23">
        <f t="shared" si="6"/>
        <v>355</v>
      </c>
      <c r="N191" s="27">
        <f t="shared" si="7"/>
        <v>45456</v>
      </c>
      <c r="O191" s="23" t="b">
        <f t="shared" si="8"/>
        <v>0</v>
      </c>
      <c r="P191" s="23" t="str">
        <f>IF(O191,_xll.nxInstrumentEQEuropean("EQC."&amp;M191&amp;"."&amp;N191,"KRW","Call",,N191,,M191),"")</f>
        <v/>
      </c>
      <c r="Q191" s="23" t="str">
        <f>IF(O191,_xll.nxAnalyticEQEuropean("EQC.Pricer."&amp;M191&amp;"."&amp;N191,P191,object!$B$25,object!$I$30,object!$D$1,object!$D$2,C191),"")</f>
        <v/>
      </c>
      <c r="R191" s="23" t="str">
        <f>IF(O191,_xll.nxLibView(Q191,"Sigma1"),"")</f>
        <v/>
      </c>
    </row>
    <row r="192" spans="1:18">
      <c r="A192" s="24" t="s">
        <v>500</v>
      </c>
      <c r="B192" s="24" t="s">
        <v>501</v>
      </c>
      <c r="C192" s="25">
        <v>13.45</v>
      </c>
      <c r="D192" s="25">
        <v>1.7</v>
      </c>
      <c r="E192" s="25">
        <v>12.45</v>
      </c>
      <c r="F192" s="25">
        <v>13.45</v>
      </c>
      <c r="G192" s="25">
        <v>12.45</v>
      </c>
      <c r="H192" s="25">
        <v>17.3</v>
      </c>
      <c r="I192" s="25">
        <v>13.45</v>
      </c>
      <c r="J192" s="26">
        <v>3</v>
      </c>
      <c r="K192" s="26">
        <v>10</v>
      </c>
      <c r="L192" s="26">
        <v>147</v>
      </c>
      <c r="M192" s="23">
        <f t="shared" si="6"/>
        <v>357.5</v>
      </c>
      <c r="N192" s="27">
        <f t="shared" si="7"/>
        <v>45456</v>
      </c>
      <c r="O192" s="23" t="b">
        <f t="shared" si="8"/>
        <v>0</v>
      </c>
      <c r="P192" s="23" t="str">
        <f>IF(O192,_xll.nxInstrumentEQEuropean("EQC."&amp;M192&amp;"."&amp;N192,"KRW","Call",,N192,,M192),"")</f>
        <v/>
      </c>
      <c r="Q192" s="23" t="str">
        <f>IF(O192,_xll.nxAnalyticEQEuropean("EQC.Pricer."&amp;M192&amp;"."&amp;N192,P192,object!$B$25,object!$I$30,object!$D$1,object!$D$2,C192),"")</f>
        <v/>
      </c>
      <c r="R192" s="23" t="str">
        <f>IF(O192,_xll.nxLibView(Q192,"Sigma1"),"")</f>
        <v/>
      </c>
    </row>
    <row r="193" spans="1:18">
      <c r="A193" s="24" t="s">
        <v>502</v>
      </c>
      <c r="B193" s="24" t="s">
        <v>503</v>
      </c>
      <c r="C193" s="25">
        <v>11.9</v>
      </c>
      <c r="D193" s="25">
        <v>1.8</v>
      </c>
      <c r="E193" s="25">
        <v>11.45</v>
      </c>
      <c r="F193" s="25">
        <v>12.15</v>
      </c>
      <c r="G193" s="25">
        <v>11.35</v>
      </c>
      <c r="H193" s="25">
        <v>17</v>
      </c>
      <c r="I193" s="25">
        <v>11.9</v>
      </c>
      <c r="J193" s="26">
        <v>18</v>
      </c>
      <c r="K193" s="26">
        <v>53</v>
      </c>
      <c r="L193" s="26">
        <v>9595</v>
      </c>
      <c r="M193" s="23">
        <f t="shared" si="6"/>
        <v>360</v>
      </c>
      <c r="N193" s="27">
        <f t="shared" si="7"/>
        <v>45456</v>
      </c>
      <c r="O193" s="23" t="b">
        <f t="shared" si="8"/>
        <v>0</v>
      </c>
      <c r="P193" s="23" t="str">
        <f>IF(O193,_xll.nxInstrumentEQEuropean("EQC."&amp;M193&amp;"."&amp;N193,"KRW","Call",,N193,,M193),"")</f>
        <v/>
      </c>
      <c r="Q193" s="23" t="str">
        <f>IF(O193,_xll.nxAnalyticEQEuropean("EQC.Pricer."&amp;M193&amp;"."&amp;N193,P193,object!$B$25,object!$I$30,object!$D$1,object!$D$2,C193),"")</f>
        <v/>
      </c>
      <c r="R193" s="23" t="str">
        <f>IF(O193,_xll.nxLibView(Q193,"Sigma1"),"")</f>
        <v/>
      </c>
    </row>
    <row r="194" spans="1:18">
      <c r="A194" s="24" t="s">
        <v>504</v>
      </c>
      <c r="B194" s="24" t="s">
        <v>505</v>
      </c>
      <c r="C194" s="25">
        <v>9.8000000000000007</v>
      </c>
      <c r="D194" s="25">
        <v>1.05</v>
      </c>
      <c r="E194" s="25">
        <v>10</v>
      </c>
      <c r="F194" s="25">
        <v>10</v>
      </c>
      <c r="G194" s="25">
        <v>9.68</v>
      </c>
      <c r="H194" s="25">
        <v>16.100000000000001</v>
      </c>
      <c r="I194" s="25">
        <v>9.8000000000000007</v>
      </c>
      <c r="J194" s="26">
        <v>14</v>
      </c>
      <c r="K194" s="26">
        <v>34</v>
      </c>
      <c r="L194" s="26">
        <v>370</v>
      </c>
      <c r="M194" s="23">
        <f t="shared" si="6"/>
        <v>362.5</v>
      </c>
      <c r="N194" s="27">
        <f t="shared" si="7"/>
        <v>45456</v>
      </c>
      <c r="O194" s="23" t="b">
        <f t="shared" si="8"/>
        <v>0</v>
      </c>
      <c r="P194" s="23" t="str">
        <f>IF(O194,_xll.nxInstrumentEQEuropean("EQC."&amp;M194&amp;"."&amp;N194,"KRW","Call",,N194,,M194),"")</f>
        <v/>
      </c>
      <c r="Q194" s="23" t="str">
        <f>IF(O194,_xll.nxAnalyticEQEuropean("EQC.Pricer."&amp;M194&amp;"."&amp;N194,P194,object!$B$25,object!$I$30,object!$D$1,object!$D$2,C194),"")</f>
        <v/>
      </c>
      <c r="R194" s="23" t="str">
        <f>IF(O194,_xll.nxLibView(Q194,"Sigma1"),"")</f>
        <v/>
      </c>
    </row>
    <row r="195" spans="1:18">
      <c r="A195" s="24" t="s">
        <v>506</v>
      </c>
      <c r="B195" s="24" t="s">
        <v>507</v>
      </c>
      <c r="C195" s="25">
        <v>9.01</v>
      </c>
      <c r="D195" s="25">
        <v>1.34</v>
      </c>
      <c r="E195" s="25">
        <v>8.9</v>
      </c>
      <c r="F195" s="25">
        <v>9.25</v>
      </c>
      <c r="G195" s="25">
        <v>8.3000000000000007</v>
      </c>
      <c r="H195" s="25">
        <v>16.600000000000001</v>
      </c>
      <c r="I195" s="25">
        <v>9.01</v>
      </c>
      <c r="J195" s="26">
        <v>1222</v>
      </c>
      <c r="K195" s="26">
        <v>2662</v>
      </c>
      <c r="L195" s="26">
        <v>8430</v>
      </c>
      <c r="M195" s="23">
        <f t="shared" ref="M195:M258" si="9">VALUE(RIGHT(B195, 6))</f>
        <v>365</v>
      </c>
      <c r="N195" s="27">
        <f t="shared" ref="N195:N258" si="10">DATE(VALUE(LEFT(MID(B195,10,6),4)),VALUE(RIGHT(MID(B195,10,6),2)),1)+MOD(5-WEEKDAY(DATE(VALUE(LEFT(MID(B195,10,6),4)),VALUE(RIGHT(MID(B195,10,6),2)),1)),7)+7</f>
        <v>45456</v>
      </c>
      <c r="O195" s="23" t="b">
        <f t="shared" ref="O195:O258" si="11">IF(J195&gt;100, TRUE,FALSE)</f>
        <v>1</v>
      </c>
      <c r="P195" s="23" t="str">
        <f ca="1">IF(O195,_xll.nxInstrumentEQEuropean("EQC."&amp;M195&amp;"."&amp;N195,"KRW","Call",,N195,,M195),"")</f>
        <v>EQC.365.45456</v>
      </c>
      <c r="Q195" s="23" t="str">
        <f ca="1">IF(O195,_xll.nxAnalyticEQEuropean("EQC.Pricer."&amp;M195&amp;"."&amp;N195,P195,object!$B$25,object!$I$30,object!$D$1,object!$D$2,C195),"")</f>
        <v>EQC.PRICER.365.45456</v>
      </c>
      <c r="R195" s="23">
        <f ca="1">IF(O195,_xll.nxLibView(Q195,"Sigma1"),"")</f>
        <v>0.18021914474957157</v>
      </c>
    </row>
    <row r="196" spans="1:18">
      <c r="A196" s="24" t="s">
        <v>508</v>
      </c>
      <c r="B196" s="24" t="s">
        <v>509</v>
      </c>
      <c r="C196" s="25">
        <v>7.65</v>
      </c>
      <c r="D196" s="25">
        <v>1.1299999999999999</v>
      </c>
      <c r="E196" s="25">
        <v>7.6</v>
      </c>
      <c r="F196" s="25">
        <v>7.85</v>
      </c>
      <c r="G196" s="25">
        <v>7.05</v>
      </c>
      <c r="H196" s="25">
        <v>16.100000000000001</v>
      </c>
      <c r="I196" s="25">
        <v>7.65</v>
      </c>
      <c r="J196" s="26">
        <v>55</v>
      </c>
      <c r="K196" s="26">
        <v>105</v>
      </c>
      <c r="L196" s="26">
        <v>329</v>
      </c>
      <c r="M196" s="23">
        <f t="shared" si="9"/>
        <v>367.5</v>
      </c>
      <c r="N196" s="27">
        <f t="shared" si="10"/>
        <v>45456</v>
      </c>
      <c r="O196" s="23" t="b">
        <f t="shared" si="11"/>
        <v>0</v>
      </c>
      <c r="P196" s="23" t="str">
        <f>IF(O196,_xll.nxInstrumentEQEuropean("EQC."&amp;M196&amp;"."&amp;N196,"KRW","Call",,N196,,M196),"")</f>
        <v/>
      </c>
      <c r="Q196" s="23" t="str">
        <f>IF(O196,_xll.nxAnalyticEQEuropean("EQC.Pricer."&amp;M196&amp;"."&amp;N196,P196,object!$B$25,object!$I$30,object!$D$1,object!$D$2,C196),"")</f>
        <v/>
      </c>
      <c r="R196" s="23" t="str">
        <f>IF(O196,_xll.nxLibView(Q196,"Sigma1"),"")</f>
        <v/>
      </c>
    </row>
    <row r="197" spans="1:18">
      <c r="A197" s="24" t="s">
        <v>510</v>
      </c>
      <c r="B197" s="24" t="s">
        <v>511</v>
      </c>
      <c r="C197" s="25">
        <v>6.58</v>
      </c>
      <c r="D197" s="25">
        <v>1.1200000000000001</v>
      </c>
      <c r="E197" s="25">
        <v>6.5</v>
      </c>
      <c r="F197" s="25">
        <v>6.8</v>
      </c>
      <c r="G197" s="25">
        <v>5.91</v>
      </c>
      <c r="H197" s="25">
        <v>16</v>
      </c>
      <c r="I197" s="25">
        <v>6.58</v>
      </c>
      <c r="J197" s="26">
        <v>1775</v>
      </c>
      <c r="K197" s="26">
        <v>2811</v>
      </c>
      <c r="L197" s="26">
        <v>10166</v>
      </c>
      <c r="M197" s="23">
        <f t="shared" si="9"/>
        <v>370</v>
      </c>
      <c r="N197" s="27">
        <f t="shared" si="10"/>
        <v>45456</v>
      </c>
      <c r="O197" s="23" t="b">
        <f t="shared" si="11"/>
        <v>1</v>
      </c>
      <c r="P197" s="23" t="str">
        <f ca="1">IF(O197,_xll.nxInstrumentEQEuropean("EQC."&amp;M197&amp;"."&amp;N197,"KRW","Call",,N197,,M197),"")</f>
        <v>EQC.370.45456</v>
      </c>
      <c r="Q197" s="23" t="str">
        <f ca="1">IF(O197,_xll.nxAnalyticEQEuropean("EQC.Pricer."&amp;M197&amp;"."&amp;N197,P197,object!$B$25,object!$I$30,object!$D$1,object!$D$2,C197),"")</f>
        <v>EQC.PRICER.370.45456</v>
      </c>
      <c r="R197" s="23">
        <f ca="1">IF(O197,_xll.nxLibView(Q197,"Sigma1"),"")</f>
        <v>0.17788366887543816</v>
      </c>
    </row>
    <row r="198" spans="1:18">
      <c r="A198" s="24" t="s">
        <v>512</v>
      </c>
      <c r="B198" s="24" t="s">
        <v>513</v>
      </c>
      <c r="C198" s="25">
        <v>5.64</v>
      </c>
      <c r="D198" s="25">
        <v>1.06</v>
      </c>
      <c r="E198" s="25">
        <v>5.37</v>
      </c>
      <c r="F198" s="25">
        <v>5.75</v>
      </c>
      <c r="G198" s="25">
        <v>5.0999999999999996</v>
      </c>
      <c r="H198" s="25">
        <v>16.3</v>
      </c>
      <c r="I198" s="25">
        <v>5.64</v>
      </c>
      <c r="J198" s="26">
        <v>73</v>
      </c>
      <c r="K198" s="26">
        <v>99</v>
      </c>
      <c r="L198" s="26">
        <v>977</v>
      </c>
      <c r="M198" s="23">
        <f t="shared" si="9"/>
        <v>372.5</v>
      </c>
      <c r="N198" s="27">
        <f t="shared" si="10"/>
        <v>45456</v>
      </c>
      <c r="O198" s="23" t="b">
        <f t="shared" si="11"/>
        <v>0</v>
      </c>
      <c r="P198" s="23" t="str">
        <f>IF(O198,_xll.nxInstrumentEQEuropean("EQC."&amp;M198&amp;"."&amp;N198,"KRW","Call",,N198,,M198),"")</f>
        <v/>
      </c>
      <c r="Q198" s="23" t="str">
        <f>IF(O198,_xll.nxAnalyticEQEuropean("EQC.Pricer."&amp;M198&amp;"."&amp;N198,P198,object!$B$25,object!$I$30,object!$D$1,object!$D$2,C198),"")</f>
        <v/>
      </c>
      <c r="R198" s="23" t="str">
        <f>IF(O198,_xll.nxLibView(Q198,"Sigma1"),"")</f>
        <v/>
      </c>
    </row>
    <row r="199" spans="1:18">
      <c r="A199" s="24" t="s">
        <v>514</v>
      </c>
      <c r="B199" s="24" t="s">
        <v>515</v>
      </c>
      <c r="C199" s="25">
        <v>4.75</v>
      </c>
      <c r="D199" s="25">
        <v>0.9</v>
      </c>
      <c r="E199" s="25">
        <v>4.51</v>
      </c>
      <c r="F199" s="25">
        <v>4.8600000000000003</v>
      </c>
      <c r="G199" s="25">
        <v>4.18</v>
      </c>
      <c r="H199" s="25">
        <v>16.399999999999999</v>
      </c>
      <c r="I199" s="25">
        <v>4.75</v>
      </c>
      <c r="J199" s="26">
        <v>3497</v>
      </c>
      <c r="K199" s="26">
        <v>3933</v>
      </c>
      <c r="L199" s="26">
        <v>11300</v>
      </c>
      <c r="M199" s="23">
        <f t="shared" si="9"/>
        <v>375</v>
      </c>
      <c r="N199" s="27">
        <f t="shared" si="10"/>
        <v>45456</v>
      </c>
      <c r="O199" s="23" t="b">
        <f t="shared" si="11"/>
        <v>1</v>
      </c>
      <c r="P199" s="23" t="str">
        <f ca="1">IF(O199,_xll.nxInstrumentEQEuropean("EQC."&amp;M199&amp;"."&amp;N199,"KRW","Call",,N199,,M199),"")</f>
        <v>EQC.375.45456</v>
      </c>
      <c r="Q199" s="23" t="str">
        <f ca="1">IF(O199,_xll.nxAnalyticEQEuropean("EQC.Pricer."&amp;M199&amp;"."&amp;N199,P199,object!$B$25,object!$I$30,object!$D$1,object!$D$2,C199),"")</f>
        <v>EQC.PRICER.375.45456</v>
      </c>
      <c r="R199" s="23">
        <f ca="1">IF(O199,_xll.nxLibView(Q199,"Sigma1"),"")</f>
        <v>0.17857621853181627</v>
      </c>
    </row>
    <row r="200" spans="1:18">
      <c r="A200" s="24" t="s">
        <v>516</v>
      </c>
      <c r="B200" s="24" t="s">
        <v>517</v>
      </c>
      <c r="C200" s="25">
        <v>3.95</v>
      </c>
      <c r="D200" s="25">
        <v>0.8</v>
      </c>
      <c r="E200" s="25">
        <v>3.84</v>
      </c>
      <c r="F200" s="25">
        <v>4.03</v>
      </c>
      <c r="G200" s="25">
        <v>3.55</v>
      </c>
      <c r="H200" s="25">
        <v>16.3</v>
      </c>
      <c r="I200" s="25">
        <v>3.95</v>
      </c>
      <c r="J200" s="26">
        <v>574</v>
      </c>
      <c r="K200" s="26">
        <v>540</v>
      </c>
      <c r="L200" s="26">
        <v>2187</v>
      </c>
      <c r="M200" s="23">
        <f t="shared" si="9"/>
        <v>377.5</v>
      </c>
      <c r="N200" s="27">
        <f t="shared" si="10"/>
        <v>45456</v>
      </c>
      <c r="O200" s="23" t="b">
        <f t="shared" si="11"/>
        <v>1</v>
      </c>
      <c r="P200" s="23" t="str">
        <f ca="1">IF(O200,_xll.nxInstrumentEQEuropean("EQC."&amp;M200&amp;"."&amp;N200,"KRW","Call",,N200,,M200),"")</f>
        <v>EQC.377.5.45456</v>
      </c>
      <c r="Q200" s="23" t="str">
        <f ca="1">IF(O200,_xll.nxAnalyticEQEuropean("EQC.Pricer."&amp;M200&amp;"."&amp;N200,P200,object!$B$25,object!$I$30,object!$D$1,object!$D$2,C200),"")</f>
        <v>EQC.PRICER.377.5.45456</v>
      </c>
      <c r="R200" s="23">
        <f ca="1">IF(O200,_xll.nxLibView(Q200,"Sigma1"),"")</f>
        <v>0.17783256938855629</v>
      </c>
    </row>
    <row r="201" spans="1:18">
      <c r="A201" s="24" t="s">
        <v>518</v>
      </c>
      <c r="B201" s="24" t="s">
        <v>519</v>
      </c>
      <c r="C201" s="25">
        <v>3.2</v>
      </c>
      <c r="D201" s="25">
        <v>0.59</v>
      </c>
      <c r="E201" s="25">
        <v>3.1</v>
      </c>
      <c r="F201" s="25">
        <v>3.34</v>
      </c>
      <c r="G201" s="25">
        <v>2.87</v>
      </c>
      <c r="H201" s="25">
        <v>15.9</v>
      </c>
      <c r="I201" s="25">
        <v>3.2</v>
      </c>
      <c r="J201" s="26">
        <v>3619</v>
      </c>
      <c r="K201" s="26">
        <v>2827</v>
      </c>
      <c r="L201" s="26">
        <v>15397</v>
      </c>
      <c r="M201" s="23">
        <f t="shared" si="9"/>
        <v>380</v>
      </c>
      <c r="N201" s="27">
        <f t="shared" si="10"/>
        <v>45456</v>
      </c>
      <c r="O201" s="23" t="b">
        <f t="shared" si="11"/>
        <v>1</v>
      </c>
      <c r="P201" s="23" t="str">
        <f ca="1">IF(O201,_xll.nxInstrumentEQEuropean("EQC."&amp;M201&amp;"."&amp;N201,"KRW","Call",,N201,,M201),"")</f>
        <v>EQC.380.45456</v>
      </c>
      <c r="Q201" s="23" t="str">
        <f ca="1">IF(O201,_xll.nxAnalyticEQEuropean("EQC.Pricer."&amp;M201&amp;"."&amp;N201,P201,object!$B$25,object!$I$30,object!$D$1,object!$D$2,C201),"")</f>
        <v>EQC.PRICER.380.45456</v>
      </c>
      <c r="R201" s="23">
        <f ca="1">IF(O201,_xll.nxLibView(Q201,"Sigma1"),"")</f>
        <v>0.17570140749739949</v>
      </c>
    </row>
    <row r="202" spans="1:18">
      <c r="A202" s="24" t="s">
        <v>520</v>
      </c>
      <c r="B202" s="24" t="s">
        <v>521</v>
      </c>
      <c r="C202" s="25">
        <v>2.6</v>
      </c>
      <c r="D202" s="25">
        <v>0.5</v>
      </c>
      <c r="E202" s="25">
        <v>2.66</v>
      </c>
      <c r="F202" s="25">
        <v>2.72</v>
      </c>
      <c r="G202" s="25">
        <v>2.37</v>
      </c>
      <c r="H202" s="25">
        <v>15.8</v>
      </c>
      <c r="I202" s="25">
        <v>2.6</v>
      </c>
      <c r="J202" s="26">
        <v>127</v>
      </c>
      <c r="K202" s="26">
        <v>81</v>
      </c>
      <c r="L202" s="26">
        <v>1182</v>
      </c>
      <c r="M202" s="23">
        <f t="shared" si="9"/>
        <v>382.5</v>
      </c>
      <c r="N202" s="27">
        <f t="shared" si="10"/>
        <v>45456</v>
      </c>
      <c r="O202" s="23" t="b">
        <f t="shared" si="11"/>
        <v>1</v>
      </c>
      <c r="P202" s="23" t="str">
        <f ca="1">IF(O202,_xll.nxInstrumentEQEuropean("EQC."&amp;M202&amp;"."&amp;N202,"KRW","Call",,N202,,M202),"")</f>
        <v>EQC.382.5.45456</v>
      </c>
      <c r="Q202" s="23" t="str">
        <f ca="1">IF(O202,_xll.nxAnalyticEQEuropean("EQC.Pricer."&amp;M202&amp;"."&amp;N202,P202,object!$B$25,object!$I$30,object!$D$1,object!$D$2,C202),"")</f>
        <v>EQC.PRICER.382.5.45456</v>
      </c>
      <c r="R202" s="23">
        <f ca="1">IF(O202,_xll.nxLibView(Q202,"Sigma1"),"")</f>
        <v>0.17486358228779864</v>
      </c>
    </row>
    <row r="203" spans="1:18">
      <c r="A203" s="24" t="s">
        <v>522</v>
      </c>
      <c r="B203" s="24" t="s">
        <v>523</v>
      </c>
      <c r="C203" s="25">
        <v>2.1</v>
      </c>
      <c r="D203" s="25">
        <v>0.4</v>
      </c>
      <c r="E203" s="25">
        <v>2.0099999999999998</v>
      </c>
      <c r="F203" s="25">
        <v>2.23</v>
      </c>
      <c r="G203" s="25">
        <v>1.89</v>
      </c>
      <c r="H203" s="25">
        <v>15.8</v>
      </c>
      <c r="I203" s="25">
        <v>2.1</v>
      </c>
      <c r="J203" s="26">
        <v>2173</v>
      </c>
      <c r="K203" s="26">
        <v>1094</v>
      </c>
      <c r="L203" s="26">
        <v>5383</v>
      </c>
      <c r="M203" s="23">
        <f t="shared" si="9"/>
        <v>385</v>
      </c>
      <c r="N203" s="27">
        <f t="shared" si="10"/>
        <v>45456</v>
      </c>
      <c r="O203" s="23" t="b">
        <f t="shared" si="11"/>
        <v>1</v>
      </c>
      <c r="P203" s="23" t="str">
        <f ca="1">IF(O203,_xll.nxInstrumentEQEuropean("EQC."&amp;M203&amp;"."&amp;N203,"KRW","Call",,N203,,M203),"")</f>
        <v>EQC.385.45456</v>
      </c>
      <c r="Q203" s="23" t="str">
        <f ca="1">IF(O203,_xll.nxAnalyticEQEuropean("EQC.Pricer."&amp;M203&amp;"."&amp;N203,P203,object!$B$25,object!$I$30,object!$D$1,object!$D$2,C203),"")</f>
        <v>EQC.PRICER.385.45456</v>
      </c>
      <c r="R203" s="23">
        <f ca="1">IF(O203,_xll.nxLibView(Q203,"Sigma1"),"")</f>
        <v>0.17435287903936114</v>
      </c>
    </row>
    <row r="204" spans="1:18">
      <c r="A204" s="24" t="s">
        <v>524</v>
      </c>
      <c r="B204" s="24" t="s">
        <v>525</v>
      </c>
      <c r="C204" s="25">
        <v>1.7</v>
      </c>
      <c r="D204" s="25">
        <v>0.33</v>
      </c>
      <c r="E204" s="25">
        <v>1.7</v>
      </c>
      <c r="F204" s="25">
        <v>1.79</v>
      </c>
      <c r="G204" s="25">
        <v>1.58</v>
      </c>
      <c r="H204" s="25">
        <v>15.8</v>
      </c>
      <c r="I204" s="25">
        <v>1.7</v>
      </c>
      <c r="J204" s="26">
        <v>235</v>
      </c>
      <c r="K204" s="26">
        <v>98</v>
      </c>
      <c r="L204" s="26">
        <v>1448</v>
      </c>
      <c r="M204" s="23">
        <f t="shared" si="9"/>
        <v>387.5</v>
      </c>
      <c r="N204" s="27">
        <f t="shared" si="10"/>
        <v>45456</v>
      </c>
      <c r="O204" s="23" t="b">
        <f t="shared" si="11"/>
        <v>1</v>
      </c>
      <c r="P204" s="23" t="str">
        <f ca="1">IF(O204,_xll.nxInstrumentEQEuropean("EQC."&amp;M204&amp;"."&amp;N204,"KRW","Call",,N204,,M204),"")</f>
        <v>EQC.387.5.45456</v>
      </c>
      <c r="Q204" s="23" t="str">
        <f ca="1">IF(O204,_xll.nxAnalyticEQEuropean("EQC.Pricer."&amp;M204&amp;"."&amp;N204,P204,object!$B$25,object!$I$30,object!$D$1,object!$D$2,C204),"")</f>
        <v>EQC.PRICER.387.5.45456</v>
      </c>
      <c r="R204" s="23">
        <f ca="1">IF(O204,_xll.nxLibView(Q204,"Sigma1"),"")</f>
        <v>0.17457248839491513</v>
      </c>
    </row>
    <row r="205" spans="1:18">
      <c r="A205" s="24" t="s">
        <v>526</v>
      </c>
      <c r="B205" s="24" t="s">
        <v>527</v>
      </c>
      <c r="C205" s="25">
        <v>1.37</v>
      </c>
      <c r="D205" s="25">
        <v>0.28000000000000003</v>
      </c>
      <c r="E205" s="25">
        <v>1.31</v>
      </c>
      <c r="F205" s="25">
        <v>1.44</v>
      </c>
      <c r="G205" s="25">
        <v>1.2</v>
      </c>
      <c r="H205" s="25">
        <v>15.8</v>
      </c>
      <c r="I205" s="25">
        <v>1.37</v>
      </c>
      <c r="J205" s="26">
        <v>774</v>
      </c>
      <c r="K205" s="26">
        <v>263</v>
      </c>
      <c r="L205" s="26">
        <v>14614</v>
      </c>
      <c r="M205" s="23">
        <f t="shared" si="9"/>
        <v>390</v>
      </c>
      <c r="N205" s="27">
        <f t="shared" si="10"/>
        <v>45456</v>
      </c>
      <c r="O205" s="23" t="b">
        <f t="shared" si="11"/>
        <v>1</v>
      </c>
      <c r="P205" s="23" t="str">
        <f ca="1">IF(O205,_xll.nxInstrumentEQEuropean("EQC."&amp;M205&amp;"."&amp;N205,"KRW","Call",,N205,,M205),"")</f>
        <v>EQC.390.45456</v>
      </c>
      <c r="Q205" s="23" t="str">
        <f ca="1">IF(O205,_xll.nxAnalyticEQEuropean("EQC.Pricer."&amp;M205&amp;"."&amp;N205,P205,object!$B$25,object!$I$30,object!$D$1,object!$D$2,C205),"")</f>
        <v>EQC.PRICER.390.45456</v>
      </c>
      <c r="R205" s="23">
        <f ca="1">IF(O205,_xll.nxLibView(Q205,"Sigma1"),"")</f>
        <v>0.17495706102636177</v>
      </c>
    </row>
    <row r="206" spans="1:18">
      <c r="A206" s="24" t="s">
        <v>528</v>
      </c>
      <c r="B206" s="24" t="s">
        <v>529</v>
      </c>
      <c r="C206" s="25">
        <v>1.08</v>
      </c>
      <c r="D206" s="25">
        <v>0.2</v>
      </c>
      <c r="E206" s="25">
        <v>1.05</v>
      </c>
      <c r="F206" s="25">
        <v>1.2</v>
      </c>
      <c r="G206" s="25">
        <v>0.96</v>
      </c>
      <c r="H206" s="25">
        <v>15.8</v>
      </c>
      <c r="I206" s="25">
        <v>1.08</v>
      </c>
      <c r="J206" s="26">
        <v>464</v>
      </c>
      <c r="K206" s="26">
        <v>123</v>
      </c>
      <c r="L206" s="26">
        <v>1242</v>
      </c>
      <c r="M206" s="23">
        <f t="shared" si="9"/>
        <v>392.5</v>
      </c>
      <c r="N206" s="27">
        <f t="shared" si="10"/>
        <v>45456</v>
      </c>
      <c r="O206" s="23" t="b">
        <f t="shared" si="11"/>
        <v>1</v>
      </c>
      <c r="P206" s="23" t="str">
        <f ca="1">IF(O206,_xll.nxInstrumentEQEuropean("EQC."&amp;M206&amp;"."&amp;N206,"KRW","Call",,N206,,M206),"")</f>
        <v>EQC.392.5.45456</v>
      </c>
      <c r="Q206" s="23" t="str">
        <f ca="1">IF(O206,_xll.nxAnalyticEQEuropean("EQC.Pricer."&amp;M206&amp;"."&amp;N206,P206,object!$B$25,object!$I$30,object!$D$1,object!$D$2,C206),"")</f>
        <v>EQC.PRICER.392.5.45456</v>
      </c>
      <c r="R206" s="23">
        <f ca="1">IF(O206,_xll.nxLibView(Q206,"Sigma1"),"")</f>
        <v>0.17460210823628586</v>
      </c>
    </row>
    <row r="207" spans="1:18">
      <c r="A207" s="24" t="s">
        <v>530</v>
      </c>
      <c r="B207" s="24" t="s">
        <v>531</v>
      </c>
      <c r="C207" s="25">
        <v>0.85</v>
      </c>
      <c r="D207" s="25">
        <v>0.17</v>
      </c>
      <c r="E207" s="25">
        <v>0.84</v>
      </c>
      <c r="F207" s="25">
        <v>0.91</v>
      </c>
      <c r="G207" s="25">
        <v>0.77</v>
      </c>
      <c r="H207" s="25">
        <v>15.7</v>
      </c>
      <c r="I207" s="25">
        <v>0.85</v>
      </c>
      <c r="J207" s="26">
        <v>866</v>
      </c>
      <c r="K207" s="26">
        <v>182</v>
      </c>
      <c r="L207" s="26">
        <v>5067</v>
      </c>
      <c r="M207" s="23">
        <f t="shared" si="9"/>
        <v>395</v>
      </c>
      <c r="N207" s="27">
        <f t="shared" si="10"/>
        <v>45456</v>
      </c>
      <c r="O207" s="23" t="b">
        <f t="shared" si="11"/>
        <v>1</v>
      </c>
      <c r="P207" s="23" t="str">
        <f ca="1">IF(O207,_xll.nxInstrumentEQEuropean("EQC."&amp;M207&amp;"."&amp;N207,"KRW","Call",,N207,,M207),"")</f>
        <v>EQC.395.45456</v>
      </c>
      <c r="Q207" s="23" t="str">
        <f ca="1">IF(O207,_xll.nxAnalyticEQEuropean("EQC.Pricer."&amp;M207&amp;"."&amp;N207,P207,object!$B$25,object!$I$30,object!$D$1,object!$D$2,C207),"")</f>
        <v>EQC.PRICER.395.45456</v>
      </c>
      <c r="R207" s="23">
        <f ca="1">IF(O207,_xll.nxLibView(Q207,"Sigma1"),"")</f>
        <v>0.17460758426750544</v>
      </c>
    </row>
    <row r="208" spans="1:18">
      <c r="A208" s="24" t="s">
        <v>532</v>
      </c>
      <c r="B208" s="24" t="s">
        <v>533</v>
      </c>
      <c r="C208" s="25">
        <v>0.68</v>
      </c>
      <c r="D208" s="25">
        <v>0.13</v>
      </c>
      <c r="E208" s="25">
        <v>0.64</v>
      </c>
      <c r="F208" s="25">
        <v>0.72</v>
      </c>
      <c r="G208" s="25">
        <v>0.61</v>
      </c>
      <c r="H208" s="25">
        <v>15.9</v>
      </c>
      <c r="I208" s="25">
        <v>0.68</v>
      </c>
      <c r="J208" s="26">
        <v>910</v>
      </c>
      <c r="K208" s="26">
        <v>152</v>
      </c>
      <c r="L208" s="26">
        <v>1286</v>
      </c>
      <c r="M208" s="23">
        <f t="shared" si="9"/>
        <v>397.5</v>
      </c>
      <c r="N208" s="27">
        <f t="shared" si="10"/>
        <v>45456</v>
      </c>
      <c r="O208" s="23" t="b">
        <f t="shared" si="11"/>
        <v>1</v>
      </c>
      <c r="P208" s="23" t="str">
        <f ca="1">IF(O208,_xll.nxInstrumentEQEuropean("EQC."&amp;M208&amp;"."&amp;N208,"KRW","Call",,N208,,M208),"")</f>
        <v>EQC.397.5.45456</v>
      </c>
      <c r="Q208" s="23" t="str">
        <f ca="1">IF(O208,_xll.nxAnalyticEQEuropean("EQC.Pricer."&amp;M208&amp;"."&amp;N208,P208,object!$B$25,object!$I$30,object!$D$1,object!$D$2,C208),"")</f>
        <v>EQC.PRICER.397.5.45456</v>
      </c>
      <c r="R208" s="23">
        <f ca="1">IF(O208,_xll.nxLibView(Q208,"Sigma1"),"")</f>
        <v>0.17561683875101153</v>
      </c>
    </row>
    <row r="209" spans="1:18">
      <c r="A209" s="24" t="s">
        <v>534</v>
      </c>
      <c r="B209" s="24" t="s">
        <v>535</v>
      </c>
      <c r="C209" s="25">
        <v>0.53</v>
      </c>
      <c r="D209" s="25">
        <v>0.1</v>
      </c>
      <c r="E209" s="25">
        <v>0.54</v>
      </c>
      <c r="F209" s="25">
        <v>0.56999999999999995</v>
      </c>
      <c r="G209" s="25">
        <v>0.48</v>
      </c>
      <c r="H209" s="25">
        <v>15.9</v>
      </c>
      <c r="I209" s="25">
        <v>0.53</v>
      </c>
      <c r="J209" s="26">
        <v>2393</v>
      </c>
      <c r="K209" s="26">
        <v>323</v>
      </c>
      <c r="L209" s="26">
        <v>13289</v>
      </c>
      <c r="M209" s="23">
        <f t="shared" si="9"/>
        <v>400</v>
      </c>
      <c r="N209" s="27">
        <f t="shared" si="10"/>
        <v>45456</v>
      </c>
      <c r="O209" s="23" t="b">
        <f t="shared" si="11"/>
        <v>1</v>
      </c>
      <c r="P209" s="23" t="str">
        <f ca="1">IF(O209,_xll.nxInstrumentEQEuropean("EQC."&amp;M209&amp;"."&amp;N209,"KRW","Call",,N209,,M209),"")</f>
        <v>EQC.400.45456</v>
      </c>
      <c r="Q209" s="23" t="str">
        <f ca="1">IF(O209,_xll.nxAnalyticEQEuropean("EQC.Pricer."&amp;M209&amp;"."&amp;N209,P209,object!$B$25,object!$I$30,object!$D$1,object!$D$2,C209),"")</f>
        <v>EQC.PRICER.400.45456</v>
      </c>
      <c r="R209" s="23">
        <f ca="1">IF(O209,_xll.nxLibView(Q209,"Sigma1"),"")</f>
        <v>0.17579657454916742</v>
      </c>
    </row>
    <row r="210" spans="1:18">
      <c r="A210" s="24" t="s">
        <v>536</v>
      </c>
      <c r="B210" s="24" t="s">
        <v>537</v>
      </c>
      <c r="C210" s="25">
        <v>0.41</v>
      </c>
      <c r="D210" s="25">
        <v>7.0000000000000007E-2</v>
      </c>
      <c r="E210" s="25">
        <v>0.43</v>
      </c>
      <c r="F210" s="25">
        <v>0.45</v>
      </c>
      <c r="G210" s="25">
        <v>0.39</v>
      </c>
      <c r="H210" s="25">
        <v>15.9</v>
      </c>
      <c r="I210" s="25">
        <v>0.41</v>
      </c>
      <c r="J210" s="26">
        <v>451</v>
      </c>
      <c r="K210" s="26">
        <v>47</v>
      </c>
      <c r="L210" s="26">
        <v>1147</v>
      </c>
      <c r="M210" s="23">
        <f t="shared" si="9"/>
        <v>402.5</v>
      </c>
      <c r="N210" s="27">
        <f t="shared" si="10"/>
        <v>45456</v>
      </c>
      <c r="O210" s="23" t="b">
        <f t="shared" si="11"/>
        <v>1</v>
      </c>
      <c r="P210" s="23" t="str">
        <f ca="1">IF(O210,_xll.nxInstrumentEQEuropean("EQC."&amp;M210&amp;"."&amp;N210,"KRW","Call",,N210,,M210),"")</f>
        <v>EQC.402.5.45456</v>
      </c>
      <c r="Q210" s="23" t="str">
        <f ca="1">IF(O210,_xll.nxAnalyticEQEuropean("EQC.Pricer."&amp;M210&amp;"."&amp;N210,P210,object!$B$25,object!$I$30,object!$D$1,object!$D$2,C210),"")</f>
        <v>EQC.PRICER.402.5.45456</v>
      </c>
      <c r="R210" s="23">
        <f ca="1">IF(O210,_xll.nxLibView(Q210,"Sigma1"),"")</f>
        <v>0.17597132238734048</v>
      </c>
    </row>
    <row r="211" spans="1:18">
      <c r="A211" s="24" t="s">
        <v>538</v>
      </c>
      <c r="B211" s="24" t="s">
        <v>539</v>
      </c>
      <c r="C211" s="25">
        <v>0.33</v>
      </c>
      <c r="D211" s="25">
        <v>0.04</v>
      </c>
      <c r="E211" s="25">
        <v>0.34</v>
      </c>
      <c r="F211" s="25">
        <v>0.36</v>
      </c>
      <c r="G211" s="25">
        <v>0.31</v>
      </c>
      <c r="H211" s="25">
        <v>16.2</v>
      </c>
      <c r="I211" s="25">
        <v>0.33</v>
      </c>
      <c r="J211" s="26">
        <v>274</v>
      </c>
      <c r="K211" s="26">
        <v>23</v>
      </c>
      <c r="L211" s="26">
        <v>2737</v>
      </c>
      <c r="M211" s="23">
        <f t="shared" si="9"/>
        <v>405</v>
      </c>
      <c r="N211" s="27">
        <f t="shared" si="10"/>
        <v>45456</v>
      </c>
      <c r="O211" s="23" t="b">
        <f t="shared" si="11"/>
        <v>1</v>
      </c>
      <c r="P211" s="23" t="str">
        <f ca="1">IF(O211,_xll.nxInstrumentEQEuropean("EQC."&amp;M211&amp;"."&amp;N211,"KRW","Call",,N211,,M211),"")</f>
        <v>EQC.405.45456</v>
      </c>
      <c r="Q211" s="23" t="str">
        <f ca="1">IF(O211,_xll.nxAnalyticEQEuropean("EQC.Pricer."&amp;M211&amp;"."&amp;N211,P211,object!$B$25,object!$I$30,object!$D$1,object!$D$2,C211),"")</f>
        <v>EQC.PRICER.405.45456</v>
      </c>
      <c r="R211" s="23">
        <f ca="1">IF(O211,_xll.nxLibView(Q211,"Sigma1"),"")</f>
        <v>0.17766702359949704</v>
      </c>
    </row>
    <row r="212" spans="1:18">
      <c r="A212" s="24" t="s">
        <v>540</v>
      </c>
      <c r="B212" s="24" t="s">
        <v>541</v>
      </c>
      <c r="C212" s="25">
        <v>0.26</v>
      </c>
      <c r="D212" s="25">
        <v>0.03</v>
      </c>
      <c r="E212" s="25">
        <v>0.26</v>
      </c>
      <c r="F212" s="25">
        <v>0.28000000000000003</v>
      </c>
      <c r="G212" s="25">
        <v>0.25</v>
      </c>
      <c r="H212" s="25">
        <v>16.2</v>
      </c>
      <c r="I212" s="25">
        <v>0.26</v>
      </c>
      <c r="J212" s="26">
        <v>377</v>
      </c>
      <c r="K212" s="26">
        <v>25</v>
      </c>
      <c r="L212" s="26">
        <v>1221</v>
      </c>
      <c r="M212" s="23">
        <f t="shared" si="9"/>
        <v>407.5</v>
      </c>
      <c r="N212" s="27">
        <f t="shared" si="10"/>
        <v>45456</v>
      </c>
      <c r="O212" s="23" t="b">
        <f t="shared" si="11"/>
        <v>1</v>
      </c>
      <c r="P212" s="23" t="str">
        <f ca="1">IF(O212,_xll.nxInstrumentEQEuropean("EQC."&amp;M212&amp;"."&amp;N212,"KRW","Call",,N212,,M212),"")</f>
        <v>EQC.407.5.45456</v>
      </c>
      <c r="Q212" s="23" t="str">
        <f ca="1">IF(O212,_xll.nxAnalyticEQEuropean("EQC.Pricer."&amp;M212&amp;"."&amp;N212,P212,object!$B$25,object!$I$30,object!$D$1,object!$D$2,C212),"")</f>
        <v>EQC.PRICER.407.5.45456</v>
      </c>
      <c r="R212" s="23">
        <f ca="1">IF(O212,_xll.nxLibView(Q212,"Sigma1"),"")</f>
        <v>0.17873099663120229</v>
      </c>
    </row>
    <row r="213" spans="1:18">
      <c r="A213" s="24" t="s">
        <v>542</v>
      </c>
      <c r="B213" s="24" t="s">
        <v>543</v>
      </c>
      <c r="C213" s="25">
        <v>0.21</v>
      </c>
      <c r="D213" s="25">
        <v>0.02</v>
      </c>
      <c r="E213" s="25">
        <v>0.22</v>
      </c>
      <c r="F213" s="25">
        <v>0.23</v>
      </c>
      <c r="G213" s="25">
        <v>0.2</v>
      </c>
      <c r="H213" s="25">
        <v>16.3</v>
      </c>
      <c r="I213" s="25">
        <v>0.21</v>
      </c>
      <c r="J213" s="26">
        <v>2371</v>
      </c>
      <c r="K213" s="26">
        <v>123</v>
      </c>
      <c r="L213" s="26">
        <v>12909</v>
      </c>
      <c r="M213" s="23">
        <f t="shared" si="9"/>
        <v>410</v>
      </c>
      <c r="N213" s="27">
        <f t="shared" si="10"/>
        <v>45456</v>
      </c>
      <c r="O213" s="23" t="b">
        <f t="shared" si="11"/>
        <v>1</v>
      </c>
      <c r="P213" s="23" t="str">
        <f ca="1">IF(O213,_xll.nxInstrumentEQEuropean("EQC."&amp;M213&amp;"."&amp;N213,"KRW","Call",,N213,,M213),"")</f>
        <v>EQC.410.45456</v>
      </c>
      <c r="Q213" s="23" t="str">
        <f ca="1">IF(O213,_xll.nxAnalyticEQEuropean("EQC.Pricer."&amp;M213&amp;"."&amp;N213,P213,object!$B$25,object!$I$30,object!$D$1,object!$D$2,C213),"")</f>
        <v>EQC.PRICER.410.45456</v>
      </c>
      <c r="R213" s="23">
        <f ca="1">IF(O213,_xll.nxLibView(Q213,"Sigma1"),"")</f>
        <v>0.1806024646066362</v>
      </c>
    </row>
    <row r="214" spans="1:18">
      <c r="A214" s="24" t="s">
        <v>544</v>
      </c>
      <c r="B214" s="24" t="s">
        <v>545</v>
      </c>
      <c r="C214" s="25">
        <v>0.16</v>
      </c>
      <c r="D214" s="25">
        <v>0.01</v>
      </c>
      <c r="E214" s="25">
        <v>0.19</v>
      </c>
      <c r="F214" s="25">
        <v>0.19</v>
      </c>
      <c r="G214" s="25">
        <v>0.16</v>
      </c>
      <c r="H214" s="25">
        <v>16.399999999999999</v>
      </c>
      <c r="I214" s="25">
        <v>0.16</v>
      </c>
      <c r="J214" s="26">
        <v>71</v>
      </c>
      <c r="K214" s="26">
        <v>3</v>
      </c>
      <c r="L214" s="26">
        <v>707</v>
      </c>
      <c r="M214" s="23">
        <f t="shared" si="9"/>
        <v>412.5</v>
      </c>
      <c r="N214" s="27">
        <f t="shared" si="10"/>
        <v>45456</v>
      </c>
      <c r="O214" s="23" t="b">
        <f t="shared" si="11"/>
        <v>0</v>
      </c>
      <c r="P214" s="23" t="str">
        <f>IF(O214,_xll.nxInstrumentEQEuropean("EQC."&amp;M214&amp;"."&amp;N214,"KRW","Call",,N214,,M214),"")</f>
        <v/>
      </c>
      <c r="Q214" s="23" t="str">
        <f>IF(O214,_xll.nxAnalyticEQEuropean("EQC.Pricer."&amp;M214&amp;"."&amp;N214,P214,object!$B$25,object!$I$30,object!$D$1,object!$D$2,C214),"")</f>
        <v/>
      </c>
      <c r="R214" s="23" t="str">
        <f>IF(O214,_xll.nxLibView(Q214,"Sigma1"),"")</f>
        <v/>
      </c>
    </row>
    <row r="215" spans="1:18">
      <c r="A215" s="24" t="s">
        <v>546</v>
      </c>
      <c r="B215" s="24" t="s">
        <v>547</v>
      </c>
      <c r="C215" s="25">
        <v>0.13</v>
      </c>
      <c r="D215" s="25">
        <v>-0.01</v>
      </c>
      <c r="E215" s="25">
        <v>0.14000000000000001</v>
      </c>
      <c r="F215" s="25">
        <v>0.15</v>
      </c>
      <c r="G215" s="25">
        <v>0.13</v>
      </c>
      <c r="H215" s="25">
        <v>16.7</v>
      </c>
      <c r="I215" s="25">
        <v>0.13</v>
      </c>
      <c r="J215" s="26">
        <v>119</v>
      </c>
      <c r="K215" s="26">
        <v>4</v>
      </c>
      <c r="L215" s="26">
        <v>1429</v>
      </c>
      <c r="M215" s="23">
        <f t="shared" si="9"/>
        <v>415</v>
      </c>
      <c r="N215" s="27">
        <f t="shared" si="10"/>
        <v>45456</v>
      </c>
      <c r="O215" s="23" t="b">
        <f t="shared" si="11"/>
        <v>1</v>
      </c>
      <c r="P215" s="23" t="str">
        <f ca="1">IF(O215,_xll.nxInstrumentEQEuropean("EQC."&amp;M215&amp;"."&amp;N215,"KRW","Call",,N215,,M215),"")</f>
        <v>EQC.415.45456</v>
      </c>
      <c r="Q215" s="23" t="str">
        <f ca="1">IF(O215,_xll.nxAnalyticEQEuropean("EQC.Pricer."&amp;M215&amp;"."&amp;N215,P215,object!$B$25,object!$I$30,object!$D$1,object!$D$2,C215),"")</f>
        <v>EQC.PRICER.415.45456</v>
      </c>
      <c r="R215" s="23">
        <f ca="1">IF(O215,_xll.nxLibView(Q215,"Sigma1"),"")</f>
        <v>0.18293298089702148</v>
      </c>
    </row>
    <row r="216" spans="1:18">
      <c r="A216" s="24" t="s">
        <v>548</v>
      </c>
      <c r="B216" s="24" t="s">
        <v>549</v>
      </c>
      <c r="C216" s="25">
        <v>0.11</v>
      </c>
      <c r="D216" s="25">
        <v>-0.01</v>
      </c>
      <c r="E216" s="25">
        <v>0.12</v>
      </c>
      <c r="F216" s="25">
        <v>0.12</v>
      </c>
      <c r="G216" s="25">
        <v>0.1</v>
      </c>
      <c r="H216" s="25">
        <v>16.899999999999999</v>
      </c>
      <c r="I216" s="25">
        <v>0.11</v>
      </c>
      <c r="J216" s="26">
        <v>16</v>
      </c>
      <c r="K216" s="26">
        <v>0</v>
      </c>
      <c r="L216" s="26">
        <v>600</v>
      </c>
      <c r="M216" s="23">
        <f t="shared" si="9"/>
        <v>417.5</v>
      </c>
      <c r="N216" s="27">
        <f t="shared" si="10"/>
        <v>45456</v>
      </c>
      <c r="O216" s="23" t="b">
        <f t="shared" si="11"/>
        <v>0</v>
      </c>
      <c r="P216" s="23" t="str">
        <f>IF(O216,_xll.nxInstrumentEQEuropean("EQC."&amp;M216&amp;"."&amp;N216,"KRW","Call",,N216,,M216),"")</f>
        <v/>
      </c>
      <c r="Q216" s="23" t="str">
        <f>IF(O216,_xll.nxAnalyticEQEuropean("EQC.Pricer."&amp;M216&amp;"."&amp;N216,P216,object!$B$25,object!$I$30,object!$D$1,object!$D$2,C216),"")</f>
        <v/>
      </c>
      <c r="R216" s="23" t="str">
        <f>IF(O216,_xll.nxLibView(Q216,"Sigma1"),"")</f>
        <v/>
      </c>
    </row>
    <row r="217" spans="1:18">
      <c r="A217" s="24" t="s">
        <v>550</v>
      </c>
      <c r="B217" s="24" t="s">
        <v>551</v>
      </c>
      <c r="C217" s="25">
        <v>0.09</v>
      </c>
      <c r="D217" s="25">
        <v>-0.01</v>
      </c>
      <c r="E217" s="25">
        <v>0.1</v>
      </c>
      <c r="F217" s="25">
        <v>0.1</v>
      </c>
      <c r="G217" s="25">
        <v>0.08</v>
      </c>
      <c r="H217" s="25">
        <v>17.100000000000001</v>
      </c>
      <c r="I217" s="25">
        <v>0.09</v>
      </c>
      <c r="J217" s="26">
        <v>37</v>
      </c>
      <c r="K217" s="26">
        <v>1</v>
      </c>
      <c r="L217" s="26">
        <v>7641</v>
      </c>
      <c r="M217" s="23">
        <f t="shared" si="9"/>
        <v>420</v>
      </c>
      <c r="N217" s="27">
        <f t="shared" si="10"/>
        <v>45456</v>
      </c>
      <c r="O217" s="23" t="b">
        <f t="shared" si="11"/>
        <v>0</v>
      </c>
      <c r="P217" s="23" t="str">
        <f>IF(O217,_xll.nxInstrumentEQEuropean("EQC."&amp;M217&amp;"."&amp;N217,"KRW","Call",,N217,,M217),"")</f>
        <v/>
      </c>
      <c r="Q217" s="23" t="str">
        <f>IF(O217,_xll.nxAnalyticEQEuropean("EQC.Pricer."&amp;M217&amp;"."&amp;N217,P217,object!$B$25,object!$I$30,object!$D$1,object!$D$2,C217),"")</f>
        <v/>
      </c>
      <c r="R217" s="23" t="str">
        <f>IF(O217,_xll.nxLibView(Q217,"Sigma1"),"")</f>
        <v/>
      </c>
    </row>
    <row r="218" spans="1:18">
      <c r="A218" s="24" t="s">
        <v>552</v>
      </c>
      <c r="B218" s="24" t="s">
        <v>553</v>
      </c>
      <c r="C218" s="25">
        <v>0.08</v>
      </c>
      <c r="D218" s="25">
        <v>0</v>
      </c>
      <c r="E218" s="25">
        <v>0.08</v>
      </c>
      <c r="F218" s="25">
        <v>0.08</v>
      </c>
      <c r="G218" s="25">
        <v>0.08</v>
      </c>
      <c r="H218" s="25">
        <v>17.8</v>
      </c>
      <c r="I218" s="25">
        <v>0.08</v>
      </c>
      <c r="J218" s="26">
        <v>209</v>
      </c>
      <c r="K218" s="26">
        <v>4</v>
      </c>
      <c r="L218" s="26">
        <v>1064</v>
      </c>
      <c r="M218" s="23">
        <f t="shared" si="9"/>
        <v>422.5</v>
      </c>
      <c r="N218" s="27">
        <f t="shared" si="10"/>
        <v>45456</v>
      </c>
      <c r="O218" s="23" t="b">
        <f t="shared" si="11"/>
        <v>1</v>
      </c>
      <c r="P218" s="23" t="str">
        <f ca="1">IF(O218,_xll.nxInstrumentEQEuropean("EQC."&amp;M218&amp;"."&amp;N218,"KRW","Call",,N218,,M218),"")</f>
        <v>EQC.422.5.45456</v>
      </c>
      <c r="Q218" s="23" t="str">
        <f ca="1">IF(O218,_xll.nxAnalyticEQEuropean("EQC.Pricer."&amp;M218&amp;"."&amp;N218,P218,object!$B$25,object!$I$30,object!$D$1,object!$D$2,C218),"")</f>
        <v>EQC.PRICER.422.5.45456</v>
      </c>
      <c r="R218" s="23">
        <f ca="1">IF(O218,_xll.nxLibView(Q218,"Sigma1"),"")</f>
        <v>0.1922215453669196</v>
      </c>
    </row>
    <row r="219" spans="1:18">
      <c r="A219" s="24" t="s">
        <v>554</v>
      </c>
      <c r="B219" s="24" t="s">
        <v>555</v>
      </c>
      <c r="C219" s="25">
        <v>0.06</v>
      </c>
      <c r="D219" s="25">
        <v>0</v>
      </c>
      <c r="E219" s="25">
        <v>7.0000000000000007E-2</v>
      </c>
      <c r="F219" s="25">
        <v>7.0000000000000007E-2</v>
      </c>
      <c r="G219" s="25">
        <v>0.06</v>
      </c>
      <c r="H219" s="25">
        <v>17.600000000000001</v>
      </c>
      <c r="I219" s="25">
        <v>0.06</v>
      </c>
      <c r="J219" s="26">
        <v>90</v>
      </c>
      <c r="K219" s="26">
        <v>1</v>
      </c>
      <c r="L219" s="26">
        <v>978</v>
      </c>
      <c r="M219" s="23">
        <f t="shared" si="9"/>
        <v>425</v>
      </c>
      <c r="N219" s="27">
        <f t="shared" si="10"/>
        <v>45456</v>
      </c>
      <c r="O219" s="23" t="b">
        <f t="shared" si="11"/>
        <v>0</v>
      </c>
      <c r="P219" s="23" t="str">
        <f>IF(O219,_xll.nxInstrumentEQEuropean("EQC."&amp;M219&amp;"."&amp;N219,"KRW","Call",,N219,,M219),"")</f>
        <v/>
      </c>
      <c r="Q219" s="23" t="str">
        <f>IF(O219,_xll.nxAnalyticEQEuropean("EQC.Pricer."&amp;M219&amp;"."&amp;N219,P219,object!$B$25,object!$I$30,object!$D$1,object!$D$2,C219),"")</f>
        <v/>
      </c>
      <c r="R219" s="23" t="str">
        <f>IF(O219,_xll.nxLibView(Q219,"Sigma1"),"")</f>
        <v/>
      </c>
    </row>
    <row r="220" spans="1:18">
      <c r="A220" s="24" t="s">
        <v>556</v>
      </c>
      <c r="B220" s="24" t="s">
        <v>557</v>
      </c>
      <c r="C220" s="25">
        <v>0.05</v>
      </c>
      <c r="D220" s="25">
        <v>-0.01</v>
      </c>
      <c r="E220" s="25">
        <v>0.06</v>
      </c>
      <c r="F220" s="25">
        <v>0.06</v>
      </c>
      <c r="G220" s="25">
        <v>0.05</v>
      </c>
      <c r="H220" s="25">
        <v>17.8</v>
      </c>
      <c r="I220" s="25">
        <v>0.05</v>
      </c>
      <c r="J220" s="26">
        <v>7</v>
      </c>
      <c r="K220" s="26">
        <v>0</v>
      </c>
      <c r="L220" s="26">
        <v>591</v>
      </c>
      <c r="M220" s="23">
        <f t="shared" si="9"/>
        <v>427.5</v>
      </c>
      <c r="N220" s="27">
        <f t="shared" si="10"/>
        <v>45456</v>
      </c>
      <c r="O220" s="23" t="b">
        <f t="shared" si="11"/>
        <v>0</v>
      </c>
      <c r="P220" s="23" t="str">
        <f>IF(O220,_xll.nxInstrumentEQEuropean("EQC."&amp;M220&amp;"."&amp;N220,"KRW","Call",,N220,,M220),"")</f>
        <v/>
      </c>
      <c r="Q220" s="23" t="str">
        <f>IF(O220,_xll.nxAnalyticEQEuropean("EQC.Pricer."&amp;M220&amp;"."&amp;N220,P220,object!$B$25,object!$I$30,object!$D$1,object!$D$2,C220),"")</f>
        <v/>
      </c>
      <c r="R220" s="23" t="str">
        <f>IF(O220,_xll.nxLibView(Q220,"Sigma1"),"")</f>
        <v/>
      </c>
    </row>
    <row r="221" spans="1:18">
      <c r="A221" s="24" t="s">
        <v>558</v>
      </c>
      <c r="B221" s="24" t="s">
        <v>559</v>
      </c>
      <c r="C221" s="25">
        <v>0.04</v>
      </c>
      <c r="D221" s="25">
        <v>0</v>
      </c>
      <c r="E221" s="25">
        <v>0.05</v>
      </c>
      <c r="F221" s="25">
        <v>0.05</v>
      </c>
      <c r="G221" s="25">
        <v>0.04</v>
      </c>
      <c r="H221" s="25">
        <v>17.8</v>
      </c>
      <c r="I221" s="25">
        <v>0.04</v>
      </c>
      <c r="J221" s="26">
        <v>40</v>
      </c>
      <c r="K221" s="26">
        <v>0</v>
      </c>
      <c r="L221" s="26">
        <v>2928</v>
      </c>
      <c r="M221" s="23">
        <f t="shared" si="9"/>
        <v>430</v>
      </c>
      <c r="N221" s="27">
        <f t="shared" si="10"/>
        <v>45456</v>
      </c>
      <c r="O221" s="23" t="b">
        <f t="shared" si="11"/>
        <v>0</v>
      </c>
      <c r="P221" s="23" t="str">
        <f>IF(O221,_xll.nxInstrumentEQEuropean("EQC."&amp;M221&amp;"."&amp;N221,"KRW","Call",,N221,,M221),"")</f>
        <v/>
      </c>
      <c r="Q221" s="23" t="str">
        <f>IF(O221,_xll.nxAnalyticEQEuropean("EQC.Pricer."&amp;M221&amp;"."&amp;N221,P221,object!$B$25,object!$I$30,object!$D$1,object!$D$2,C221),"")</f>
        <v/>
      </c>
      <c r="R221" s="23" t="str">
        <f>IF(O221,_xll.nxLibView(Q221,"Sigma1"),"")</f>
        <v/>
      </c>
    </row>
    <row r="222" spans="1:18">
      <c r="A222" s="24" t="s">
        <v>560</v>
      </c>
      <c r="B222" s="24" t="s">
        <v>561</v>
      </c>
      <c r="C222" s="25">
        <v>0.04</v>
      </c>
      <c r="D222" s="25">
        <v>0</v>
      </c>
      <c r="E222" s="25">
        <v>0.04</v>
      </c>
      <c r="F222" s="25">
        <v>0.04</v>
      </c>
      <c r="G222" s="25">
        <v>0.04</v>
      </c>
      <c r="H222" s="25">
        <v>18.600000000000001</v>
      </c>
      <c r="I222" s="25">
        <v>0.04</v>
      </c>
      <c r="J222" s="26">
        <v>95</v>
      </c>
      <c r="K222" s="26">
        <v>1</v>
      </c>
      <c r="L222" s="26">
        <v>540</v>
      </c>
      <c r="M222" s="23">
        <f t="shared" si="9"/>
        <v>432.5</v>
      </c>
      <c r="N222" s="27">
        <f t="shared" si="10"/>
        <v>45456</v>
      </c>
      <c r="O222" s="23" t="b">
        <f t="shared" si="11"/>
        <v>0</v>
      </c>
      <c r="P222" s="23" t="str">
        <f>IF(O222,_xll.nxInstrumentEQEuropean("EQC."&amp;M222&amp;"."&amp;N222,"KRW","Call",,N222,,M222),"")</f>
        <v/>
      </c>
      <c r="Q222" s="23" t="str">
        <f>IF(O222,_xll.nxAnalyticEQEuropean("EQC.Pricer."&amp;M222&amp;"."&amp;N222,P222,object!$B$25,object!$I$30,object!$D$1,object!$D$2,C222),"")</f>
        <v/>
      </c>
      <c r="R222" s="23" t="str">
        <f>IF(O222,_xll.nxLibView(Q222,"Sigma1"),"")</f>
        <v/>
      </c>
    </row>
    <row r="223" spans="1:18">
      <c r="A223" s="24" t="s">
        <v>562</v>
      </c>
      <c r="B223" s="24" t="s">
        <v>563</v>
      </c>
      <c r="C223" s="25">
        <v>0.03</v>
      </c>
      <c r="D223" s="25">
        <v>-0.01</v>
      </c>
      <c r="E223" s="25">
        <v>0.04</v>
      </c>
      <c r="F223" s="25">
        <v>0.04</v>
      </c>
      <c r="G223" s="25">
        <v>0.03</v>
      </c>
      <c r="H223" s="25">
        <v>18.7</v>
      </c>
      <c r="I223" s="25">
        <v>0.03</v>
      </c>
      <c r="J223" s="26">
        <v>2</v>
      </c>
      <c r="K223" s="26">
        <v>0</v>
      </c>
      <c r="L223" s="26">
        <v>963</v>
      </c>
      <c r="M223" s="23">
        <f t="shared" si="9"/>
        <v>435</v>
      </c>
      <c r="N223" s="27">
        <f t="shared" si="10"/>
        <v>45456</v>
      </c>
      <c r="O223" s="23" t="b">
        <f t="shared" si="11"/>
        <v>0</v>
      </c>
      <c r="P223" s="23" t="str">
        <f>IF(O223,_xll.nxInstrumentEQEuropean("EQC."&amp;M223&amp;"."&amp;N223,"KRW","Call",,N223,,M223),"")</f>
        <v/>
      </c>
      <c r="Q223" s="23" t="str">
        <f>IF(O223,_xll.nxAnalyticEQEuropean("EQC.Pricer."&amp;M223&amp;"."&amp;N223,P223,object!$B$25,object!$I$30,object!$D$1,object!$D$2,C223),"")</f>
        <v/>
      </c>
      <c r="R223" s="23" t="str">
        <f>IF(O223,_xll.nxLibView(Q223,"Sigma1"),"")</f>
        <v/>
      </c>
    </row>
    <row r="224" spans="1:18">
      <c r="A224" s="24" t="s">
        <v>564</v>
      </c>
      <c r="B224" s="24" t="s">
        <v>565</v>
      </c>
      <c r="C224" s="25">
        <v>0.02</v>
      </c>
      <c r="D224" s="25">
        <v>-0.01</v>
      </c>
      <c r="E224" s="25">
        <v>0.03</v>
      </c>
      <c r="F224" s="25">
        <v>0.03</v>
      </c>
      <c r="G224" s="25">
        <v>0.02</v>
      </c>
      <c r="H224" s="25">
        <v>18.2</v>
      </c>
      <c r="I224" s="25">
        <v>0.02</v>
      </c>
      <c r="J224" s="26">
        <v>34</v>
      </c>
      <c r="K224" s="26">
        <v>0</v>
      </c>
      <c r="L224" s="26">
        <v>1042</v>
      </c>
      <c r="M224" s="23">
        <f t="shared" si="9"/>
        <v>437.5</v>
      </c>
      <c r="N224" s="27">
        <f t="shared" si="10"/>
        <v>45456</v>
      </c>
      <c r="O224" s="23" t="b">
        <f t="shared" si="11"/>
        <v>0</v>
      </c>
      <c r="P224" s="23" t="str">
        <f>IF(O224,_xll.nxInstrumentEQEuropean("EQC."&amp;M224&amp;"."&amp;N224,"KRW","Call",,N224,,M224),"")</f>
        <v/>
      </c>
      <c r="Q224" s="23" t="str">
        <f>IF(O224,_xll.nxAnalyticEQEuropean("EQC.Pricer."&amp;M224&amp;"."&amp;N224,P224,object!$B$25,object!$I$30,object!$D$1,object!$D$2,C224),"")</f>
        <v/>
      </c>
      <c r="R224" s="23" t="str">
        <f>IF(O224,_xll.nxLibView(Q224,"Sigma1"),"")</f>
        <v/>
      </c>
    </row>
    <row r="225" spans="1:18">
      <c r="A225" s="24" t="s">
        <v>566</v>
      </c>
      <c r="B225" s="24" t="s">
        <v>567</v>
      </c>
      <c r="C225" s="25">
        <v>0.03</v>
      </c>
      <c r="D225" s="25">
        <v>0.01</v>
      </c>
      <c r="E225" s="25">
        <v>0.03</v>
      </c>
      <c r="F225" s="25">
        <v>0.03</v>
      </c>
      <c r="G225" s="25">
        <v>0.03</v>
      </c>
      <c r="H225" s="25">
        <v>19.7</v>
      </c>
      <c r="I225" s="25">
        <v>0.03</v>
      </c>
      <c r="J225" s="26">
        <v>2</v>
      </c>
      <c r="K225" s="26">
        <v>0</v>
      </c>
      <c r="L225" s="26">
        <v>1105</v>
      </c>
      <c r="M225" s="23">
        <f t="shared" si="9"/>
        <v>440</v>
      </c>
      <c r="N225" s="27">
        <f t="shared" si="10"/>
        <v>45456</v>
      </c>
      <c r="O225" s="23" t="b">
        <f t="shared" si="11"/>
        <v>0</v>
      </c>
      <c r="P225" s="23" t="str">
        <f>IF(O225,_xll.nxInstrumentEQEuropean("EQC."&amp;M225&amp;"."&amp;N225,"KRW","Call",,N225,,M225),"")</f>
        <v/>
      </c>
      <c r="Q225" s="23" t="str">
        <f>IF(O225,_xll.nxAnalyticEQEuropean("EQC.Pricer."&amp;M225&amp;"."&amp;N225,P225,object!$B$25,object!$I$30,object!$D$1,object!$D$2,C225),"")</f>
        <v/>
      </c>
      <c r="R225" s="23" t="str">
        <f>IF(O225,_xll.nxLibView(Q225,"Sigma1"),"")</f>
        <v/>
      </c>
    </row>
    <row r="226" spans="1:18">
      <c r="A226" s="24" t="s">
        <v>568</v>
      </c>
      <c r="B226" s="24" t="s">
        <v>569</v>
      </c>
      <c r="C226" s="25">
        <v>0.01</v>
      </c>
      <c r="D226" s="25">
        <v>-0.01</v>
      </c>
      <c r="E226" s="25">
        <v>0.02</v>
      </c>
      <c r="F226" s="25">
        <v>0.02</v>
      </c>
      <c r="G226" s="25">
        <v>0.01</v>
      </c>
      <c r="H226" s="25">
        <v>18.2</v>
      </c>
      <c r="I226" s="25">
        <v>0.01</v>
      </c>
      <c r="J226" s="26">
        <v>62</v>
      </c>
      <c r="K226" s="26">
        <v>0</v>
      </c>
      <c r="L226" s="26">
        <v>745</v>
      </c>
      <c r="M226" s="23">
        <f t="shared" si="9"/>
        <v>442.5</v>
      </c>
      <c r="N226" s="27">
        <f t="shared" si="10"/>
        <v>45456</v>
      </c>
      <c r="O226" s="23" t="b">
        <f t="shared" si="11"/>
        <v>0</v>
      </c>
      <c r="P226" s="23" t="str">
        <f>IF(O226,_xll.nxInstrumentEQEuropean("EQC."&amp;M226&amp;"."&amp;N226,"KRW","Call",,N226,,M226),"")</f>
        <v/>
      </c>
      <c r="Q226" s="23" t="str">
        <f>IF(O226,_xll.nxAnalyticEQEuropean("EQC.Pricer."&amp;M226&amp;"."&amp;N226,P226,object!$B$25,object!$I$30,object!$D$1,object!$D$2,C226),"")</f>
        <v/>
      </c>
      <c r="R226" s="23" t="str">
        <f>IF(O226,_xll.nxLibView(Q226,"Sigma1"),"")</f>
        <v/>
      </c>
    </row>
    <row r="227" spans="1:18">
      <c r="A227" s="24" t="s">
        <v>570</v>
      </c>
      <c r="B227" s="24" t="s">
        <v>571</v>
      </c>
      <c r="C227" s="25">
        <v>0.02</v>
      </c>
      <c r="D227" s="25">
        <v>0</v>
      </c>
      <c r="E227" s="25">
        <v>0.02</v>
      </c>
      <c r="F227" s="25">
        <v>0.02</v>
      </c>
      <c r="G227" s="25">
        <v>0.02</v>
      </c>
      <c r="H227" s="25">
        <v>19.8</v>
      </c>
      <c r="I227" s="25">
        <v>0.02</v>
      </c>
      <c r="J227" s="26">
        <v>1</v>
      </c>
      <c r="K227" s="26">
        <v>0</v>
      </c>
      <c r="L227" s="26">
        <v>561</v>
      </c>
      <c r="M227" s="23">
        <f t="shared" si="9"/>
        <v>445</v>
      </c>
      <c r="N227" s="27">
        <f t="shared" si="10"/>
        <v>45456</v>
      </c>
      <c r="O227" s="23" t="b">
        <f t="shared" si="11"/>
        <v>0</v>
      </c>
      <c r="P227" s="23" t="str">
        <f>IF(O227,_xll.nxInstrumentEQEuropean("EQC."&amp;M227&amp;"."&amp;N227,"KRW","Call",,N227,,M227),"")</f>
        <v/>
      </c>
      <c r="Q227" s="23" t="str">
        <f>IF(O227,_xll.nxAnalyticEQEuropean("EQC.Pricer."&amp;M227&amp;"."&amp;N227,P227,object!$B$25,object!$I$30,object!$D$1,object!$D$2,C227),"")</f>
        <v/>
      </c>
      <c r="R227" s="23" t="str">
        <f>IF(O227,_xll.nxLibView(Q227,"Sigma1"),"")</f>
        <v/>
      </c>
    </row>
    <row r="228" spans="1:18">
      <c r="A228" s="24" t="s">
        <v>572</v>
      </c>
      <c r="B228" s="24" t="s">
        <v>573</v>
      </c>
      <c r="C228" s="25" t="s">
        <v>123</v>
      </c>
      <c r="D228" s="25" t="s">
        <v>123</v>
      </c>
      <c r="E228" s="25" t="s">
        <v>123</v>
      </c>
      <c r="F228" s="25" t="s">
        <v>123</v>
      </c>
      <c r="G228" s="25" t="s">
        <v>123</v>
      </c>
      <c r="H228" s="25">
        <v>20.45</v>
      </c>
      <c r="I228" s="25">
        <v>0.02</v>
      </c>
      <c r="J228" s="26">
        <v>0</v>
      </c>
      <c r="K228" s="26">
        <v>0</v>
      </c>
      <c r="L228" s="26">
        <v>89</v>
      </c>
      <c r="M228" s="23">
        <f t="shared" si="9"/>
        <v>447.5</v>
      </c>
      <c r="N228" s="27">
        <f t="shared" si="10"/>
        <v>45456</v>
      </c>
      <c r="O228" s="23" t="b">
        <f t="shared" si="11"/>
        <v>0</v>
      </c>
      <c r="P228" s="23" t="str">
        <f>IF(O228,_xll.nxInstrumentEQEuropean("EQC."&amp;M228&amp;"."&amp;N228,"KRW","Call",,N228,,M228),"")</f>
        <v/>
      </c>
      <c r="Q228" s="23" t="str">
        <f>IF(O228,_xll.nxAnalyticEQEuropean("EQC.Pricer."&amp;M228&amp;"."&amp;N228,P228,object!$B$25,object!$I$30,object!$D$1,object!$D$2,C228),"")</f>
        <v/>
      </c>
      <c r="R228" s="23" t="str">
        <f>IF(O228,_xll.nxLibView(Q228,"Sigma1"),"")</f>
        <v/>
      </c>
    </row>
    <row r="229" spans="1:18">
      <c r="A229" s="24" t="s">
        <v>574</v>
      </c>
      <c r="B229" s="24" t="s">
        <v>575</v>
      </c>
      <c r="C229" s="25">
        <v>0.02</v>
      </c>
      <c r="D229" s="25">
        <v>0.01</v>
      </c>
      <c r="E229" s="25">
        <v>0.02</v>
      </c>
      <c r="F229" s="25">
        <v>0.02</v>
      </c>
      <c r="G229" s="25">
        <v>0.02</v>
      </c>
      <c r="H229" s="25">
        <v>21.1</v>
      </c>
      <c r="I229" s="25">
        <v>0.02</v>
      </c>
      <c r="J229" s="26">
        <v>2</v>
      </c>
      <c r="K229" s="26">
        <v>0</v>
      </c>
      <c r="L229" s="26">
        <v>1435</v>
      </c>
      <c r="M229" s="23">
        <f t="shared" si="9"/>
        <v>450</v>
      </c>
      <c r="N229" s="27">
        <f t="shared" si="10"/>
        <v>45456</v>
      </c>
      <c r="O229" s="23" t="b">
        <f t="shared" si="11"/>
        <v>0</v>
      </c>
      <c r="P229" s="23" t="str">
        <f>IF(O229,_xll.nxInstrumentEQEuropean("EQC."&amp;M229&amp;"."&amp;N229,"KRW","Call",,N229,,M229),"")</f>
        <v/>
      </c>
      <c r="Q229" s="23" t="str">
        <f>IF(O229,_xll.nxAnalyticEQEuropean("EQC.Pricer."&amp;M229&amp;"."&amp;N229,P229,object!$B$25,object!$I$30,object!$D$1,object!$D$2,C229),"")</f>
        <v/>
      </c>
      <c r="R229" s="23" t="str">
        <f>IF(O229,_xll.nxLibView(Q229,"Sigma1"),"")</f>
        <v/>
      </c>
    </row>
    <row r="230" spans="1:18">
      <c r="A230" s="24" t="s">
        <v>576</v>
      </c>
      <c r="B230" s="24" t="s">
        <v>577</v>
      </c>
      <c r="C230" s="25">
        <v>0.01</v>
      </c>
      <c r="D230" s="25">
        <v>0</v>
      </c>
      <c r="E230" s="25">
        <v>0.01</v>
      </c>
      <c r="F230" s="25">
        <v>0.01</v>
      </c>
      <c r="G230" s="25">
        <v>0.01</v>
      </c>
      <c r="H230" s="25">
        <v>20.2</v>
      </c>
      <c r="I230" s="25">
        <v>0.01</v>
      </c>
      <c r="J230" s="26">
        <v>3</v>
      </c>
      <c r="K230" s="26">
        <v>0</v>
      </c>
      <c r="L230" s="26">
        <v>34</v>
      </c>
      <c r="M230" s="23">
        <f t="shared" si="9"/>
        <v>452.5</v>
      </c>
      <c r="N230" s="27">
        <f t="shared" si="10"/>
        <v>45456</v>
      </c>
      <c r="O230" s="23" t="b">
        <f t="shared" si="11"/>
        <v>0</v>
      </c>
      <c r="P230" s="23" t="str">
        <f>IF(O230,_xll.nxInstrumentEQEuropean("EQC."&amp;M230&amp;"."&amp;N230,"KRW","Call",,N230,,M230),"")</f>
        <v/>
      </c>
      <c r="Q230" s="23" t="str">
        <f>IF(O230,_xll.nxAnalyticEQEuropean("EQC.Pricer."&amp;M230&amp;"."&amp;N230,P230,object!$B$25,object!$I$30,object!$D$1,object!$D$2,C230),"")</f>
        <v/>
      </c>
      <c r="R230" s="23" t="str">
        <f>IF(O230,_xll.nxLibView(Q230,"Sigma1"),"")</f>
        <v/>
      </c>
    </row>
    <row r="231" spans="1:18">
      <c r="A231" s="24" t="s">
        <v>578</v>
      </c>
      <c r="B231" s="24" t="s">
        <v>579</v>
      </c>
      <c r="C231" s="25">
        <v>0.01</v>
      </c>
      <c r="D231" s="25">
        <v>-0.01</v>
      </c>
      <c r="E231" s="25">
        <v>0.01</v>
      </c>
      <c r="F231" s="25">
        <v>0.01</v>
      </c>
      <c r="G231" s="25">
        <v>0.01</v>
      </c>
      <c r="H231" s="25">
        <v>20.8</v>
      </c>
      <c r="I231" s="25">
        <v>0.01</v>
      </c>
      <c r="J231" s="26">
        <v>8</v>
      </c>
      <c r="K231" s="26">
        <v>0</v>
      </c>
      <c r="L231" s="26">
        <v>1587</v>
      </c>
      <c r="M231" s="23">
        <f t="shared" si="9"/>
        <v>455</v>
      </c>
      <c r="N231" s="27">
        <f t="shared" si="10"/>
        <v>45456</v>
      </c>
      <c r="O231" s="23" t="b">
        <f t="shared" si="11"/>
        <v>0</v>
      </c>
      <c r="P231" s="23" t="str">
        <f>IF(O231,_xll.nxInstrumentEQEuropean("EQC."&amp;M231&amp;"."&amp;N231,"KRW","Call",,N231,,M231),"")</f>
        <v/>
      </c>
      <c r="Q231" s="23" t="str">
        <f>IF(O231,_xll.nxAnalyticEQEuropean("EQC.Pricer."&amp;M231&amp;"."&amp;N231,P231,object!$B$25,object!$I$30,object!$D$1,object!$D$2,C231),"")</f>
        <v/>
      </c>
      <c r="R231" s="23" t="str">
        <f>IF(O231,_xll.nxLibView(Q231,"Sigma1"),"")</f>
        <v/>
      </c>
    </row>
    <row r="232" spans="1:18">
      <c r="A232" s="24" t="s">
        <v>580</v>
      </c>
      <c r="B232" s="24" t="s">
        <v>581</v>
      </c>
      <c r="C232" s="25">
        <v>0.01</v>
      </c>
      <c r="D232" s="25">
        <v>0</v>
      </c>
      <c r="E232" s="25">
        <v>0.01</v>
      </c>
      <c r="F232" s="25">
        <v>0.01</v>
      </c>
      <c r="G232" s="25">
        <v>0.01</v>
      </c>
      <c r="H232" s="25">
        <v>21.2</v>
      </c>
      <c r="I232" s="25">
        <v>0.01</v>
      </c>
      <c r="J232" s="26">
        <v>2</v>
      </c>
      <c r="K232" s="26">
        <v>0</v>
      </c>
      <c r="L232" s="26">
        <v>195</v>
      </c>
      <c r="M232" s="23">
        <f t="shared" si="9"/>
        <v>457.5</v>
      </c>
      <c r="N232" s="27">
        <f t="shared" si="10"/>
        <v>45456</v>
      </c>
      <c r="O232" s="23" t="b">
        <f t="shared" si="11"/>
        <v>0</v>
      </c>
      <c r="P232" s="23" t="str">
        <f>IF(O232,_xll.nxInstrumentEQEuropean("EQC."&amp;M232&amp;"."&amp;N232,"KRW","Call",,N232,,M232),"")</f>
        <v/>
      </c>
      <c r="Q232" s="23" t="str">
        <f>IF(O232,_xll.nxAnalyticEQEuropean("EQC.Pricer."&amp;M232&amp;"."&amp;N232,P232,object!$B$25,object!$I$30,object!$D$1,object!$D$2,C232),"")</f>
        <v/>
      </c>
      <c r="R232" s="23" t="str">
        <f>IF(O232,_xll.nxLibView(Q232,"Sigma1"),"")</f>
        <v/>
      </c>
    </row>
    <row r="233" spans="1:18">
      <c r="A233" s="24" t="s">
        <v>582</v>
      </c>
      <c r="B233" s="24" t="s">
        <v>583</v>
      </c>
      <c r="C233" s="25">
        <v>0.01</v>
      </c>
      <c r="D233" s="25">
        <v>0</v>
      </c>
      <c r="E233" s="25">
        <v>0.01</v>
      </c>
      <c r="F233" s="25">
        <v>0.01</v>
      </c>
      <c r="G233" s="25">
        <v>0.01</v>
      </c>
      <c r="H233" s="25">
        <v>21.6</v>
      </c>
      <c r="I233" s="25">
        <v>0.01</v>
      </c>
      <c r="J233" s="26">
        <v>4</v>
      </c>
      <c r="K233" s="26">
        <v>0</v>
      </c>
      <c r="L233" s="26">
        <v>446</v>
      </c>
      <c r="M233" s="23">
        <f t="shared" si="9"/>
        <v>460</v>
      </c>
      <c r="N233" s="27">
        <f t="shared" si="10"/>
        <v>45456</v>
      </c>
      <c r="O233" s="23" t="b">
        <f t="shared" si="11"/>
        <v>0</v>
      </c>
      <c r="P233" s="23" t="str">
        <f>IF(O233,_xll.nxInstrumentEQEuropean("EQC."&amp;M233&amp;"."&amp;N233,"KRW","Call",,N233,,M233),"")</f>
        <v/>
      </c>
      <c r="Q233" s="23" t="str">
        <f>IF(O233,_xll.nxAnalyticEQEuropean("EQC.Pricer."&amp;M233&amp;"."&amp;N233,P233,object!$B$25,object!$I$30,object!$D$1,object!$D$2,C233),"")</f>
        <v/>
      </c>
      <c r="R233" s="23" t="str">
        <f>IF(O233,_xll.nxLibView(Q233,"Sigma1"),"")</f>
        <v/>
      </c>
    </row>
    <row r="234" spans="1:18">
      <c r="A234" s="24" t="s">
        <v>584</v>
      </c>
      <c r="B234" s="24" t="s">
        <v>585</v>
      </c>
      <c r="C234" s="25" t="s">
        <v>123</v>
      </c>
      <c r="D234" s="25" t="s">
        <v>123</v>
      </c>
      <c r="E234" s="25" t="s">
        <v>123</v>
      </c>
      <c r="F234" s="25" t="s">
        <v>123</v>
      </c>
      <c r="G234" s="25" t="s">
        <v>123</v>
      </c>
      <c r="H234" s="25">
        <v>22.63</v>
      </c>
      <c r="I234" s="25">
        <v>0.01</v>
      </c>
      <c r="J234" s="26">
        <v>0</v>
      </c>
      <c r="K234" s="26">
        <v>0</v>
      </c>
      <c r="L234" s="26">
        <v>144</v>
      </c>
      <c r="M234" s="23">
        <f t="shared" si="9"/>
        <v>462.5</v>
      </c>
      <c r="N234" s="27">
        <f t="shared" si="10"/>
        <v>45456</v>
      </c>
      <c r="O234" s="23" t="b">
        <f t="shared" si="11"/>
        <v>0</v>
      </c>
      <c r="P234" s="23" t="str">
        <f>IF(O234,_xll.nxInstrumentEQEuropean("EQC."&amp;M234&amp;"."&amp;N234,"KRW","Call",,N234,,M234),"")</f>
        <v/>
      </c>
      <c r="Q234" s="23" t="str">
        <f>IF(O234,_xll.nxAnalyticEQEuropean("EQC.Pricer."&amp;M234&amp;"."&amp;N234,P234,object!$B$25,object!$I$30,object!$D$1,object!$D$2,C234),"")</f>
        <v/>
      </c>
      <c r="R234" s="23" t="str">
        <f>IF(O234,_xll.nxLibView(Q234,"Sigma1"),"")</f>
        <v/>
      </c>
    </row>
    <row r="235" spans="1:18">
      <c r="A235" s="24" t="s">
        <v>586</v>
      </c>
      <c r="B235" s="24" t="s">
        <v>587</v>
      </c>
      <c r="C235" s="25" t="s">
        <v>123</v>
      </c>
      <c r="D235" s="25" t="s">
        <v>123</v>
      </c>
      <c r="E235" s="25" t="s">
        <v>123</v>
      </c>
      <c r="F235" s="25" t="s">
        <v>123</v>
      </c>
      <c r="G235" s="25" t="s">
        <v>123</v>
      </c>
      <c r="H235" s="25">
        <v>23.66</v>
      </c>
      <c r="I235" s="25">
        <v>0.02</v>
      </c>
      <c r="J235" s="26">
        <v>0</v>
      </c>
      <c r="K235" s="26">
        <v>0</v>
      </c>
      <c r="L235" s="26">
        <v>219</v>
      </c>
      <c r="M235" s="23">
        <f t="shared" si="9"/>
        <v>465</v>
      </c>
      <c r="N235" s="27">
        <f t="shared" si="10"/>
        <v>45456</v>
      </c>
      <c r="O235" s="23" t="b">
        <f t="shared" si="11"/>
        <v>0</v>
      </c>
      <c r="P235" s="23" t="str">
        <f>IF(O235,_xll.nxInstrumentEQEuropean("EQC."&amp;M235&amp;"."&amp;N235,"KRW","Call",,N235,,M235),"")</f>
        <v/>
      </c>
      <c r="Q235" s="23" t="str">
        <f>IF(O235,_xll.nxAnalyticEQEuropean("EQC.Pricer."&amp;M235&amp;"."&amp;N235,P235,object!$B$25,object!$I$30,object!$D$1,object!$D$2,C235),"")</f>
        <v/>
      </c>
      <c r="R235" s="23" t="str">
        <f>IF(O235,_xll.nxLibView(Q235,"Sigma1"),"")</f>
        <v/>
      </c>
    </row>
    <row r="236" spans="1:18">
      <c r="A236" s="24" t="s">
        <v>588</v>
      </c>
      <c r="B236" s="24" t="s">
        <v>589</v>
      </c>
      <c r="C236" s="25">
        <v>0.02</v>
      </c>
      <c r="D236" s="25">
        <v>0.01</v>
      </c>
      <c r="E236" s="25">
        <v>0.02</v>
      </c>
      <c r="F236" s="25">
        <v>0.02</v>
      </c>
      <c r="G236" s="25">
        <v>0.02</v>
      </c>
      <c r="H236" s="25">
        <v>24.7</v>
      </c>
      <c r="I236" s="25">
        <v>0.02</v>
      </c>
      <c r="J236" s="26">
        <v>1</v>
      </c>
      <c r="K236" s="26">
        <v>0</v>
      </c>
      <c r="L236" s="26">
        <v>53</v>
      </c>
      <c r="M236" s="23">
        <f t="shared" si="9"/>
        <v>467.5</v>
      </c>
      <c r="N236" s="27">
        <f t="shared" si="10"/>
        <v>45456</v>
      </c>
      <c r="O236" s="23" t="b">
        <f t="shared" si="11"/>
        <v>0</v>
      </c>
      <c r="P236" s="23" t="str">
        <f>IF(O236,_xll.nxInstrumentEQEuropean("EQC."&amp;M236&amp;"."&amp;N236,"KRW","Call",,N236,,M236),"")</f>
        <v/>
      </c>
      <c r="Q236" s="23" t="str">
        <f>IF(O236,_xll.nxAnalyticEQEuropean("EQC.Pricer."&amp;M236&amp;"."&amp;N236,P236,object!$B$25,object!$I$30,object!$D$1,object!$D$2,C236),"")</f>
        <v/>
      </c>
      <c r="R236" s="23" t="str">
        <f>IF(O236,_xll.nxLibView(Q236,"Sigma1"),"")</f>
        <v/>
      </c>
    </row>
    <row r="237" spans="1:18">
      <c r="A237" s="24" t="s">
        <v>590</v>
      </c>
      <c r="B237" s="24" t="s">
        <v>591</v>
      </c>
      <c r="C237" s="25" t="s">
        <v>123</v>
      </c>
      <c r="D237" s="25" t="s">
        <v>123</v>
      </c>
      <c r="E237" s="25" t="s">
        <v>123</v>
      </c>
      <c r="F237" s="25" t="s">
        <v>123</v>
      </c>
      <c r="G237" s="25" t="s">
        <v>123</v>
      </c>
      <c r="H237" s="25">
        <v>24.63</v>
      </c>
      <c r="I237" s="25">
        <v>0.02</v>
      </c>
      <c r="J237" s="26">
        <v>0</v>
      </c>
      <c r="K237" s="26">
        <v>0</v>
      </c>
      <c r="L237" s="26">
        <v>1533</v>
      </c>
      <c r="M237" s="23">
        <f t="shared" si="9"/>
        <v>470</v>
      </c>
      <c r="N237" s="27">
        <f t="shared" si="10"/>
        <v>45456</v>
      </c>
      <c r="O237" s="23" t="b">
        <f t="shared" si="11"/>
        <v>0</v>
      </c>
      <c r="P237" s="23" t="str">
        <f>IF(O237,_xll.nxInstrumentEQEuropean("EQC."&amp;M237&amp;"."&amp;N237,"KRW","Call",,N237,,M237),"")</f>
        <v/>
      </c>
      <c r="Q237" s="23" t="str">
        <f>IF(O237,_xll.nxAnalyticEQEuropean("EQC.Pricer."&amp;M237&amp;"."&amp;N237,P237,object!$B$25,object!$I$30,object!$D$1,object!$D$2,C237),"")</f>
        <v/>
      </c>
      <c r="R237" s="23" t="str">
        <f>IF(O237,_xll.nxLibView(Q237,"Sigma1"),"")</f>
        <v/>
      </c>
    </row>
    <row r="238" spans="1:18">
      <c r="A238" s="24" t="s">
        <v>592</v>
      </c>
      <c r="B238" s="24" t="s">
        <v>593</v>
      </c>
      <c r="C238" s="25" t="s">
        <v>123</v>
      </c>
      <c r="D238" s="25" t="s">
        <v>123</v>
      </c>
      <c r="E238" s="25" t="s">
        <v>123</v>
      </c>
      <c r="F238" s="25" t="s">
        <v>123</v>
      </c>
      <c r="G238" s="25" t="s">
        <v>123</v>
      </c>
      <c r="H238" s="25">
        <v>24.56</v>
      </c>
      <c r="I238" s="25">
        <v>0.01</v>
      </c>
      <c r="J238" s="26">
        <v>0</v>
      </c>
      <c r="K238" s="26">
        <v>0</v>
      </c>
      <c r="L238" s="26">
        <v>52</v>
      </c>
      <c r="M238" s="23">
        <f t="shared" si="9"/>
        <v>472.5</v>
      </c>
      <c r="N238" s="27">
        <f t="shared" si="10"/>
        <v>45456</v>
      </c>
      <c r="O238" s="23" t="b">
        <f t="shared" si="11"/>
        <v>0</v>
      </c>
      <c r="P238" s="23" t="str">
        <f>IF(O238,_xll.nxInstrumentEQEuropean("EQC."&amp;M238&amp;"."&amp;N238,"KRW","Call",,N238,,M238),"")</f>
        <v/>
      </c>
      <c r="Q238" s="23" t="str">
        <f>IF(O238,_xll.nxAnalyticEQEuropean("EQC.Pricer."&amp;M238&amp;"."&amp;N238,P238,object!$B$25,object!$I$30,object!$D$1,object!$D$2,C238),"")</f>
        <v/>
      </c>
      <c r="R238" s="23" t="str">
        <f>IF(O238,_xll.nxLibView(Q238,"Sigma1"),"")</f>
        <v/>
      </c>
    </row>
    <row r="239" spans="1:18">
      <c r="A239" s="24" t="s">
        <v>594</v>
      </c>
      <c r="B239" s="24" t="s">
        <v>595</v>
      </c>
      <c r="C239" s="25">
        <v>0.01</v>
      </c>
      <c r="D239" s="25">
        <v>0</v>
      </c>
      <c r="E239" s="25">
        <v>0.01</v>
      </c>
      <c r="F239" s="25">
        <v>0.01</v>
      </c>
      <c r="G239" s="25">
        <v>0.01</v>
      </c>
      <c r="H239" s="25">
        <v>24.5</v>
      </c>
      <c r="I239" s="25">
        <v>0.01</v>
      </c>
      <c r="J239" s="26">
        <v>1</v>
      </c>
      <c r="K239" s="26">
        <v>0</v>
      </c>
      <c r="L239" s="26">
        <v>52</v>
      </c>
      <c r="M239" s="23">
        <f t="shared" si="9"/>
        <v>475</v>
      </c>
      <c r="N239" s="27">
        <f t="shared" si="10"/>
        <v>45456</v>
      </c>
      <c r="O239" s="23" t="b">
        <f t="shared" si="11"/>
        <v>0</v>
      </c>
      <c r="P239" s="23" t="str">
        <f>IF(O239,_xll.nxInstrumentEQEuropean("EQC."&amp;M239&amp;"."&amp;N239,"KRW","Call",,N239,,M239),"")</f>
        <v/>
      </c>
      <c r="Q239" s="23" t="str">
        <f>IF(O239,_xll.nxAnalyticEQEuropean("EQC.Pricer."&amp;M239&amp;"."&amp;N239,P239,object!$B$25,object!$I$30,object!$D$1,object!$D$2,C239),"")</f>
        <v/>
      </c>
      <c r="R239" s="23" t="str">
        <f>IF(O239,_xll.nxLibView(Q239,"Sigma1"),"")</f>
        <v/>
      </c>
    </row>
    <row r="240" spans="1:18">
      <c r="A240" s="24" t="s">
        <v>596</v>
      </c>
      <c r="B240" s="24" t="s">
        <v>597</v>
      </c>
      <c r="C240" s="25" t="s">
        <v>123</v>
      </c>
      <c r="D240" s="25" t="s">
        <v>123</v>
      </c>
      <c r="E240" s="25" t="s">
        <v>123</v>
      </c>
      <c r="F240" s="25" t="s">
        <v>123</v>
      </c>
      <c r="G240" s="25" t="s">
        <v>123</v>
      </c>
      <c r="H240" s="25">
        <v>24.8</v>
      </c>
      <c r="I240" s="25">
        <v>0.01</v>
      </c>
      <c r="J240" s="26">
        <v>0</v>
      </c>
      <c r="K240" s="26">
        <v>0</v>
      </c>
      <c r="L240" s="26">
        <v>16</v>
      </c>
      <c r="M240" s="23">
        <f t="shared" si="9"/>
        <v>477.5</v>
      </c>
      <c r="N240" s="27">
        <f t="shared" si="10"/>
        <v>45456</v>
      </c>
      <c r="O240" s="23" t="b">
        <f t="shared" si="11"/>
        <v>0</v>
      </c>
      <c r="P240" s="23" t="str">
        <f>IF(O240,_xll.nxInstrumentEQEuropean("EQC."&amp;M240&amp;"."&amp;N240,"KRW","Call",,N240,,M240),"")</f>
        <v/>
      </c>
      <c r="Q240" s="23" t="str">
        <f>IF(O240,_xll.nxAnalyticEQEuropean("EQC.Pricer."&amp;M240&amp;"."&amp;N240,P240,object!$B$25,object!$I$30,object!$D$1,object!$D$2,C240),"")</f>
        <v/>
      </c>
      <c r="R240" s="23" t="str">
        <f>IF(O240,_xll.nxLibView(Q240,"Sigma1"),"")</f>
        <v/>
      </c>
    </row>
    <row r="241" spans="1:18">
      <c r="A241" s="24" t="s">
        <v>598</v>
      </c>
      <c r="B241" s="24" t="s">
        <v>599</v>
      </c>
      <c r="C241" s="25">
        <v>0.01</v>
      </c>
      <c r="D241" s="25">
        <v>0</v>
      </c>
      <c r="E241" s="25">
        <v>0.01</v>
      </c>
      <c r="F241" s="25">
        <v>0.01</v>
      </c>
      <c r="G241" s="25">
        <v>0.01</v>
      </c>
      <c r="H241" s="25">
        <v>25.1</v>
      </c>
      <c r="I241" s="25">
        <v>0.01</v>
      </c>
      <c r="J241" s="26">
        <v>6</v>
      </c>
      <c r="K241" s="26">
        <v>0</v>
      </c>
      <c r="L241" s="26">
        <v>639</v>
      </c>
      <c r="M241" s="23">
        <f t="shared" si="9"/>
        <v>480</v>
      </c>
      <c r="N241" s="27">
        <f t="shared" si="10"/>
        <v>45456</v>
      </c>
      <c r="O241" s="23" t="b">
        <f t="shared" si="11"/>
        <v>0</v>
      </c>
      <c r="P241" s="23" t="str">
        <f>IF(O241,_xll.nxInstrumentEQEuropean("EQC."&amp;M241&amp;"."&amp;N241,"KRW","Call",,N241,,M241),"")</f>
        <v/>
      </c>
      <c r="Q241" s="23" t="str">
        <f>IF(O241,_xll.nxAnalyticEQEuropean("EQC.Pricer."&amp;M241&amp;"."&amp;N241,P241,object!$B$25,object!$I$30,object!$D$1,object!$D$2,C241),"")</f>
        <v/>
      </c>
      <c r="R241" s="23" t="str">
        <f>IF(O241,_xll.nxLibView(Q241,"Sigma1"),"")</f>
        <v/>
      </c>
    </row>
    <row r="242" spans="1:18">
      <c r="A242" s="24" t="s">
        <v>600</v>
      </c>
      <c r="B242" s="24" t="s">
        <v>601</v>
      </c>
      <c r="C242" s="25" t="s">
        <v>123</v>
      </c>
      <c r="D242" s="25" t="s">
        <v>123</v>
      </c>
      <c r="E242" s="25" t="s">
        <v>123</v>
      </c>
      <c r="F242" s="25" t="s">
        <v>123</v>
      </c>
      <c r="G242" s="25" t="s">
        <v>123</v>
      </c>
      <c r="H242" s="25">
        <v>25.6</v>
      </c>
      <c r="I242" s="25">
        <v>0.01</v>
      </c>
      <c r="J242" s="26">
        <v>0</v>
      </c>
      <c r="K242" s="26">
        <v>0</v>
      </c>
      <c r="L242" s="26">
        <v>76</v>
      </c>
      <c r="M242" s="23">
        <f t="shared" si="9"/>
        <v>482.5</v>
      </c>
      <c r="N242" s="27">
        <f t="shared" si="10"/>
        <v>45456</v>
      </c>
      <c r="O242" s="23" t="b">
        <f t="shared" si="11"/>
        <v>0</v>
      </c>
      <c r="P242" s="23" t="str">
        <f>IF(O242,_xll.nxInstrumentEQEuropean("EQC."&amp;M242&amp;"."&amp;N242,"KRW","Call",,N242,,M242),"")</f>
        <v/>
      </c>
      <c r="Q242" s="23" t="str">
        <f>IF(O242,_xll.nxAnalyticEQEuropean("EQC.Pricer."&amp;M242&amp;"."&amp;N242,P242,object!$B$25,object!$I$30,object!$D$1,object!$D$2,C242),"")</f>
        <v/>
      </c>
      <c r="R242" s="23" t="str">
        <f>IF(O242,_xll.nxLibView(Q242,"Sigma1"),"")</f>
        <v/>
      </c>
    </row>
    <row r="243" spans="1:18">
      <c r="A243" s="24" t="s">
        <v>602</v>
      </c>
      <c r="B243" s="24" t="s">
        <v>603</v>
      </c>
      <c r="C243" s="25">
        <v>0.01</v>
      </c>
      <c r="D243" s="25">
        <v>0</v>
      </c>
      <c r="E243" s="25">
        <v>0.01</v>
      </c>
      <c r="F243" s="25">
        <v>0.01</v>
      </c>
      <c r="G243" s="25">
        <v>0.01</v>
      </c>
      <c r="H243" s="25">
        <v>26.1</v>
      </c>
      <c r="I243" s="25">
        <v>0.01</v>
      </c>
      <c r="J243" s="26">
        <v>3</v>
      </c>
      <c r="K243" s="26">
        <v>0</v>
      </c>
      <c r="L243" s="26">
        <v>440</v>
      </c>
      <c r="M243" s="23">
        <f t="shared" si="9"/>
        <v>485</v>
      </c>
      <c r="N243" s="27">
        <f t="shared" si="10"/>
        <v>45456</v>
      </c>
      <c r="O243" s="23" t="b">
        <f t="shared" si="11"/>
        <v>0</v>
      </c>
      <c r="P243" s="23" t="str">
        <f>IF(O243,_xll.nxInstrumentEQEuropean("EQC."&amp;M243&amp;"."&amp;N243,"KRW","Call",,N243,,M243),"")</f>
        <v/>
      </c>
      <c r="Q243" s="23" t="str">
        <f>IF(O243,_xll.nxAnalyticEQEuropean("EQC.Pricer."&amp;M243&amp;"."&amp;N243,P243,object!$B$25,object!$I$30,object!$D$1,object!$D$2,C243),"")</f>
        <v/>
      </c>
      <c r="R243" s="23" t="str">
        <f>IF(O243,_xll.nxLibView(Q243,"Sigma1"),"")</f>
        <v/>
      </c>
    </row>
    <row r="244" spans="1:18">
      <c r="A244" s="24" t="s">
        <v>604</v>
      </c>
      <c r="B244" s="24" t="s">
        <v>605</v>
      </c>
      <c r="C244" s="25" t="s">
        <v>123</v>
      </c>
      <c r="D244" s="25" t="s">
        <v>123</v>
      </c>
      <c r="E244" s="25" t="s">
        <v>123</v>
      </c>
      <c r="F244" s="25" t="s">
        <v>123</v>
      </c>
      <c r="G244" s="25" t="s">
        <v>123</v>
      </c>
      <c r="H244" s="25">
        <v>17</v>
      </c>
      <c r="I244" s="25">
        <v>159.85</v>
      </c>
      <c r="J244" s="26">
        <v>0</v>
      </c>
      <c r="K244" s="26">
        <v>0</v>
      </c>
      <c r="L244" s="26">
        <v>0</v>
      </c>
      <c r="M244" s="23">
        <f t="shared" si="9"/>
        <v>205</v>
      </c>
      <c r="N244" s="27">
        <f t="shared" si="10"/>
        <v>45484</v>
      </c>
      <c r="O244" s="23" t="b">
        <f t="shared" si="11"/>
        <v>0</v>
      </c>
      <c r="P244" s="23" t="str">
        <f>IF(O244,_xll.nxInstrumentEQEuropean("EQC."&amp;M244&amp;"."&amp;N244,"KRW","Call",,N244,,M244),"")</f>
        <v/>
      </c>
      <c r="Q244" s="23" t="str">
        <f>IF(O244,_xll.nxAnalyticEQEuropean("EQC.Pricer."&amp;M244&amp;"."&amp;N244,P244,object!$B$25,object!$I$30,object!$D$1,object!$D$2,C244),"")</f>
        <v/>
      </c>
      <c r="R244" s="23" t="str">
        <f>IF(O244,_xll.nxLibView(Q244,"Sigma1"),"")</f>
        <v/>
      </c>
    </row>
    <row r="245" spans="1:18">
      <c r="A245" s="24" t="s">
        <v>606</v>
      </c>
      <c r="B245" s="24" t="s">
        <v>607</v>
      </c>
      <c r="C245" s="25" t="s">
        <v>123</v>
      </c>
      <c r="D245" s="25" t="s">
        <v>123</v>
      </c>
      <c r="E245" s="25" t="s">
        <v>123</v>
      </c>
      <c r="F245" s="25" t="s">
        <v>123</v>
      </c>
      <c r="G245" s="25" t="s">
        <v>123</v>
      </c>
      <c r="H245" s="25">
        <v>17</v>
      </c>
      <c r="I245" s="25">
        <v>157.4</v>
      </c>
      <c r="J245" s="26">
        <v>0</v>
      </c>
      <c r="K245" s="26">
        <v>0</v>
      </c>
      <c r="L245" s="26">
        <v>0</v>
      </c>
      <c r="M245" s="23">
        <f t="shared" si="9"/>
        <v>207.5</v>
      </c>
      <c r="N245" s="27">
        <f t="shared" si="10"/>
        <v>45484</v>
      </c>
      <c r="O245" s="23" t="b">
        <f t="shared" si="11"/>
        <v>0</v>
      </c>
      <c r="P245" s="23" t="str">
        <f>IF(O245,_xll.nxInstrumentEQEuropean("EQC."&amp;M245&amp;"."&amp;N245,"KRW","Call",,N245,,M245),"")</f>
        <v/>
      </c>
      <c r="Q245" s="23" t="str">
        <f>IF(O245,_xll.nxAnalyticEQEuropean("EQC.Pricer."&amp;M245&amp;"."&amp;N245,P245,object!$B$25,object!$I$30,object!$D$1,object!$D$2,C245),"")</f>
        <v/>
      </c>
      <c r="R245" s="23" t="str">
        <f>IF(O245,_xll.nxLibView(Q245,"Sigma1"),"")</f>
        <v/>
      </c>
    </row>
    <row r="246" spans="1:18">
      <c r="A246" s="24" t="s">
        <v>608</v>
      </c>
      <c r="B246" s="24" t="s">
        <v>609</v>
      </c>
      <c r="C246" s="25" t="s">
        <v>123</v>
      </c>
      <c r="D246" s="25" t="s">
        <v>123</v>
      </c>
      <c r="E246" s="25" t="s">
        <v>123</v>
      </c>
      <c r="F246" s="25" t="s">
        <v>123</v>
      </c>
      <c r="G246" s="25" t="s">
        <v>123</v>
      </c>
      <c r="H246" s="25">
        <v>17</v>
      </c>
      <c r="I246" s="25">
        <v>154.9</v>
      </c>
      <c r="J246" s="26">
        <v>0</v>
      </c>
      <c r="K246" s="26">
        <v>0</v>
      </c>
      <c r="L246" s="26">
        <v>0</v>
      </c>
      <c r="M246" s="23">
        <f t="shared" si="9"/>
        <v>210</v>
      </c>
      <c r="N246" s="27">
        <f t="shared" si="10"/>
        <v>45484</v>
      </c>
      <c r="O246" s="23" t="b">
        <f t="shared" si="11"/>
        <v>0</v>
      </c>
      <c r="P246" s="23" t="str">
        <f>IF(O246,_xll.nxInstrumentEQEuropean("EQC."&amp;M246&amp;"."&amp;N246,"KRW","Call",,N246,,M246),"")</f>
        <v/>
      </c>
      <c r="Q246" s="23" t="str">
        <f>IF(O246,_xll.nxAnalyticEQEuropean("EQC.Pricer."&amp;M246&amp;"."&amp;N246,P246,object!$B$25,object!$I$30,object!$D$1,object!$D$2,C246),"")</f>
        <v/>
      </c>
      <c r="R246" s="23" t="str">
        <f>IF(O246,_xll.nxLibView(Q246,"Sigma1"),"")</f>
        <v/>
      </c>
    </row>
    <row r="247" spans="1:18">
      <c r="A247" s="24" t="s">
        <v>610</v>
      </c>
      <c r="B247" s="24" t="s">
        <v>611</v>
      </c>
      <c r="C247" s="25" t="s">
        <v>123</v>
      </c>
      <c r="D247" s="25" t="s">
        <v>123</v>
      </c>
      <c r="E247" s="25" t="s">
        <v>123</v>
      </c>
      <c r="F247" s="25" t="s">
        <v>123</v>
      </c>
      <c r="G247" s="25" t="s">
        <v>123</v>
      </c>
      <c r="H247" s="25">
        <v>17</v>
      </c>
      <c r="I247" s="25">
        <v>152.4</v>
      </c>
      <c r="J247" s="26">
        <v>0</v>
      </c>
      <c r="K247" s="26">
        <v>0</v>
      </c>
      <c r="L247" s="26">
        <v>0</v>
      </c>
      <c r="M247" s="23">
        <f t="shared" si="9"/>
        <v>212.5</v>
      </c>
      <c r="N247" s="27">
        <f t="shared" si="10"/>
        <v>45484</v>
      </c>
      <c r="O247" s="23" t="b">
        <f t="shared" si="11"/>
        <v>0</v>
      </c>
      <c r="P247" s="23" t="str">
        <f>IF(O247,_xll.nxInstrumentEQEuropean("EQC."&amp;M247&amp;"."&amp;N247,"KRW","Call",,N247,,M247),"")</f>
        <v/>
      </c>
      <c r="Q247" s="23" t="str">
        <f>IF(O247,_xll.nxAnalyticEQEuropean("EQC.Pricer."&amp;M247&amp;"."&amp;N247,P247,object!$B$25,object!$I$30,object!$D$1,object!$D$2,C247),"")</f>
        <v/>
      </c>
      <c r="R247" s="23" t="str">
        <f>IF(O247,_xll.nxLibView(Q247,"Sigma1"),"")</f>
        <v/>
      </c>
    </row>
    <row r="248" spans="1:18">
      <c r="A248" s="24" t="s">
        <v>612</v>
      </c>
      <c r="B248" s="24" t="s">
        <v>613</v>
      </c>
      <c r="C248" s="25" t="s">
        <v>123</v>
      </c>
      <c r="D248" s="25" t="s">
        <v>123</v>
      </c>
      <c r="E248" s="25" t="s">
        <v>123</v>
      </c>
      <c r="F248" s="25" t="s">
        <v>123</v>
      </c>
      <c r="G248" s="25" t="s">
        <v>123</v>
      </c>
      <c r="H248" s="25">
        <v>17</v>
      </c>
      <c r="I248" s="25">
        <v>149.94999999999999</v>
      </c>
      <c r="J248" s="26">
        <v>0</v>
      </c>
      <c r="K248" s="26">
        <v>0</v>
      </c>
      <c r="L248" s="26">
        <v>0</v>
      </c>
      <c r="M248" s="23">
        <f t="shared" si="9"/>
        <v>215</v>
      </c>
      <c r="N248" s="27">
        <f t="shared" si="10"/>
        <v>45484</v>
      </c>
      <c r="O248" s="23" t="b">
        <f t="shared" si="11"/>
        <v>0</v>
      </c>
      <c r="P248" s="23" t="str">
        <f>IF(O248,_xll.nxInstrumentEQEuropean("EQC."&amp;M248&amp;"."&amp;N248,"KRW","Call",,N248,,M248),"")</f>
        <v/>
      </c>
      <c r="Q248" s="23" t="str">
        <f>IF(O248,_xll.nxAnalyticEQEuropean("EQC.Pricer."&amp;M248&amp;"."&amp;N248,P248,object!$B$25,object!$I$30,object!$D$1,object!$D$2,C248),"")</f>
        <v/>
      </c>
      <c r="R248" s="23" t="str">
        <f>IF(O248,_xll.nxLibView(Q248,"Sigma1"),"")</f>
        <v/>
      </c>
    </row>
    <row r="249" spans="1:18">
      <c r="A249" s="24" t="s">
        <v>614</v>
      </c>
      <c r="B249" s="24" t="s">
        <v>615</v>
      </c>
      <c r="C249" s="25" t="s">
        <v>123</v>
      </c>
      <c r="D249" s="25" t="s">
        <v>123</v>
      </c>
      <c r="E249" s="25" t="s">
        <v>123</v>
      </c>
      <c r="F249" s="25" t="s">
        <v>123</v>
      </c>
      <c r="G249" s="25" t="s">
        <v>123</v>
      </c>
      <c r="H249" s="25">
        <v>17</v>
      </c>
      <c r="I249" s="25">
        <v>147.44999999999999</v>
      </c>
      <c r="J249" s="26">
        <v>0</v>
      </c>
      <c r="K249" s="26">
        <v>0</v>
      </c>
      <c r="L249" s="26">
        <v>0</v>
      </c>
      <c r="M249" s="23">
        <f t="shared" si="9"/>
        <v>217.5</v>
      </c>
      <c r="N249" s="27">
        <f t="shared" si="10"/>
        <v>45484</v>
      </c>
      <c r="O249" s="23" t="b">
        <f t="shared" si="11"/>
        <v>0</v>
      </c>
      <c r="P249" s="23" t="str">
        <f>IF(O249,_xll.nxInstrumentEQEuropean("EQC."&amp;M249&amp;"."&amp;N249,"KRW","Call",,N249,,M249),"")</f>
        <v/>
      </c>
      <c r="Q249" s="23" t="str">
        <f>IF(O249,_xll.nxAnalyticEQEuropean("EQC.Pricer."&amp;M249&amp;"."&amp;N249,P249,object!$B$25,object!$I$30,object!$D$1,object!$D$2,C249),"")</f>
        <v/>
      </c>
      <c r="R249" s="23" t="str">
        <f>IF(O249,_xll.nxLibView(Q249,"Sigma1"),"")</f>
        <v/>
      </c>
    </row>
    <row r="250" spans="1:18">
      <c r="A250" s="24" t="s">
        <v>616</v>
      </c>
      <c r="B250" s="24" t="s">
        <v>617</v>
      </c>
      <c r="C250" s="25" t="s">
        <v>123</v>
      </c>
      <c r="D250" s="25" t="s">
        <v>123</v>
      </c>
      <c r="E250" s="25" t="s">
        <v>123</v>
      </c>
      <c r="F250" s="25" t="s">
        <v>123</v>
      </c>
      <c r="G250" s="25" t="s">
        <v>123</v>
      </c>
      <c r="H250" s="25">
        <v>17</v>
      </c>
      <c r="I250" s="25">
        <v>144.94999999999999</v>
      </c>
      <c r="J250" s="26">
        <v>0</v>
      </c>
      <c r="K250" s="26">
        <v>0</v>
      </c>
      <c r="L250" s="26">
        <v>0</v>
      </c>
      <c r="M250" s="23">
        <f t="shared" si="9"/>
        <v>220</v>
      </c>
      <c r="N250" s="27">
        <f t="shared" si="10"/>
        <v>45484</v>
      </c>
      <c r="O250" s="23" t="b">
        <f t="shared" si="11"/>
        <v>0</v>
      </c>
      <c r="P250" s="23" t="str">
        <f>IF(O250,_xll.nxInstrumentEQEuropean("EQC."&amp;M250&amp;"."&amp;N250,"KRW","Call",,N250,,M250),"")</f>
        <v/>
      </c>
      <c r="Q250" s="23" t="str">
        <f>IF(O250,_xll.nxAnalyticEQEuropean("EQC.Pricer."&amp;M250&amp;"."&amp;N250,P250,object!$B$25,object!$I$30,object!$D$1,object!$D$2,C250),"")</f>
        <v/>
      </c>
      <c r="R250" s="23" t="str">
        <f>IF(O250,_xll.nxLibView(Q250,"Sigma1"),"")</f>
        <v/>
      </c>
    </row>
    <row r="251" spans="1:18">
      <c r="A251" s="24" t="s">
        <v>618</v>
      </c>
      <c r="B251" s="24" t="s">
        <v>619</v>
      </c>
      <c r="C251" s="25" t="s">
        <v>123</v>
      </c>
      <c r="D251" s="25" t="s">
        <v>123</v>
      </c>
      <c r="E251" s="25" t="s">
        <v>123</v>
      </c>
      <c r="F251" s="25" t="s">
        <v>123</v>
      </c>
      <c r="G251" s="25" t="s">
        <v>123</v>
      </c>
      <c r="H251" s="25">
        <v>17</v>
      </c>
      <c r="I251" s="25">
        <v>142.5</v>
      </c>
      <c r="J251" s="26">
        <v>0</v>
      </c>
      <c r="K251" s="26">
        <v>0</v>
      </c>
      <c r="L251" s="26">
        <v>0</v>
      </c>
      <c r="M251" s="23">
        <f t="shared" si="9"/>
        <v>222.5</v>
      </c>
      <c r="N251" s="27">
        <f t="shared" si="10"/>
        <v>45484</v>
      </c>
      <c r="O251" s="23" t="b">
        <f t="shared" si="11"/>
        <v>0</v>
      </c>
      <c r="P251" s="23" t="str">
        <f>IF(O251,_xll.nxInstrumentEQEuropean("EQC."&amp;M251&amp;"."&amp;N251,"KRW","Call",,N251,,M251),"")</f>
        <v/>
      </c>
      <c r="Q251" s="23" t="str">
        <f>IF(O251,_xll.nxAnalyticEQEuropean("EQC.Pricer."&amp;M251&amp;"."&amp;N251,P251,object!$B$25,object!$I$30,object!$D$1,object!$D$2,C251),"")</f>
        <v/>
      </c>
      <c r="R251" s="23" t="str">
        <f>IF(O251,_xll.nxLibView(Q251,"Sigma1"),"")</f>
        <v/>
      </c>
    </row>
    <row r="252" spans="1:18">
      <c r="A252" s="24" t="s">
        <v>620</v>
      </c>
      <c r="B252" s="24" t="s">
        <v>621</v>
      </c>
      <c r="C252" s="25" t="s">
        <v>123</v>
      </c>
      <c r="D252" s="25" t="s">
        <v>123</v>
      </c>
      <c r="E252" s="25" t="s">
        <v>123</v>
      </c>
      <c r="F252" s="25" t="s">
        <v>123</v>
      </c>
      <c r="G252" s="25" t="s">
        <v>123</v>
      </c>
      <c r="H252" s="25">
        <v>17</v>
      </c>
      <c r="I252" s="25">
        <v>140</v>
      </c>
      <c r="J252" s="26">
        <v>0</v>
      </c>
      <c r="K252" s="26">
        <v>0</v>
      </c>
      <c r="L252" s="26">
        <v>0</v>
      </c>
      <c r="M252" s="23">
        <f t="shared" si="9"/>
        <v>225</v>
      </c>
      <c r="N252" s="27">
        <f t="shared" si="10"/>
        <v>45484</v>
      </c>
      <c r="O252" s="23" t="b">
        <f t="shared" si="11"/>
        <v>0</v>
      </c>
      <c r="P252" s="23" t="str">
        <f>IF(O252,_xll.nxInstrumentEQEuropean("EQC."&amp;M252&amp;"."&amp;N252,"KRW","Call",,N252,,M252),"")</f>
        <v/>
      </c>
      <c r="Q252" s="23" t="str">
        <f>IF(O252,_xll.nxAnalyticEQEuropean("EQC.Pricer."&amp;M252&amp;"."&amp;N252,P252,object!$B$25,object!$I$30,object!$D$1,object!$D$2,C252),"")</f>
        <v/>
      </c>
      <c r="R252" s="23" t="str">
        <f>IF(O252,_xll.nxLibView(Q252,"Sigma1"),"")</f>
        <v/>
      </c>
    </row>
    <row r="253" spans="1:18">
      <c r="A253" s="24" t="s">
        <v>622</v>
      </c>
      <c r="B253" s="24" t="s">
        <v>623</v>
      </c>
      <c r="C253" s="25" t="s">
        <v>123</v>
      </c>
      <c r="D253" s="25" t="s">
        <v>123</v>
      </c>
      <c r="E253" s="25" t="s">
        <v>123</v>
      </c>
      <c r="F253" s="25" t="s">
        <v>123</v>
      </c>
      <c r="G253" s="25" t="s">
        <v>123</v>
      </c>
      <c r="H253" s="25">
        <v>17</v>
      </c>
      <c r="I253" s="25">
        <v>137.5</v>
      </c>
      <c r="J253" s="26">
        <v>0</v>
      </c>
      <c r="K253" s="26">
        <v>0</v>
      </c>
      <c r="L253" s="26">
        <v>0</v>
      </c>
      <c r="M253" s="23">
        <f t="shared" si="9"/>
        <v>227.5</v>
      </c>
      <c r="N253" s="27">
        <f t="shared" si="10"/>
        <v>45484</v>
      </c>
      <c r="O253" s="23" t="b">
        <f t="shared" si="11"/>
        <v>0</v>
      </c>
      <c r="P253" s="23" t="str">
        <f>IF(O253,_xll.nxInstrumentEQEuropean("EQC."&amp;M253&amp;"."&amp;N253,"KRW","Call",,N253,,M253),"")</f>
        <v/>
      </c>
      <c r="Q253" s="23" t="str">
        <f>IF(O253,_xll.nxAnalyticEQEuropean("EQC.Pricer."&amp;M253&amp;"."&amp;N253,P253,object!$B$25,object!$I$30,object!$D$1,object!$D$2,C253),"")</f>
        <v/>
      </c>
      <c r="R253" s="23" t="str">
        <f>IF(O253,_xll.nxLibView(Q253,"Sigma1"),"")</f>
        <v/>
      </c>
    </row>
    <row r="254" spans="1:18">
      <c r="A254" s="24" t="s">
        <v>624</v>
      </c>
      <c r="B254" s="24" t="s">
        <v>625</v>
      </c>
      <c r="C254" s="25" t="s">
        <v>123</v>
      </c>
      <c r="D254" s="25" t="s">
        <v>123</v>
      </c>
      <c r="E254" s="25" t="s">
        <v>123</v>
      </c>
      <c r="F254" s="25" t="s">
        <v>123</v>
      </c>
      <c r="G254" s="25" t="s">
        <v>123</v>
      </c>
      <c r="H254" s="25">
        <v>17</v>
      </c>
      <c r="I254" s="25">
        <v>135.05000000000001</v>
      </c>
      <c r="J254" s="26">
        <v>0</v>
      </c>
      <c r="K254" s="26">
        <v>0</v>
      </c>
      <c r="L254" s="26">
        <v>0</v>
      </c>
      <c r="M254" s="23">
        <f t="shared" si="9"/>
        <v>230</v>
      </c>
      <c r="N254" s="27">
        <f t="shared" si="10"/>
        <v>45484</v>
      </c>
      <c r="O254" s="23" t="b">
        <f t="shared" si="11"/>
        <v>0</v>
      </c>
      <c r="P254" s="23" t="str">
        <f>IF(O254,_xll.nxInstrumentEQEuropean("EQC."&amp;M254&amp;"."&amp;N254,"KRW","Call",,N254,,M254),"")</f>
        <v/>
      </c>
      <c r="Q254" s="23" t="str">
        <f>IF(O254,_xll.nxAnalyticEQEuropean("EQC.Pricer."&amp;M254&amp;"."&amp;N254,P254,object!$B$25,object!$I$30,object!$D$1,object!$D$2,C254),"")</f>
        <v/>
      </c>
      <c r="R254" s="23" t="str">
        <f>IF(O254,_xll.nxLibView(Q254,"Sigma1"),"")</f>
        <v/>
      </c>
    </row>
    <row r="255" spans="1:18">
      <c r="A255" s="24" t="s">
        <v>626</v>
      </c>
      <c r="B255" s="24" t="s">
        <v>627</v>
      </c>
      <c r="C255" s="25" t="s">
        <v>123</v>
      </c>
      <c r="D255" s="25" t="s">
        <v>123</v>
      </c>
      <c r="E255" s="25" t="s">
        <v>123</v>
      </c>
      <c r="F255" s="25" t="s">
        <v>123</v>
      </c>
      <c r="G255" s="25" t="s">
        <v>123</v>
      </c>
      <c r="H255" s="25">
        <v>17</v>
      </c>
      <c r="I255" s="25">
        <v>132.55000000000001</v>
      </c>
      <c r="J255" s="26">
        <v>0</v>
      </c>
      <c r="K255" s="26">
        <v>0</v>
      </c>
      <c r="L255" s="26">
        <v>0</v>
      </c>
      <c r="M255" s="23">
        <f t="shared" si="9"/>
        <v>232.5</v>
      </c>
      <c r="N255" s="27">
        <f t="shared" si="10"/>
        <v>45484</v>
      </c>
      <c r="O255" s="23" t="b">
        <f t="shared" si="11"/>
        <v>0</v>
      </c>
      <c r="P255" s="23" t="str">
        <f>IF(O255,_xll.nxInstrumentEQEuropean("EQC."&amp;M255&amp;"."&amp;N255,"KRW","Call",,N255,,M255),"")</f>
        <v/>
      </c>
      <c r="Q255" s="23" t="str">
        <f>IF(O255,_xll.nxAnalyticEQEuropean("EQC.Pricer."&amp;M255&amp;"."&amp;N255,P255,object!$B$25,object!$I$30,object!$D$1,object!$D$2,C255),"")</f>
        <v/>
      </c>
      <c r="R255" s="23" t="str">
        <f>IF(O255,_xll.nxLibView(Q255,"Sigma1"),"")</f>
        <v/>
      </c>
    </row>
    <row r="256" spans="1:18">
      <c r="A256" s="24" t="s">
        <v>628</v>
      </c>
      <c r="B256" s="24" t="s">
        <v>629</v>
      </c>
      <c r="C256" s="25" t="s">
        <v>123</v>
      </c>
      <c r="D256" s="25" t="s">
        <v>123</v>
      </c>
      <c r="E256" s="25" t="s">
        <v>123</v>
      </c>
      <c r="F256" s="25" t="s">
        <v>123</v>
      </c>
      <c r="G256" s="25" t="s">
        <v>123</v>
      </c>
      <c r="H256" s="25">
        <v>17</v>
      </c>
      <c r="I256" s="25">
        <v>130.05000000000001</v>
      </c>
      <c r="J256" s="26">
        <v>0</v>
      </c>
      <c r="K256" s="26">
        <v>0</v>
      </c>
      <c r="L256" s="26">
        <v>0</v>
      </c>
      <c r="M256" s="23">
        <f t="shared" si="9"/>
        <v>235</v>
      </c>
      <c r="N256" s="27">
        <f t="shared" si="10"/>
        <v>45484</v>
      </c>
      <c r="O256" s="23" t="b">
        <f t="shared" si="11"/>
        <v>0</v>
      </c>
      <c r="P256" s="23" t="str">
        <f>IF(O256,_xll.nxInstrumentEQEuropean("EQC."&amp;M256&amp;"."&amp;N256,"KRW","Call",,N256,,M256),"")</f>
        <v/>
      </c>
      <c r="Q256" s="23" t="str">
        <f>IF(O256,_xll.nxAnalyticEQEuropean("EQC.Pricer."&amp;M256&amp;"."&amp;N256,P256,object!$B$25,object!$I$30,object!$D$1,object!$D$2,C256),"")</f>
        <v/>
      </c>
      <c r="R256" s="23" t="str">
        <f>IF(O256,_xll.nxLibView(Q256,"Sigma1"),"")</f>
        <v/>
      </c>
    </row>
    <row r="257" spans="1:18">
      <c r="A257" s="24" t="s">
        <v>630</v>
      </c>
      <c r="B257" s="24" t="s">
        <v>631</v>
      </c>
      <c r="C257" s="25" t="s">
        <v>123</v>
      </c>
      <c r="D257" s="25" t="s">
        <v>123</v>
      </c>
      <c r="E257" s="25" t="s">
        <v>123</v>
      </c>
      <c r="F257" s="25" t="s">
        <v>123</v>
      </c>
      <c r="G257" s="25" t="s">
        <v>123</v>
      </c>
      <c r="H257" s="25">
        <v>17</v>
      </c>
      <c r="I257" s="25">
        <v>127.6</v>
      </c>
      <c r="J257" s="26">
        <v>0</v>
      </c>
      <c r="K257" s="26">
        <v>0</v>
      </c>
      <c r="L257" s="26">
        <v>0</v>
      </c>
      <c r="M257" s="23">
        <f t="shared" si="9"/>
        <v>237.5</v>
      </c>
      <c r="N257" s="27">
        <f t="shared" si="10"/>
        <v>45484</v>
      </c>
      <c r="O257" s="23" t="b">
        <f t="shared" si="11"/>
        <v>0</v>
      </c>
      <c r="P257" s="23" t="str">
        <f>IF(O257,_xll.nxInstrumentEQEuropean("EQC."&amp;M257&amp;"."&amp;N257,"KRW","Call",,N257,,M257),"")</f>
        <v/>
      </c>
      <c r="Q257" s="23" t="str">
        <f>IF(O257,_xll.nxAnalyticEQEuropean("EQC.Pricer."&amp;M257&amp;"."&amp;N257,P257,object!$B$25,object!$I$30,object!$D$1,object!$D$2,C257),"")</f>
        <v/>
      </c>
      <c r="R257" s="23" t="str">
        <f>IF(O257,_xll.nxLibView(Q257,"Sigma1"),"")</f>
        <v/>
      </c>
    </row>
    <row r="258" spans="1:18">
      <c r="A258" s="24" t="s">
        <v>632</v>
      </c>
      <c r="B258" s="24" t="s">
        <v>633</v>
      </c>
      <c r="C258" s="25" t="s">
        <v>123</v>
      </c>
      <c r="D258" s="25" t="s">
        <v>123</v>
      </c>
      <c r="E258" s="25" t="s">
        <v>123</v>
      </c>
      <c r="F258" s="25" t="s">
        <v>123</v>
      </c>
      <c r="G258" s="25" t="s">
        <v>123</v>
      </c>
      <c r="H258" s="25">
        <v>17</v>
      </c>
      <c r="I258" s="25">
        <v>125.1</v>
      </c>
      <c r="J258" s="26">
        <v>0</v>
      </c>
      <c r="K258" s="26">
        <v>0</v>
      </c>
      <c r="L258" s="26">
        <v>0</v>
      </c>
      <c r="M258" s="23">
        <f t="shared" si="9"/>
        <v>240</v>
      </c>
      <c r="N258" s="27">
        <f t="shared" si="10"/>
        <v>45484</v>
      </c>
      <c r="O258" s="23" t="b">
        <f t="shared" si="11"/>
        <v>0</v>
      </c>
      <c r="P258" s="23" t="str">
        <f>IF(O258,_xll.nxInstrumentEQEuropean("EQC."&amp;M258&amp;"."&amp;N258,"KRW","Call",,N258,,M258),"")</f>
        <v/>
      </c>
      <c r="Q258" s="23" t="str">
        <f>IF(O258,_xll.nxAnalyticEQEuropean("EQC.Pricer."&amp;M258&amp;"."&amp;N258,P258,object!$B$25,object!$I$30,object!$D$1,object!$D$2,C258),"")</f>
        <v/>
      </c>
      <c r="R258" s="23" t="str">
        <f>IF(O258,_xll.nxLibView(Q258,"Sigma1"),"")</f>
        <v/>
      </c>
    </row>
    <row r="259" spans="1:18">
      <c r="A259" s="24" t="s">
        <v>634</v>
      </c>
      <c r="B259" s="24" t="s">
        <v>635</v>
      </c>
      <c r="C259" s="25" t="s">
        <v>123</v>
      </c>
      <c r="D259" s="25" t="s">
        <v>123</v>
      </c>
      <c r="E259" s="25" t="s">
        <v>123</v>
      </c>
      <c r="F259" s="25" t="s">
        <v>123</v>
      </c>
      <c r="G259" s="25" t="s">
        <v>123</v>
      </c>
      <c r="H259" s="25">
        <v>17</v>
      </c>
      <c r="I259" s="25">
        <v>122.6</v>
      </c>
      <c r="J259" s="26">
        <v>0</v>
      </c>
      <c r="K259" s="26">
        <v>0</v>
      </c>
      <c r="L259" s="26">
        <v>0</v>
      </c>
      <c r="M259" s="23">
        <f t="shared" ref="M259:M322" si="12">VALUE(RIGHT(B259, 6))</f>
        <v>242.5</v>
      </c>
      <c r="N259" s="27">
        <f t="shared" ref="N259:N322" si="13">DATE(VALUE(LEFT(MID(B259,10,6),4)),VALUE(RIGHT(MID(B259,10,6),2)),1)+MOD(5-WEEKDAY(DATE(VALUE(LEFT(MID(B259,10,6),4)),VALUE(RIGHT(MID(B259,10,6),2)),1)),7)+7</f>
        <v>45484</v>
      </c>
      <c r="O259" s="23" t="b">
        <f t="shared" ref="O259:O321" si="14">IF(J259&gt;100, TRUE,FALSE)</f>
        <v>0</v>
      </c>
      <c r="P259" s="23" t="str">
        <f>IF(O259,_xll.nxInstrumentEQEuropean("EQC."&amp;M259&amp;"."&amp;N259,"KRW","Call",,N259,,M259),"")</f>
        <v/>
      </c>
      <c r="Q259" s="23" t="str">
        <f>IF(O259,_xll.nxAnalyticEQEuropean("EQC.Pricer."&amp;M259&amp;"."&amp;N259,P259,object!$B$25,object!$I$30,object!$D$1,object!$D$2,C259),"")</f>
        <v/>
      </c>
      <c r="R259" s="23" t="str">
        <f>IF(O259,_xll.nxLibView(Q259,"Sigma1"),"")</f>
        <v/>
      </c>
    </row>
    <row r="260" spans="1:18">
      <c r="A260" s="24" t="s">
        <v>636</v>
      </c>
      <c r="B260" s="24" t="s">
        <v>637</v>
      </c>
      <c r="C260" s="25" t="s">
        <v>123</v>
      </c>
      <c r="D260" s="25" t="s">
        <v>123</v>
      </c>
      <c r="E260" s="25" t="s">
        <v>123</v>
      </c>
      <c r="F260" s="25" t="s">
        <v>123</v>
      </c>
      <c r="G260" s="25" t="s">
        <v>123</v>
      </c>
      <c r="H260" s="25">
        <v>17</v>
      </c>
      <c r="I260" s="25">
        <v>120.15</v>
      </c>
      <c r="J260" s="26">
        <v>0</v>
      </c>
      <c r="K260" s="26">
        <v>0</v>
      </c>
      <c r="L260" s="26">
        <v>0</v>
      </c>
      <c r="M260" s="23">
        <f t="shared" si="12"/>
        <v>245</v>
      </c>
      <c r="N260" s="27">
        <f t="shared" si="13"/>
        <v>45484</v>
      </c>
      <c r="O260" s="23" t="b">
        <f t="shared" si="14"/>
        <v>0</v>
      </c>
      <c r="P260" s="23" t="str">
        <f>IF(O260,_xll.nxInstrumentEQEuropean("EQC."&amp;M260&amp;"."&amp;N260,"KRW","Call",,N260,,M260),"")</f>
        <v/>
      </c>
      <c r="Q260" s="23" t="str">
        <f>IF(O260,_xll.nxAnalyticEQEuropean("EQC.Pricer."&amp;M260&amp;"."&amp;N260,P260,object!$B$25,object!$I$30,object!$D$1,object!$D$2,C260),"")</f>
        <v/>
      </c>
      <c r="R260" s="23" t="str">
        <f>IF(O260,_xll.nxLibView(Q260,"Sigma1"),"")</f>
        <v/>
      </c>
    </row>
    <row r="261" spans="1:18">
      <c r="A261" s="24" t="s">
        <v>638</v>
      </c>
      <c r="B261" s="24" t="s">
        <v>639</v>
      </c>
      <c r="C261" s="25" t="s">
        <v>123</v>
      </c>
      <c r="D261" s="25" t="s">
        <v>123</v>
      </c>
      <c r="E261" s="25" t="s">
        <v>123</v>
      </c>
      <c r="F261" s="25" t="s">
        <v>123</v>
      </c>
      <c r="G261" s="25" t="s">
        <v>123</v>
      </c>
      <c r="H261" s="25">
        <v>17</v>
      </c>
      <c r="I261" s="25">
        <v>117.65</v>
      </c>
      <c r="J261" s="26">
        <v>0</v>
      </c>
      <c r="K261" s="26">
        <v>0</v>
      </c>
      <c r="L261" s="26">
        <v>0</v>
      </c>
      <c r="M261" s="23">
        <f t="shared" si="12"/>
        <v>247.5</v>
      </c>
      <c r="N261" s="27">
        <f t="shared" si="13"/>
        <v>45484</v>
      </c>
      <c r="O261" s="23" t="b">
        <f t="shared" si="14"/>
        <v>0</v>
      </c>
      <c r="P261" s="23" t="str">
        <f>IF(O261,_xll.nxInstrumentEQEuropean("EQC."&amp;M261&amp;"."&amp;N261,"KRW","Call",,N261,,M261),"")</f>
        <v/>
      </c>
      <c r="Q261" s="23" t="str">
        <f>IF(O261,_xll.nxAnalyticEQEuropean("EQC.Pricer."&amp;M261&amp;"."&amp;N261,P261,object!$B$25,object!$I$30,object!$D$1,object!$D$2,C261),"")</f>
        <v/>
      </c>
      <c r="R261" s="23" t="str">
        <f>IF(O261,_xll.nxLibView(Q261,"Sigma1"),"")</f>
        <v/>
      </c>
    </row>
    <row r="262" spans="1:18">
      <c r="A262" s="24" t="s">
        <v>640</v>
      </c>
      <c r="B262" s="24" t="s">
        <v>641</v>
      </c>
      <c r="C262" s="25" t="s">
        <v>123</v>
      </c>
      <c r="D262" s="25" t="s">
        <v>123</v>
      </c>
      <c r="E262" s="25" t="s">
        <v>123</v>
      </c>
      <c r="F262" s="25" t="s">
        <v>123</v>
      </c>
      <c r="G262" s="25" t="s">
        <v>123</v>
      </c>
      <c r="H262" s="25">
        <v>17</v>
      </c>
      <c r="I262" s="25">
        <v>115.2</v>
      </c>
      <c r="J262" s="26">
        <v>0</v>
      </c>
      <c r="K262" s="26">
        <v>0</v>
      </c>
      <c r="L262" s="26">
        <v>0</v>
      </c>
      <c r="M262" s="23">
        <f t="shared" si="12"/>
        <v>250</v>
      </c>
      <c r="N262" s="27">
        <f t="shared" si="13"/>
        <v>45484</v>
      </c>
      <c r="O262" s="23" t="b">
        <f t="shared" si="14"/>
        <v>0</v>
      </c>
      <c r="P262" s="23" t="str">
        <f>IF(O262,_xll.nxInstrumentEQEuropean("EQC."&amp;M262&amp;"."&amp;N262,"KRW","Call",,N262,,M262),"")</f>
        <v/>
      </c>
      <c r="Q262" s="23" t="str">
        <f>IF(O262,_xll.nxAnalyticEQEuropean("EQC.Pricer."&amp;M262&amp;"."&amp;N262,P262,object!$B$25,object!$I$30,object!$D$1,object!$D$2,C262),"")</f>
        <v/>
      </c>
      <c r="R262" s="23" t="str">
        <f>IF(O262,_xll.nxLibView(Q262,"Sigma1"),"")</f>
        <v/>
      </c>
    </row>
    <row r="263" spans="1:18">
      <c r="A263" s="24" t="s">
        <v>642</v>
      </c>
      <c r="B263" s="24" t="s">
        <v>643</v>
      </c>
      <c r="C263" s="25" t="s">
        <v>123</v>
      </c>
      <c r="D263" s="25" t="s">
        <v>123</v>
      </c>
      <c r="E263" s="25" t="s">
        <v>123</v>
      </c>
      <c r="F263" s="25" t="s">
        <v>123</v>
      </c>
      <c r="G263" s="25" t="s">
        <v>123</v>
      </c>
      <c r="H263" s="25">
        <v>17</v>
      </c>
      <c r="I263" s="25">
        <v>112.7</v>
      </c>
      <c r="J263" s="26">
        <v>0</v>
      </c>
      <c r="K263" s="26">
        <v>0</v>
      </c>
      <c r="L263" s="26">
        <v>0</v>
      </c>
      <c r="M263" s="23">
        <f t="shared" si="12"/>
        <v>252.5</v>
      </c>
      <c r="N263" s="27">
        <f t="shared" si="13"/>
        <v>45484</v>
      </c>
      <c r="O263" s="23" t="b">
        <f t="shared" si="14"/>
        <v>0</v>
      </c>
      <c r="P263" s="23" t="str">
        <f>IF(O263,_xll.nxInstrumentEQEuropean("EQC."&amp;M263&amp;"."&amp;N263,"KRW","Call",,N263,,M263),"")</f>
        <v/>
      </c>
      <c r="Q263" s="23" t="str">
        <f>IF(O263,_xll.nxAnalyticEQEuropean("EQC.Pricer."&amp;M263&amp;"."&amp;N263,P263,object!$B$25,object!$I$30,object!$D$1,object!$D$2,C263),"")</f>
        <v/>
      </c>
      <c r="R263" s="23" t="str">
        <f>IF(O263,_xll.nxLibView(Q263,"Sigma1"),"")</f>
        <v/>
      </c>
    </row>
    <row r="264" spans="1:18">
      <c r="A264" s="24" t="s">
        <v>644</v>
      </c>
      <c r="B264" s="24" t="s">
        <v>645</v>
      </c>
      <c r="C264" s="25" t="s">
        <v>123</v>
      </c>
      <c r="D264" s="25" t="s">
        <v>123</v>
      </c>
      <c r="E264" s="25" t="s">
        <v>123</v>
      </c>
      <c r="F264" s="25" t="s">
        <v>123</v>
      </c>
      <c r="G264" s="25" t="s">
        <v>123</v>
      </c>
      <c r="H264" s="25">
        <v>17</v>
      </c>
      <c r="I264" s="25">
        <v>110.2</v>
      </c>
      <c r="J264" s="26">
        <v>0</v>
      </c>
      <c r="K264" s="26">
        <v>0</v>
      </c>
      <c r="L264" s="26">
        <v>0</v>
      </c>
      <c r="M264" s="23">
        <f t="shared" si="12"/>
        <v>255</v>
      </c>
      <c r="N264" s="27">
        <f t="shared" si="13"/>
        <v>45484</v>
      </c>
      <c r="O264" s="23" t="b">
        <f t="shared" si="14"/>
        <v>0</v>
      </c>
      <c r="P264" s="23" t="str">
        <f>IF(O264,_xll.nxInstrumentEQEuropean("EQC."&amp;M264&amp;"."&amp;N264,"KRW","Call",,N264,,M264),"")</f>
        <v/>
      </c>
      <c r="Q264" s="23" t="str">
        <f>IF(O264,_xll.nxAnalyticEQEuropean("EQC.Pricer."&amp;M264&amp;"."&amp;N264,P264,object!$B$25,object!$I$30,object!$D$1,object!$D$2,C264),"")</f>
        <v/>
      </c>
      <c r="R264" s="23" t="str">
        <f>IF(O264,_xll.nxLibView(Q264,"Sigma1"),"")</f>
        <v/>
      </c>
    </row>
    <row r="265" spans="1:18">
      <c r="A265" s="24" t="s">
        <v>646</v>
      </c>
      <c r="B265" s="24" t="s">
        <v>647</v>
      </c>
      <c r="C265" s="25" t="s">
        <v>123</v>
      </c>
      <c r="D265" s="25" t="s">
        <v>123</v>
      </c>
      <c r="E265" s="25" t="s">
        <v>123</v>
      </c>
      <c r="F265" s="25" t="s">
        <v>123</v>
      </c>
      <c r="G265" s="25" t="s">
        <v>123</v>
      </c>
      <c r="H265" s="25">
        <v>17</v>
      </c>
      <c r="I265" s="25">
        <v>107.75</v>
      </c>
      <c r="J265" s="26">
        <v>0</v>
      </c>
      <c r="K265" s="26">
        <v>0</v>
      </c>
      <c r="L265" s="26">
        <v>0</v>
      </c>
      <c r="M265" s="23">
        <f t="shared" si="12"/>
        <v>257.5</v>
      </c>
      <c r="N265" s="27">
        <f t="shared" si="13"/>
        <v>45484</v>
      </c>
      <c r="O265" s="23" t="b">
        <f t="shared" si="14"/>
        <v>0</v>
      </c>
      <c r="P265" s="23" t="str">
        <f>IF(O265,_xll.nxInstrumentEQEuropean("EQC."&amp;M265&amp;"."&amp;N265,"KRW","Call",,N265,,M265),"")</f>
        <v/>
      </c>
      <c r="Q265" s="23" t="str">
        <f>IF(O265,_xll.nxAnalyticEQEuropean("EQC.Pricer."&amp;M265&amp;"."&amp;N265,P265,object!$B$25,object!$I$30,object!$D$1,object!$D$2,C265),"")</f>
        <v/>
      </c>
      <c r="R265" s="23" t="str">
        <f>IF(O265,_xll.nxLibView(Q265,"Sigma1"),"")</f>
        <v/>
      </c>
    </row>
    <row r="266" spans="1:18">
      <c r="A266" s="24" t="s">
        <v>648</v>
      </c>
      <c r="B266" s="24" t="s">
        <v>649</v>
      </c>
      <c r="C266" s="25" t="s">
        <v>123</v>
      </c>
      <c r="D266" s="25" t="s">
        <v>123</v>
      </c>
      <c r="E266" s="25" t="s">
        <v>123</v>
      </c>
      <c r="F266" s="25" t="s">
        <v>123</v>
      </c>
      <c r="G266" s="25" t="s">
        <v>123</v>
      </c>
      <c r="H266" s="25">
        <v>17</v>
      </c>
      <c r="I266" s="25">
        <v>105.25</v>
      </c>
      <c r="J266" s="26">
        <v>0</v>
      </c>
      <c r="K266" s="26">
        <v>0</v>
      </c>
      <c r="L266" s="26">
        <v>0</v>
      </c>
      <c r="M266" s="23">
        <f t="shared" si="12"/>
        <v>260</v>
      </c>
      <c r="N266" s="27">
        <f t="shared" si="13"/>
        <v>45484</v>
      </c>
      <c r="O266" s="23" t="b">
        <f t="shared" si="14"/>
        <v>0</v>
      </c>
      <c r="P266" s="23" t="str">
        <f>IF(O266,_xll.nxInstrumentEQEuropean("EQC."&amp;M266&amp;"."&amp;N266,"KRW","Call",,N266,,M266),"")</f>
        <v/>
      </c>
      <c r="Q266" s="23" t="str">
        <f>IF(O266,_xll.nxAnalyticEQEuropean("EQC.Pricer."&amp;M266&amp;"."&amp;N266,P266,object!$B$25,object!$I$30,object!$D$1,object!$D$2,C266),"")</f>
        <v/>
      </c>
      <c r="R266" s="23" t="str">
        <f>IF(O266,_xll.nxLibView(Q266,"Sigma1"),"")</f>
        <v/>
      </c>
    </row>
    <row r="267" spans="1:18">
      <c r="A267" s="24" t="s">
        <v>650</v>
      </c>
      <c r="B267" s="24" t="s">
        <v>651</v>
      </c>
      <c r="C267" s="25" t="s">
        <v>123</v>
      </c>
      <c r="D267" s="25" t="s">
        <v>123</v>
      </c>
      <c r="E267" s="25" t="s">
        <v>123</v>
      </c>
      <c r="F267" s="25" t="s">
        <v>123</v>
      </c>
      <c r="G267" s="25" t="s">
        <v>123</v>
      </c>
      <c r="H267" s="25">
        <v>17</v>
      </c>
      <c r="I267" s="25">
        <v>102.75</v>
      </c>
      <c r="J267" s="26">
        <v>0</v>
      </c>
      <c r="K267" s="26">
        <v>0</v>
      </c>
      <c r="L267" s="26">
        <v>0</v>
      </c>
      <c r="M267" s="23">
        <f t="shared" si="12"/>
        <v>262.5</v>
      </c>
      <c r="N267" s="27">
        <f t="shared" si="13"/>
        <v>45484</v>
      </c>
      <c r="O267" s="23" t="b">
        <f t="shared" si="14"/>
        <v>0</v>
      </c>
      <c r="P267" s="23" t="str">
        <f>IF(O267,_xll.nxInstrumentEQEuropean("EQC."&amp;M267&amp;"."&amp;N267,"KRW","Call",,N267,,M267),"")</f>
        <v/>
      </c>
      <c r="Q267" s="23" t="str">
        <f>IF(O267,_xll.nxAnalyticEQEuropean("EQC.Pricer."&amp;M267&amp;"."&amp;N267,P267,object!$B$25,object!$I$30,object!$D$1,object!$D$2,C267),"")</f>
        <v/>
      </c>
      <c r="R267" s="23" t="str">
        <f>IF(O267,_xll.nxLibView(Q267,"Sigma1"),"")</f>
        <v/>
      </c>
    </row>
    <row r="268" spans="1:18">
      <c r="A268" s="24" t="s">
        <v>652</v>
      </c>
      <c r="B268" s="24" t="s">
        <v>653</v>
      </c>
      <c r="C268" s="25" t="s">
        <v>123</v>
      </c>
      <c r="D268" s="25" t="s">
        <v>123</v>
      </c>
      <c r="E268" s="25" t="s">
        <v>123</v>
      </c>
      <c r="F268" s="25" t="s">
        <v>123</v>
      </c>
      <c r="G268" s="25" t="s">
        <v>123</v>
      </c>
      <c r="H268" s="25">
        <v>17</v>
      </c>
      <c r="I268" s="25">
        <v>100.3</v>
      </c>
      <c r="J268" s="26">
        <v>0</v>
      </c>
      <c r="K268" s="26">
        <v>0</v>
      </c>
      <c r="L268" s="26">
        <v>0</v>
      </c>
      <c r="M268" s="23">
        <f t="shared" si="12"/>
        <v>265</v>
      </c>
      <c r="N268" s="27">
        <f t="shared" si="13"/>
        <v>45484</v>
      </c>
      <c r="O268" s="23" t="b">
        <f t="shared" si="14"/>
        <v>0</v>
      </c>
      <c r="P268" s="23" t="str">
        <f>IF(O268,_xll.nxInstrumentEQEuropean("EQC."&amp;M268&amp;"."&amp;N268,"KRW","Call",,N268,,M268),"")</f>
        <v/>
      </c>
      <c r="Q268" s="23" t="str">
        <f>IF(O268,_xll.nxAnalyticEQEuropean("EQC.Pricer."&amp;M268&amp;"."&amp;N268,P268,object!$B$25,object!$I$30,object!$D$1,object!$D$2,C268),"")</f>
        <v/>
      </c>
      <c r="R268" s="23" t="str">
        <f>IF(O268,_xll.nxLibView(Q268,"Sigma1"),"")</f>
        <v/>
      </c>
    </row>
    <row r="269" spans="1:18">
      <c r="A269" s="24" t="s">
        <v>654</v>
      </c>
      <c r="B269" s="24" t="s">
        <v>655</v>
      </c>
      <c r="C269" s="25" t="s">
        <v>123</v>
      </c>
      <c r="D269" s="25" t="s">
        <v>123</v>
      </c>
      <c r="E269" s="25" t="s">
        <v>123</v>
      </c>
      <c r="F269" s="25" t="s">
        <v>123</v>
      </c>
      <c r="G269" s="25" t="s">
        <v>123</v>
      </c>
      <c r="H269" s="25">
        <v>17</v>
      </c>
      <c r="I269" s="25">
        <v>97.8</v>
      </c>
      <c r="J269" s="26">
        <v>0</v>
      </c>
      <c r="K269" s="26">
        <v>0</v>
      </c>
      <c r="L269" s="26">
        <v>0</v>
      </c>
      <c r="M269" s="23">
        <f t="shared" si="12"/>
        <v>267.5</v>
      </c>
      <c r="N269" s="27">
        <f t="shared" si="13"/>
        <v>45484</v>
      </c>
      <c r="O269" s="23" t="b">
        <f t="shared" si="14"/>
        <v>0</v>
      </c>
      <c r="P269" s="23" t="str">
        <f>IF(O269,_xll.nxInstrumentEQEuropean("EQC."&amp;M269&amp;"."&amp;N269,"KRW","Call",,N269,,M269),"")</f>
        <v/>
      </c>
      <c r="Q269" s="23" t="str">
        <f>IF(O269,_xll.nxAnalyticEQEuropean("EQC.Pricer."&amp;M269&amp;"."&amp;N269,P269,object!$B$25,object!$I$30,object!$D$1,object!$D$2,C269),"")</f>
        <v/>
      </c>
      <c r="R269" s="23" t="str">
        <f>IF(O269,_xll.nxLibView(Q269,"Sigma1"),"")</f>
        <v/>
      </c>
    </row>
    <row r="270" spans="1:18">
      <c r="A270" s="24" t="s">
        <v>656</v>
      </c>
      <c r="B270" s="24" t="s">
        <v>657</v>
      </c>
      <c r="C270" s="25" t="s">
        <v>123</v>
      </c>
      <c r="D270" s="25" t="s">
        <v>123</v>
      </c>
      <c r="E270" s="25" t="s">
        <v>123</v>
      </c>
      <c r="F270" s="25" t="s">
        <v>123</v>
      </c>
      <c r="G270" s="25" t="s">
        <v>123</v>
      </c>
      <c r="H270" s="25">
        <v>17</v>
      </c>
      <c r="I270" s="25">
        <v>95.3</v>
      </c>
      <c r="J270" s="26">
        <v>0</v>
      </c>
      <c r="K270" s="26">
        <v>0</v>
      </c>
      <c r="L270" s="26">
        <v>0</v>
      </c>
      <c r="M270" s="23">
        <f t="shared" si="12"/>
        <v>270</v>
      </c>
      <c r="N270" s="27">
        <f t="shared" si="13"/>
        <v>45484</v>
      </c>
      <c r="O270" s="23" t="b">
        <f t="shared" si="14"/>
        <v>0</v>
      </c>
      <c r="P270" s="23" t="str">
        <f>IF(O270,_xll.nxInstrumentEQEuropean("EQC."&amp;M270&amp;"."&amp;N270,"KRW","Call",,N270,,M270),"")</f>
        <v/>
      </c>
      <c r="Q270" s="23" t="str">
        <f>IF(O270,_xll.nxAnalyticEQEuropean("EQC.Pricer."&amp;M270&amp;"."&amp;N270,P270,object!$B$25,object!$I$30,object!$D$1,object!$D$2,C270),"")</f>
        <v/>
      </c>
      <c r="R270" s="23" t="str">
        <f>IF(O270,_xll.nxLibView(Q270,"Sigma1"),"")</f>
        <v/>
      </c>
    </row>
    <row r="271" spans="1:18">
      <c r="A271" s="24" t="s">
        <v>658</v>
      </c>
      <c r="B271" s="24" t="s">
        <v>659</v>
      </c>
      <c r="C271" s="25" t="s">
        <v>123</v>
      </c>
      <c r="D271" s="25" t="s">
        <v>123</v>
      </c>
      <c r="E271" s="25" t="s">
        <v>123</v>
      </c>
      <c r="F271" s="25" t="s">
        <v>123</v>
      </c>
      <c r="G271" s="25" t="s">
        <v>123</v>
      </c>
      <c r="H271" s="25">
        <v>17</v>
      </c>
      <c r="I271" s="25">
        <v>92.85</v>
      </c>
      <c r="J271" s="26">
        <v>0</v>
      </c>
      <c r="K271" s="26">
        <v>0</v>
      </c>
      <c r="L271" s="26">
        <v>0</v>
      </c>
      <c r="M271" s="23">
        <f t="shared" si="12"/>
        <v>272.5</v>
      </c>
      <c r="N271" s="27">
        <f t="shared" si="13"/>
        <v>45484</v>
      </c>
      <c r="O271" s="23" t="b">
        <f t="shared" si="14"/>
        <v>0</v>
      </c>
      <c r="P271" s="23" t="str">
        <f>IF(O271,_xll.nxInstrumentEQEuropean("EQC."&amp;M271&amp;"."&amp;N271,"KRW","Call",,N271,,M271),"")</f>
        <v/>
      </c>
      <c r="Q271" s="23" t="str">
        <f>IF(O271,_xll.nxAnalyticEQEuropean("EQC.Pricer."&amp;M271&amp;"."&amp;N271,P271,object!$B$25,object!$I$30,object!$D$1,object!$D$2,C271),"")</f>
        <v/>
      </c>
      <c r="R271" s="23" t="str">
        <f>IF(O271,_xll.nxLibView(Q271,"Sigma1"),"")</f>
        <v/>
      </c>
    </row>
    <row r="272" spans="1:18">
      <c r="A272" s="24" t="s">
        <v>660</v>
      </c>
      <c r="B272" s="24" t="s">
        <v>661</v>
      </c>
      <c r="C272" s="25" t="s">
        <v>123</v>
      </c>
      <c r="D272" s="25" t="s">
        <v>123</v>
      </c>
      <c r="E272" s="25" t="s">
        <v>123</v>
      </c>
      <c r="F272" s="25" t="s">
        <v>123</v>
      </c>
      <c r="G272" s="25" t="s">
        <v>123</v>
      </c>
      <c r="H272" s="25">
        <v>17</v>
      </c>
      <c r="I272" s="25">
        <v>90.35</v>
      </c>
      <c r="J272" s="26">
        <v>0</v>
      </c>
      <c r="K272" s="26">
        <v>0</v>
      </c>
      <c r="L272" s="26">
        <v>0</v>
      </c>
      <c r="M272" s="23">
        <f t="shared" si="12"/>
        <v>275</v>
      </c>
      <c r="N272" s="27">
        <f t="shared" si="13"/>
        <v>45484</v>
      </c>
      <c r="O272" s="23" t="b">
        <f t="shared" si="14"/>
        <v>0</v>
      </c>
      <c r="P272" s="23" t="str">
        <f>IF(O272,_xll.nxInstrumentEQEuropean("EQC."&amp;M272&amp;"."&amp;N272,"KRW","Call",,N272,,M272),"")</f>
        <v/>
      </c>
      <c r="Q272" s="23" t="str">
        <f>IF(O272,_xll.nxAnalyticEQEuropean("EQC.Pricer."&amp;M272&amp;"."&amp;N272,P272,object!$B$25,object!$I$30,object!$D$1,object!$D$2,C272),"")</f>
        <v/>
      </c>
      <c r="R272" s="23" t="str">
        <f>IF(O272,_xll.nxLibView(Q272,"Sigma1"),"")</f>
        <v/>
      </c>
    </row>
    <row r="273" spans="1:18">
      <c r="A273" s="24" t="s">
        <v>662</v>
      </c>
      <c r="B273" s="24" t="s">
        <v>663</v>
      </c>
      <c r="C273" s="25" t="s">
        <v>123</v>
      </c>
      <c r="D273" s="25" t="s">
        <v>123</v>
      </c>
      <c r="E273" s="25" t="s">
        <v>123</v>
      </c>
      <c r="F273" s="25" t="s">
        <v>123</v>
      </c>
      <c r="G273" s="25" t="s">
        <v>123</v>
      </c>
      <c r="H273" s="25">
        <v>17</v>
      </c>
      <c r="I273" s="25">
        <v>87.85</v>
      </c>
      <c r="J273" s="26">
        <v>0</v>
      </c>
      <c r="K273" s="26">
        <v>0</v>
      </c>
      <c r="L273" s="26">
        <v>0</v>
      </c>
      <c r="M273" s="23">
        <f t="shared" si="12"/>
        <v>277.5</v>
      </c>
      <c r="N273" s="27">
        <f t="shared" si="13"/>
        <v>45484</v>
      </c>
      <c r="O273" s="23" t="b">
        <f t="shared" si="14"/>
        <v>0</v>
      </c>
      <c r="P273" s="23" t="str">
        <f>IF(O273,_xll.nxInstrumentEQEuropean("EQC."&amp;M273&amp;"."&amp;N273,"KRW","Call",,N273,,M273),"")</f>
        <v/>
      </c>
      <c r="Q273" s="23" t="str">
        <f>IF(O273,_xll.nxAnalyticEQEuropean("EQC.Pricer."&amp;M273&amp;"."&amp;N273,P273,object!$B$25,object!$I$30,object!$D$1,object!$D$2,C273),"")</f>
        <v/>
      </c>
      <c r="R273" s="23" t="str">
        <f>IF(O273,_xll.nxLibView(Q273,"Sigma1"),"")</f>
        <v/>
      </c>
    </row>
    <row r="274" spans="1:18">
      <c r="A274" s="24" t="s">
        <v>664</v>
      </c>
      <c r="B274" s="24" t="s">
        <v>665</v>
      </c>
      <c r="C274" s="25" t="s">
        <v>123</v>
      </c>
      <c r="D274" s="25" t="s">
        <v>123</v>
      </c>
      <c r="E274" s="25" t="s">
        <v>123</v>
      </c>
      <c r="F274" s="25" t="s">
        <v>123</v>
      </c>
      <c r="G274" s="25" t="s">
        <v>123</v>
      </c>
      <c r="H274" s="25">
        <v>17</v>
      </c>
      <c r="I274" s="25">
        <v>85.4</v>
      </c>
      <c r="J274" s="26">
        <v>0</v>
      </c>
      <c r="K274" s="26">
        <v>0</v>
      </c>
      <c r="L274" s="26">
        <v>0</v>
      </c>
      <c r="M274" s="23">
        <f t="shared" si="12"/>
        <v>280</v>
      </c>
      <c r="N274" s="27">
        <f t="shared" si="13"/>
        <v>45484</v>
      </c>
      <c r="O274" s="23" t="b">
        <f t="shared" si="14"/>
        <v>0</v>
      </c>
      <c r="P274" s="23" t="str">
        <f>IF(O274,_xll.nxInstrumentEQEuropean("EQC."&amp;M274&amp;"."&amp;N274,"KRW","Call",,N274,,M274),"")</f>
        <v/>
      </c>
      <c r="Q274" s="23" t="str">
        <f>IF(O274,_xll.nxAnalyticEQEuropean("EQC.Pricer."&amp;M274&amp;"."&amp;N274,P274,object!$B$25,object!$I$30,object!$D$1,object!$D$2,C274),"")</f>
        <v/>
      </c>
      <c r="R274" s="23" t="str">
        <f>IF(O274,_xll.nxLibView(Q274,"Sigma1"),"")</f>
        <v/>
      </c>
    </row>
    <row r="275" spans="1:18">
      <c r="A275" s="24" t="s">
        <v>666</v>
      </c>
      <c r="B275" s="24" t="s">
        <v>667</v>
      </c>
      <c r="C275" s="25" t="s">
        <v>123</v>
      </c>
      <c r="D275" s="25" t="s">
        <v>123</v>
      </c>
      <c r="E275" s="25" t="s">
        <v>123</v>
      </c>
      <c r="F275" s="25" t="s">
        <v>123</v>
      </c>
      <c r="G275" s="25" t="s">
        <v>123</v>
      </c>
      <c r="H275" s="25">
        <v>17</v>
      </c>
      <c r="I275" s="25">
        <v>82.9</v>
      </c>
      <c r="J275" s="26">
        <v>0</v>
      </c>
      <c r="K275" s="26">
        <v>0</v>
      </c>
      <c r="L275" s="26">
        <v>0</v>
      </c>
      <c r="M275" s="23">
        <f t="shared" si="12"/>
        <v>282.5</v>
      </c>
      <c r="N275" s="27">
        <f t="shared" si="13"/>
        <v>45484</v>
      </c>
      <c r="O275" s="23" t="b">
        <f t="shared" si="14"/>
        <v>0</v>
      </c>
      <c r="P275" s="23" t="str">
        <f>IF(O275,_xll.nxInstrumentEQEuropean("EQC."&amp;M275&amp;"."&amp;N275,"KRW","Call",,N275,,M275),"")</f>
        <v/>
      </c>
      <c r="Q275" s="23" t="str">
        <f>IF(O275,_xll.nxAnalyticEQEuropean("EQC.Pricer."&amp;M275&amp;"."&amp;N275,P275,object!$B$25,object!$I$30,object!$D$1,object!$D$2,C275),"")</f>
        <v/>
      </c>
      <c r="R275" s="23" t="str">
        <f>IF(O275,_xll.nxLibView(Q275,"Sigma1"),"")</f>
        <v/>
      </c>
    </row>
    <row r="276" spans="1:18">
      <c r="A276" s="24" t="s">
        <v>668</v>
      </c>
      <c r="B276" s="24" t="s">
        <v>669</v>
      </c>
      <c r="C276" s="25" t="s">
        <v>123</v>
      </c>
      <c r="D276" s="25" t="s">
        <v>123</v>
      </c>
      <c r="E276" s="25" t="s">
        <v>123</v>
      </c>
      <c r="F276" s="25" t="s">
        <v>123</v>
      </c>
      <c r="G276" s="25" t="s">
        <v>123</v>
      </c>
      <c r="H276" s="25">
        <v>17</v>
      </c>
      <c r="I276" s="25">
        <v>80.45</v>
      </c>
      <c r="J276" s="26">
        <v>0</v>
      </c>
      <c r="K276" s="26">
        <v>0</v>
      </c>
      <c r="L276" s="26">
        <v>0</v>
      </c>
      <c r="M276" s="23">
        <f t="shared" si="12"/>
        <v>285</v>
      </c>
      <c r="N276" s="27">
        <f t="shared" si="13"/>
        <v>45484</v>
      </c>
      <c r="O276" s="23" t="b">
        <f t="shared" si="14"/>
        <v>0</v>
      </c>
      <c r="P276" s="23" t="str">
        <f>IF(O276,_xll.nxInstrumentEQEuropean("EQC."&amp;M276&amp;"."&amp;N276,"KRW","Call",,N276,,M276),"")</f>
        <v/>
      </c>
      <c r="Q276" s="23" t="str">
        <f>IF(O276,_xll.nxAnalyticEQEuropean("EQC.Pricer."&amp;M276&amp;"."&amp;N276,P276,object!$B$25,object!$I$30,object!$D$1,object!$D$2,C276),"")</f>
        <v/>
      </c>
      <c r="R276" s="23" t="str">
        <f>IF(O276,_xll.nxLibView(Q276,"Sigma1"),"")</f>
        <v/>
      </c>
    </row>
    <row r="277" spans="1:18">
      <c r="A277" s="24" t="s">
        <v>670</v>
      </c>
      <c r="B277" s="24" t="s">
        <v>671</v>
      </c>
      <c r="C277" s="25" t="s">
        <v>123</v>
      </c>
      <c r="D277" s="25" t="s">
        <v>123</v>
      </c>
      <c r="E277" s="25" t="s">
        <v>123</v>
      </c>
      <c r="F277" s="25" t="s">
        <v>123</v>
      </c>
      <c r="G277" s="25" t="s">
        <v>123</v>
      </c>
      <c r="H277" s="25">
        <v>17</v>
      </c>
      <c r="I277" s="25">
        <v>77.95</v>
      </c>
      <c r="J277" s="26">
        <v>0</v>
      </c>
      <c r="K277" s="26">
        <v>0</v>
      </c>
      <c r="L277" s="26">
        <v>0</v>
      </c>
      <c r="M277" s="23">
        <f t="shared" si="12"/>
        <v>287.5</v>
      </c>
      <c r="N277" s="27">
        <f t="shared" si="13"/>
        <v>45484</v>
      </c>
      <c r="O277" s="23" t="b">
        <f t="shared" si="14"/>
        <v>0</v>
      </c>
      <c r="P277" s="23" t="str">
        <f>IF(O277,_xll.nxInstrumentEQEuropean("EQC."&amp;M277&amp;"."&amp;N277,"KRW","Call",,N277,,M277),"")</f>
        <v/>
      </c>
      <c r="Q277" s="23" t="str">
        <f>IF(O277,_xll.nxAnalyticEQEuropean("EQC.Pricer."&amp;M277&amp;"."&amp;N277,P277,object!$B$25,object!$I$30,object!$D$1,object!$D$2,C277),"")</f>
        <v/>
      </c>
      <c r="R277" s="23" t="str">
        <f>IF(O277,_xll.nxLibView(Q277,"Sigma1"),"")</f>
        <v/>
      </c>
    </row>
    <row r="278" spans="1:18">
      <c r="A278" s="24" t="s">
        <v>672</v>
      </c>
      <c r="B278" s="24" t="s">
        <v>673</v>
      </c>
      <c r="C278" s="25" t="s">
        <v>123</v>
      </c>
      <c r="D278" s="25" t="s">
        <v>123</v>
      </c>
      <c r="E278" s="25" t="s">
        <v>123</v>
      </c>
      <c r="F278" s="25" t="s">
        <v>123</v>
      </c>
      <c r="G278" s="25" t="s">
        <v>123</v>
      </c>
      <c r="H278" s="25">
        <v>17</v>
      </c>
      <c r="I278" s="25">
        <v>75.45</v>
      </c>
      <c r="J278" s="26">
        <v>0</v>
      </c>
      <c r="K278" s="26">
        <v>0</v>
      </c>
      <c r="L278" s="26">
        <v>0</v>
      </c>
      <c r="M278" s="23">
        <f t="shared" si="12"/>
        <v>290</v>
      </c>
      <c r="N278" s="27">
        <f t="shared" si="13"/>
        <v>45484</v>
      </c>
      <c r="O278" s="23" t="b">
        <f t="shared" si="14"/>
        <v>0</v>
      </c>
      <c r="P278" s="23" t="str">
        <f>IF(O278,_xll.nxInstrumentEQEuropean("EQC."&amp;M278&amp;"."&amp;N278,"KRW","Call",,N278,,M278),"")</f>
        <v/>
      </c>
      <c r="Q278" s="23" t="str">
        <f>IF(O278,_xll.nxAnalyticEQEuropean("EQC.Pricer."&amp;M278&amp;"."&amp;N278,P278,object!$B$25,object!$I$30,object!$D$1,object!$D$2,C278),"")</f>
        <v/>
      </c>
      <c r="R278" s="23" t="str">
        <f>IF(O278,_xll.nxLibView(Q278,"Sigma1"),"")</f>
        <v/>
      </c>
    </row>
    <row r="279" spans="1:18">
      <c r="A279" s="24" t="s">
        <v>674</v>
      </c>
      <c r="B279" s="24" t="s">
        <v>675</v>
      </c>
      <c r="C279" s="25" t="s">
        <v>123</v>
      </c>
      <c r="D279" s="25" t="s">
        <v>123</v>
      </c>
      <c r="E279" s="25" t="s">
        <v>123</v>
      </c>
      <c r="F279" s="25" t="s">
        <v>123</v>
      </c>
      <c r="G279" s="25" t="s">
        <v>123</v>
      </c>
      <c r="H279" s="25">
        <v>17</v>
      </c>
      <c r="I279" s="25">
        <v>73</v>
      </c>
      <c r="J279" s="26">
        <v>0</v>
      </c>
      <c r="K279" s="26">
        <v>0</v>
      </c>
      <c r="L279" s="26">
        <v>0</v>
      </c>
      <c r="M279" s="23">
        <f t="shared" si="12"/>
        <v>292.5</v>
      </c>
      <c r="N279" s="27">
        <f t="shared" si="13"/>
        <v>45484</v>
      </c>
      <c r="O279" s="23" t="b">
        <f t="shared" si="14"/>
        <v>0</v>
      </c>
      <c r="P279" s="23" t="str">
        <f>IF(O279,_xll.nxInstrumentEQEuropean("EQC."&amp;M279&amp;"."&amp;N279,"KRW","Call",,N279,,M279),"")</f>
        <v/>
      </c>
      <c r="Q279" s="23" t="str">
        <f>IF(O279,_xll.nxAnalyticEQEuropean("EQC.Pricer."&amp;M279&amp;"."&amp;N279,P279,object!$B$25,object!$I$30,object!$D$1,object!$D$2,C279),"")</f>
        <v/>
      </c>
      <c r="R279" s="23" t="str">
        <f>IF(O279,_xll.nxLibView(Q279,"Sigma1"),"")</f>
        <v/>
      </c>
    </row>
    <row r="280" spans="1:18">
      <c r="A280" s="24" t="s">
        <v>676</v>
      </c>
      <c r="B280" s="24" t="s">
        <v>677</v>
      </c>
      <c r="C280" s="25" t="s">
        <v>123</v>
      </c>
      <c r="D280" s="25" t="s">
        <v>123</v>
      </c>
      <c r="E280" s="25" t="s">
        <v>123</v>
      </c>
      <c r="F280" s="25" t="s">
        <v>123</v>
      </c>
      <c r="G280" s="25" t="s">
        <v>123</v>
      </c>
      <c r="H280" s="25">
        <v>17</v>
      </c>
      <c r="I280" s="25">
        <v>70.5</v>
      </c>
      <c r="J280" s="26">
        <v>0</v>
      </c>
      <c r="K280" s="26">
        <v>0</v>
      </c>
      <c r="L280" s="26">
        <v>0</v>
      </c>
      <c r="M280" s="23">
        <f t="shared" si="12"/>
        <v>295</v>
      </c>
      <c r="N280" s="27">
        <f t="shared" si="13"/>
        <v>45484</v>
      </c>
      <c r="O280" s="23" t="b">
        <f t="shared" si="14"/>
        <v>0</v>
      </c>
      <c r="P280" s="23" t="str">
        <f>IF(O280,_xll.nxInstrumentEQEuropean("EQC."&amp;M280&amp;"."&amp;N280,"KRW","Call",,N280,,M280),"")</f>
        <v/>
      </c>
      <c r="Q280" s="23" t="str">
        <f>IF(O280,_xll.nxAnalyticEQEuropean("EQC.Pricer."&amp;M280&amp;"."&amp;N280,P280,object!$B$25,object!$I$30,object!$D$1,object!$D$2,C280),"")</f>
        <v/>
      </c>
      <c r="R280" s="23" t="str">
        <f>IF(O280,_xll.nxLibView(Q280,"Sigma1"),"")</f>
        <v/>
      </c>
    </row>
    <row r="281" spans="1:18">
      <c r="A281" s="24" t="s">
        <v>678</v>
      </c>
      <c r="B281" s="24" t="s">
        <v>679</v>
      </c>
      <c r="C281" s="25" t="s">
        <v>123</v>
      </c>
      <c r="D281" s="25" t="s">
        <v>123</v>
      </c>
      <c r="E281" s="25" t="s">
        <v>123</v>
      </c>
      <c r="F281" s="25" t="s">
        <v>123</v>
      </c>
      <c r="G281" s="25" t="s">
        <v>123</v>
      </c>
      <c r="H281" s="25">
        <v>17</v>
      </c>
      <c r="I281" s="25">
        <v>68.05</v>
      </c>
      <c r="J281" s="26">
        <v>0</v>
      </c>
      <c r="K281" s="26">
        <v>0</v>
      </c>
      <c r="L281" s="26">
        <v>0</v>
      </c>
      <c r="M281" s="23">
        <f t="shared" si="12"/>
        <v>297.5</v>
      </c>
      <c r="N281" s="27">
        <f t="shared" si="13"/>
        <v>45484</v>
      </c>
      <c r="O281" s="23" t="b">
        <f t="shared" si="14"/>
        <v>0</v>
      </c>
      <c r="P281" s="23" t="str">
        <f>IF(O281,_xll.nxInstrumentEQEuropean("EQC."&amp;M281&amp;"."&amp;N281,"KRW","Call",,N281,,M281),"")</f>
        <v/>
      </c>
      <c r="Q281" s="23" t="str">
        <f>IF(O281,_xll.nxAnalyticEQEuropean("EQC.Pricer."&amp;M281&amp;"."&amp;N281,P281,object!$B$25,object!$I$30,object!$D$1,object!$D$2,C281),"")</f>
        <v/>
      </c>
      <c r="R281" s="23" t="str">
        <f>IF(O281,_xll.nxLibView(Q281,"Sigma1"),"")</f>
        <v/>
      </c>
    </row>
    <row r="282" spans="1:18">
      <c r="A282" s="24" t="s">
        <v>680</v>
      </c>
      <c r="B282" s="24" t="s">
        <v>681</v>
      </c>
      <c r="C282" s="25" t="s">
        <v>123</v>
      </c>
      <c r="D282" s="25" t="s">
        <v>123</v>
      </c>
      <c r="E282" s="25" t="s">
        <v>123</v>
      </c>
      <c r="F282" s="25" t="s">
        <v>123</v>
      </c>
      <c r="G282" s="25" t="s">
        <v>123</v>
      </c>
      <c r="H282" s="25">
        <v>17</v>
      </c>
      <c r="I282" s="25">
        <v>65.55</v>
      </c>
      <c r="J282" s="26">
        <v>0</v>
      </c>
      <c r="K282" s="26">
        <v>0</v>
      </c>
      <c r="L282" s="26">
        <v>0</v>
      </c>
      <c r="M282" s="23">
        <f t="shared" si="12"/>
        <v>300</v>
      </c>
      <c r="N282" s="27">
        <f t="shared" si="13"/>
        <v>45484</v>
      </c>
      <c r="O282" s="23" t="b">
        <f t="shared" si="14"/>
        <v>0</v>
      </c>
      <c r="P282" s="23" t="str">
        <f>IF(O282,_xll.nxInstrumentEQEuropean("EQC."&amp;M282&amp;"."&amp;N282,"KRW","Call",,N282,,M282),"")</f>
        <v/>
      </c>
      <c r="Q282" s="23" t="str">
        <f>IF(O282,_xll.nxAnalyticEQEuropean("EQC.Pricer."&amp;M282&amp;"."&amp;N282,P282,object!$B$25,object!$I$30,object!$D$1,object!$D$2,C282),"")</f>
        <v/>
      </c>
      <c r="R282" s="23" t="str">
        <f>IF(O282,_xll.nxLibView(Q282,"Sigma1"),"")</f>
        <v/>
      </c>
    </row>
    <row r="283" spans="1:18">
      <c r="A283" s="24" t="s">
        <v>682</v>
      </c>
      <c r="B283" s="24" t="s">
        <v>683</v>
      </c>
      <c r="C283" s="25" t="s">
        <v>123</v>
      </c>
      <c r="D283" s="25" t="s">
        <v>123</v>
      </c>
      <c r="E283" s="25" t="s">
        <v>123</v>
      </c>
      <c r="F283" s="25" t="s">
        <v>123</v>
      </c>
      <c r="G283" s="25" t="s">
        <v>123</v>
      </c>
      <c r="H283" s="25">
        <v>17</v>
      </c>
      <c r="I283" s="25">
        <v>63.1</v>
      </c>
      <c r="J283" s="26">
        <v>0</v>
      </c>
      <c r="K283" s="26">
        <v>0</v>
      </c>
      <c r="L283" s="26">
        <v>0</v>
      </c>
      <c r="M283" s="23">
        <f t="shared" si="12"/>
        <v>302.5</v>
      </c>
      <c r="N283" s="27">
        <f t="shared" si="13"/>
        <v>45484</v>
      </c>
      <c r="O283" s="23" t="b">
        <f t="shared" si="14"/>
        <v>0</v>
      </c>
      <c r="P283" s="23" t="str">
        <f>IF(O283,_xll.nxInstrumentEQEuropean("EQC."&amp;M283&amp;"."&amp;N283,"KRW","Call",,N283,,M283),"")</f>
        <v/>
      </c>
      <c r="Q283" s="23" t="str">
        <f>IF(O283,_xll.nxAnalyticEQEuropean("EQC.Pricer."&amp;M283&amp;"."&amp;N283,P283,object!$B$25,object!$I$30,object!$D$1,object!$D$2,C283),"")</f>
        <v/>
      </c>
      <c r="R283" s="23" t="str">
        <f>IF(O283,_xll.nxLibView(Q283,"Sigma1"),"")</f>
        <v/>
      </c>
    </row>
    <row r="284" spans="1:18">
      <c r="A284" s="24" t="s">
        <v>684</v>
      </c>
      <c r="B284" s="24" t="s">
        <v>685</v>
      </c>
      <c r="C284" s="25" t="s">
        <v>123</v>
      </c>
      <c r="D284" s="25" t="s">
        <v>123</v>
      </c>
      <c r="E284" s="25" t="s">
        <v>123</v>
      </c>
      <c r="F284" s="25" t="s">
        <v>123</v>
      </c>
      <c r="G284" s="25" t="s">
        <v>123</v>
      </c>
      <c r="H284" s="25">
        <v>17</v>
      </c>
      <c r="I284" s="25">
        <v>60.65</v>
      </c>
      <c r="J284" s="26">
        <v>0</v>
      </c>
      <c r="K284" s="26">
        <v>0</v>
      </c>
      <c r="L284" s="26">
        <v>0</v>
      </c>
      <c r="M284" s="23">
        <f t="shared" si="12"/>
        <v>305</v>
      </c>
      <c r="N284" s="27">
        <f t="shared" si="13"/>
        <v>45484</v>
      </c>
      <c r="O284" s="23" t="b">
        <f t="shared" si="14"/>
        <v>0</v>
      </c>
      <c r="P284" s="23" t="str">
        <f>IF(O284,_xll.nxInstrumentEQEuropean("EQC."&amp;M284&amp;"."&amp;N284,"KRW","Call",,N284,,M284),"")</f>
        <v/>
      </c>
      <c r="Q284" s="23" t="str">
        <f>IF(O284,_xll.nxAnalyticEQEuropean("EQC.Pricer."&amp;M284&amp;"."&amp;N284,P284,object!$B$25,object!$I$30,object!$D$1,object!$D$2,C284),"")</f>
        <v/>
      </c>
      <c r="R284" s="23" t="str">
        <f>IF(O284,_xll.nxLibView(Q284,"Sigma1"),"")</f>
        <v/>
      </c>
    </row>
    <row r="285" spans="1:18">
      <c r="A285" s="24" t="s">
        <v>686</v>
      </c>
      <c r="B285" s="24" t="s">
        <v>687</v>
      </c>
      <c r="C285" s="25" t="s">
        <v>123</v>
      </c>
      <c r="D285" s="25" t="s">
        <v>123</v>
      </c>
      <c r="E285" s="25" t="s">
        <v>123</v>
      </c>
      <c r="F285" s="25" t="s">
        <v>123</v>
      </c>
      <c r="G285" s="25" t="s">
        <v>123</v>
      </c>
      <c r="H285" s="25">
        <v>17</v>
      </c>
      <c r="I285" s="25">
        <v>58.2</v>
      </c>
      <c r="J285" s="26">
        <v>0</v>
      </c>
      <c r="K285" s="26">
        <v>0</v>
      </c>
      <c r="L285" s="26">
        <v>0</v>
      </c>
      <c r="M285" s="23">
        <f t="shared" si="12"/>
        <v>307.5</v>
      </c>
      <c r="N285" s="27">
        <f t="shared" si="13"/>
        <v>45484</v>
      </c>
      <c r="O285" s="23" t="b">
        <f t="shared" si="14"/>
        <v>0</v>
      </c>
      <c r="P285" s="23" t="str">
        <f>IF(O285,_xll.nxInstrumentEQEuropean("EQC."&amp;M285&amp;"."&amp;N285,"KRW","Call",,N285,,M285),"")</f>
        <v/>
      </c>
      <c r="Q285" s="23" t="str">
        <f>IF(O285,_xll.nxAnalyticEQEuropean("EQC.Pricer."&amp;M285&amp;"."&amp;N285,P285,object!$B$25,object!$I$30,object!$D$1,object!$D$2,C285),"")</f>
        <v/>
      </c>
      <c r="R285" s="23" t="str">
        <f>IF(O285,_xll.nxLibView(Q285,"Sigma1"),"")</f>
        <v/>
      </c>
    </row>
    <row r="286" spans="1:18">
      <c r="A286" s="24" t="s">
        <v>688</v>
      </c>
      <c r="B286" s="24" t="s">
        <v>689</v>
      </c>
      <c r="C286" s="25" t="s">
        <v>123</v>
      </c>
      <c r="D286" s="25" t="s">
        <v>123</v>
      </c>
      <c r="E286" s="25" t="s">
        <v>123</v>
      </c>
      <c r="F286" s="25" t="s">
        <v>123</v>
      </c>
      <c r="G286" s="25" t="s">
        <v>123</v>
      </c>
      <c r="H286" s="25">
        <v>17</v>
      </c>
      <c r="I286" s="25">
        <v>55.75</v>
      </c>
      <c r="J286" s="26">
        <v>0</v>
      </c>
      <c r="K286" s="26">
        <v>0</v>
      </c>
      <c r="L286" s="26">
        <v>0</v>
      </c>
      <c r="M286" s="23">
        <f t="shared" si="12"/>
        <v>310</v>
      </c>
      <c r="N286" s="27">
        <f t="shared" si="13"/>
        <v>45484</v>
      </c>
      <c r="O286" s="23" t="b">
        <f t="shared" si="14"/>
        <v>0</v>
      </c>
      <c r="P286" s="23" t="str">
        <f>IF(O286,_xll.nxInstrumentEQEuropean("EQC."&amp;M286&amp;"."&amp;N286,"KRW","Call",,N286,,M286),"")</f>
        <v/>
      </c>
      <c r="Q286" s="23" t="str">
        <f>IF(O286,_xll.nxAnalyticEQEuropean("EQC.Pricer."&amp;M286&amp;"."&amp;N286,P286,object!$B$25,object!$I$30,object!$D$1,object!$D$2,C286),"")</f>
        <v/>
      </c>
      <c r="R286" s="23" t="str">
        <f>IF(O286,_xll.nxLibView(Q286,"Sigma1"),"")</f>
        <v/>
      </c>
    </row>
    <row r="287" spans="1:18">
      <c r="A287" s="24" t="s">
        <v>690</v>
      </c>
      <c r="B287" s="24" t="s">
        <v>691</v>
      </c>
      <c r="C287" s="25" t="s">
        <v>123</v>
      </c>
      <c r="D287" s="25" t="s">
        <v>123</v>
      </c>
      <c r="E287" s="25" t="s">
        <v>123</v>
      </c>
      <c r="F287" s="25" t="s">
        <v>123</v>
      </c>
      <c r="G287" s="25" t="s">
        <v>123</v>
      </c>
      <c r="H287" s="25">
        <v>17</v>
      </c>
      <c r="I287" s="25">
        <v>53.3</v>
      </c>
      <c r="J287" s="26">
        <v>0</v>
      </c>
      <c r="K287" s="26">
        <v>0</v>
      </c>
      <c r="L287" s="26">
        <v>0</v>
      </c>
      <c r="M287" s="23">
        <f t="shared" si="12"/>
        <v>312.5</v>
      </c>
      <c r="N287" s="27">
        <f t="shared" si="13"/>
        <v>45484</v>
      </c>
      <c r="O287" s="23" t="b">
        <f t="shared" si="14"/>
        <v>0</v>
      </c>
      <c r="P287" s="23" t="str">
        <f>IF(O287,_xll.nxInstrumentEQEuropean("EQC."&amp;M287&amp;"."&amp;N287,"KRW","Call",,N287,,M287),"")</f>
        <v/>
      </c>
      <c r="Q287" s="23" t="str">
        <f>IF(O287,_xll.nxAnalyticEQEuropean("EQC.Pricer."&amp;M287&amp;"."&amp;N287,P287,object!$B$25,object!$I$30,object!$D$1,object!$D$2,C287),"")</f>
        <v/>
      </c>
      <c r="R287" s="23" t="str">
        <f>IF(O287,_xll.nxLibView(Q287,"Sigma1"),"")</f>
        <v/>
      </c>
    </row>
    <row r="288" spans="1:18">
      <c r="A288" s="24" t="s">
        <v>692</v>
      </c>
      <c r="B288" s="24" t="s">
        <v>693</v>
      </c>
      <c r="C288" s="25" t="s">
        <v>123</v>
      </c>
      <c r="D288" s="25" t="s">
        <v>123</v>
      </c>
      <c r="E288" s="25" t="s">
        <v>123</v>
      </c>
      <c r="F288" s="25" t="s">
        <v>123</v>
      </c>
      <c r="G288" s="25" t="s">
        <v>123</v>
      </c>
      <c r="H288" s="25">
        <v>17</v>
      </c>
      <c r="I288" s="25">
        <v>50.85</v>
      </c>
      <c r="J288" s="26">
        <v>0</v>
      </c>
      <c r="K288" s="26">
        <v>0</v>
      </c>
      <c r="L288" s="26">
        <v>0</v>
      </c>
      <c r="M288" s="23">
        <f t="shared" si="12"/>
        <v>315</v>
      </c>
      <c r="N288" s="27">
        <f t="shared" si="13"/>
        <v>45484</v>
      </c>
      <c r="O288" s="23" t="b">
        <f t="shared" si="14"/>
        <v>0</v>
      </c>
      <c r="P288" s="23" t="str">
        <f>IF(O288,_xll.nxInstrumentEQEuropean("EQC."&amp;M288&amp;"."&amp;N288,"KRW","Call",,N288,,M288),"")</f>
        <v/>
      </c>
      <c r="Q288" s="23" t="str">
        <f>IF(O288,_xll.nxAnalyticEQEuropean("EQC.Pricer."&amp;M288&amp;"."&amp;N288,P288,object!$B$25,object!$I$30,object!$D$1,object!$D$2,C288),"")</f>
        <v/>
      </c>
      <c r="R288" s="23" t="str">
        <f>IF(O288,_xll.nxLibView(Q288,"Sigma1"),"")</f>
        <v/>
      </c>
    </row>
    <row r="289" spans="1:18">
      <c r="A289" s="24" t="s">
        <v>694</v>
      </c>
      <c r="B289" s="24" t="s">
        <v>695</v>
      </c>
      <c r="C289" s="25" t="s">
        <v>123</v>
      </c>
      <c r="D289" s="25" t="s">
        <v>123</v>
      </c>
      <c r="E289" s="25" t="s">
        <v>123</v>
      </c>
      <c r="F289" s="25" t="s">
        <v>123</v>
      </c>
      <c r="G289" s="25" t="s">
        <v>123</v>
      </c>
      <c r="H289" s="25">
        <v>17</v>
      </c>
      <c r="I289" s="25">
        <v>48.45</v>
      </c>
      <c r="J289" s="26">
        <v>0</v>
      </c>
      <c r="K289" s="26">
        <v>0</v>
      </c>
      <c r="L289" s="26">
        <v>0</v>
      </c>
      <c r="M289" s="23">
        <f t="shared" si="12"/>
        <v>317.5</v>
      </c>
      <c r="N289" s="27">
        <f t="shared" si="13"/>
        <v>45484</v>
      </c>
      <c r="O289" s="23" t="b">
        <f t="shared" si="14"/>
        <v>0</v>
      </c>
      <c r="P289" s="23" t="str">
        <f>IF(O289,_xll.nxInstrumentEQEuropean("EQC."&amp;M289&amp;"."&amp;N289,"KRW","Call",,N289,,M289),"")</f>
        <v/>
      </c>
      <c r="Q289" s="23" t="str">
        <f>IF(O289,_xll.nxAnalyticEQEuropean("EQC.Pricer."&amp;M289&amp;"."&amp;N289,P289,object!$B$25,object!$I$30,object!$D$1,object!$D$2,C289),"")</f>
        <v/>
      </c>
      <c r="R289" s="23" t="str">
        <f>IF(O289,_xll.nxLibView(Q289,"Sigma1"),"")</f>
        <v/>
      </c>
    </row>
    <row r="290" spans="1:18">
      <c r="A290" s="24" t="s">
        <v>696</v>
      </c>
      <c r="B290" s="24" t="s">
        <v>697</v>
      </c>
      <c r="C290" s="25" t="s">
        <v>123</v>
      </c>
      <c r="D290" s="25" t="s">
        <v>123</v>
      </c>
      <c r="E290" s="25" t="s">
        <v>123</v>
      </c>
      <c r="F290" s="25" t="s">
        <v>123</v>
      </c>
      <c r="G290" s="25" t="s">
        <v>123</v>
      </c>
      <c r="H290" s="25">
        <v>17</v>
      </c>
      <c r="I290" s="25">
        <v>46.1</v>
      </c>
      <c r="J290" s="26">
        <v>0</v>
      </c>
      <c r="K290" s="26">
        <v>0</v>
      </c>
      <c r="L290" s="26">
        <v>0</v>
      </c>
      <c r="M290" s="23">
        <f t="shared" si="12"/>
        <v>320</v>
      </c>
      <c r="N290" s="27">
        <f t="shared" si="13"/>
        <v>45484</v>
      </c>
      <c r="O290" s="23" t="b">
        <f t="shared" si="14"/>
        <v>0</v>
      </c>
      <c r="P290" s="23" t="str">
        <f>IF(O290,_xll.nxInstrumentEQEuropean("EQC."&amp;M290&amp;"."&amp;N290,"KRW","Call",,N290,,M290),"")</f>
        <v/>
      </c>
      <c r="Q290" s="23" t="str">
        <f>IF(O290,_xll.nxAnalyticEQEuropean("EQC.Pricer."&amp;M290&amp;"."&amp;N290,P290,object!$B$25,object!$I$30,object!$D$1,object!$D$2,C290),"")</f>
        <v/>
      </c>
      <c r="R290" s="23" t="str">
        <f>IF(O290,_xll.nxLibView(Q290,"Sigma1"),"")</f>
        <v/>
      </c>
    </row>
    <row r="291" spans="1:18">
      <c r="A291" s="24" t="s">
        <v>698</v>
      </c>
      <c r="B291" s="24" t="s">
        <v>699</v>
      </c>
      <c r="C291" s="25" t="s">
        <v>123</v>
      </c>
      <c r="D291" s="25" t="s">
        <v>123</v>
      </c>
      <c r="E291" s="25" t="s">
        <v>123</v>
      </c>
      <c r="F291" s="25" t="s">
        <v>123</v>
      </c>
      <c r="G291" s="25" t="s">
        <v>123</v>
      </c>
      <c r="H291" s="25">
        <v>17</v>
      </c>
      <c r="I291" s="25">
        <v>43.7</v>
      </c>
      <c r="J291" s="26">
        <v>0</v>
      </c>
      <c r="K291" s="26">
        <v>0</v>
      </c>
      <c r="L291" s="26">
        <v>0</v>
      </c>
      <c r="M291" s="23">
        <f t="shared" si="12"/>
        <v>322.5</v>
      </c>
      <c r="N291" s="27">
        <f t="shared" si="13"/>
        <v>45484</v>
      </c>
      <c r="O291" s="23" t="b">
        <f t="shared" si="14"/>
        <v>0</v>
      </c>
      <c r="P291" s="23" t="str">
        <f>IF(O291,_xll.nxInstrumentEQEuropean("EQC."&amp;M291&amp;"."&amp;N291,"KRW","Call",,N291,,M291),"")</f>
        <v/>
      </c>
      <c r="Q291" s="23" t="str">
        <f>IF(O291,_xll.nxAnalyticEQEuropean("EQC.Pricer."&amp;M291&amp;"."&amp;N291,P291,object!$B$25,object!$I$30,object!$D$1,object!$D$2,C291),"")</f>
        <v/>
      </c>
      <c r="R291" s="23" t="str">
        <f>IF(O291,_xll.nxLibView(Q291,"Sigma1"),"")</f>
        <v/>
      </c>
    </row>
    <row r="292" spans="1:18">
      <c r="A292" s="24" t="s">
        <v>700</v>
      </c>
      <c r="B292" s="24" t="s">
        <v>701</v>
      </c>
      <c r="C292" s="25" t="s">
        <v>123</v>
      </c>
      <c r="D292" s="25" t="s">
        <v>123</v>
      </c>
      <c r="E292" s="25" t="s">
        <v>123</v>
      </c>
      <c r="F292" s="25" t="s">
        <v>123</v>
      </c>
      <c r="G292" s="25" t="s">
        <v>123</v>
      </c>
      <c r="H292" s="25">
        <v>17</v>
      </c>
      <c r="I292" s="25">
        <v>41.4</v>
      </c>
      <c r="J292" s="26">
        <v>0</v>
      </c>
      <c r="K292" s="26">
        <v>0</v>
      </c>
      <c r="L292" s="26">
        <v>0</v>
      </c>
      <c r="M292" s="23">
        <f t="shared" si="12"/>
        <v>325</v>
      </c>
      <c r="N292" s="27">
        <f t="shared" si="13"/>
        <v>45484</v>
      </c>
      <c r="O292" s="23" t="b">
        <f t="shared" si="14"/>
        <v>0</v>
      </c>
      <c r="P292" s="23" t="str">
        <f>IF(O292,_xll.nxInstrumentEQEuropean("EQC."&amp;M292&amp;"."&amp;N292,"KRW","Call",,N292,,M292),"")</f>
        <v/>
      </c>
      <c r="Q292" s="23" t="str">
        <f>IF(O292,_xll.nxAnalyticEQEuropean("EQC.Pricer."&amp;M292&amp;"."&amp;N292,P292,object!$B$25,object!$I$30,object!$D$1,object!$D$2,C292),"")</f>
        <v/>
      </c>
      <c r="R292" s="23" t="str">
        <f>IF(O292,_xll.nxLibView(Q292,"Sigma1"),"")</f>
        <v/>
      </c>
    </row>
    <row r="293" spans="1:18">
      <c r="A293" s="24" t="s">
        <v>702</v>
      </c>
      <c r="B293" s="24" t="s">
        <v>703</v>
      </c>
      <c r="C293" s="25" t="s">
        <v>123</v>
      </c>
      <c r="D293" s="25" t="s">
        <v>123</v>
      </c>
      <c r="E293" s="25" t="s">
        <v>123</v>
      </c>
      <c r="F293" s="25" t="s">
        <v>123</v>
      </c>
      <c r="G293" s="25" t="s">
        <v>123</v>
      </c>
      <c r="H293" s="25">
        <v>17</v>
      </c>
      <c r="I293" s="25">
        <v>39.049999999999997</v>
      </c>
      <c r="J293" s="26">
        <v>0</v>
      </c>
      <c r="K293" s="26">
        <v>0</v>
      </c>
      <c r="L293" s="26">
        <v>0</v>
      </c>
      <c r="M293" s="23">
        <f t="shared" si="12"/>
        <v>327.5</v>
      </c>
      <c r="N293" s="27">
        <f t="shared" si="13"/>
        <v>45484</v>
      </c>
      <c r="O293" s="23" t="b">
        <f t="shared" si="14"/>
        <v>0</v>
      </c>
      <c r="P293" s="23" t="str">
        <f>IF(O293,_xll.nxInstrumentEQEuropean("EQC."&amp;M293&amp;"."&amp;N293,"KRW","Call",,N293,,M293),"")</f>
        <v/>
      </c>
      <c r="Q293" s="23" t="str">
        <f>IF(O293,_xll.nxAnalyticEQEuropean("EQC.Pricer."&amp;M293&amp;"."&amp;N293,P293,object!$B$25,object!$I$30,object!$D$1,object!$D$2,C293),"")</f>
        <v/>
      </c>
      <c r="R293" s="23" t="str">
        <f>IF(O293,_xll.nxLibView(Q293,"Sigma1"),"")</f>
        <v/>
      </c>
    </row>
    <row r="294" spans="1:18">
      <c r="A294" s="24" t="s">
        <v>704</v>
      </c>
      <c r="B294" s="24" t="s">
        <v>705</v>
      </c>
      <c r="C294" s="25" t="s">
        <v>123</v>
      </c>
      <c r="D294" s="25" t="s">
        <v>123</v>
      </c>
      <c r="E294" s="25" t="s">
        <v>123</v>
      </c>
      <c r="F294" s="25" t="s">
        <v>123</v>
      </c>
      <c r="G294" s="25" t="s">
        <v>123</v>
      </c>
      <c r="H294" s="25">
        <v>17</v>
      </c>
      <c r="I294" s="25">
        <v>36.75</v>
      </c>
      <c r="J294" s="26">
        <v>0</v>
      </c>
      <c r="K294" s="26">
        <v>0</v>
      </c>
      <c r="L294" s="26">
        <v>0</v>
      </c>
      <c r="M294" s="23">
        <f t="shared" si="12"/>
        <v>330</v>
      </c>
      <c r="N294" s="27">
        <f t="shared" si="13"/>
        <v>45484</v>
      </c>
      <c r="O294" s="23" t="b">
        <f t="shared" si="14"/>
        <v>0</v>
      </c>
      <c r="P294" s="23" t="str">
        <f>IF(O294,_xll.nxInstrumentEQEuropean("EQC."&amp;M294&amp;"."&amp;N294,"KRW","Call",,N294,,M294),"")</f>
        <v/>
      </c>
      <c r="Q294" s="23" t="str">
        <f>IF(O294,_xll.nxAnalyticEQEuropean("EQC.Pricer."&amp;M294&amp;"."&amp;N294,P294,object!$B$25,object!$I$30,object!$D$1,object!$D$2,C294),"")</f>
        <v/>
      </c>
      <c r="R294" s="23" t="str">
        <f>IF(O294,_xll.nxLibView(Q294,"Sigma1"),"")</f>
        <v/>
      </c>
    </row>
    <row r="295" spans="1:18">
      <c r="A295" s="24" t="s">
        <v>706</v>
      </c>
      <c r="B295" s="24" t="s">
        <v>707</v>
      </c>
      <c r="C295" s="25" t="s">
        <v>123</v>
      </c>
      <c r="D295" s="25" t="s">
        <v>123</v>
      </c>
      <c r="E295" s="25" t="s">
        <v>123</v>
      </c>
      <c r="F295" s="25" t="s">
        <v>123</v>
      </c>
      <c r="G295" s="25" t="s">
        <v>123</v>
      </c>
      <c r="H295" s="25">
        <v>17</v>
      </c>
      <c r="I295" s="25">
        <v>34.6</v>
      </c>
      <c r="J295" s="26">
        <v>0</v>
      </c>
      <c r="K295" s="26">
        <v>0</v>
      </c>
      <c r="L295" s="26">
        <v>0</v>
      </c>
      <c r="M295" s="23">
        <f t="shared" si="12"/>
        <v>332.5</v>
      </c>
      <c r="N295" s="27">
        <f t="shared" si="13"/>
        <v>45484</v>
      </c>
      <c r="O295" s="23" t="b">
        <f t="shared" si="14"/>
        <v>0</v>
      </c>
      <c r="P295" s="23" t="str">
        <f>IF(O295,_xll.nxInstrumentEQEuropean("EQC."&amp;M295&amp;"."&amp;N295,"KRW","Call",,N295,,M295),"")</f>
        <v/>
      </c>
      <c r="Q295" s="23" t="str">
        <f>IF(O295,_xll.nxAnalyticEQEuropean("EQC.Pricer."&amp;M295&amp;"."&amp;N295,P295,object!$B$25,object!$I$30,object!$D$1,object!$D$2,C295),"")</f>
        <v/>
      </c>
      <c r="R295" s="23" t="str">
        <f>IF(O295,_xll.nxLibView(Q295,"Sigma1"),"")</f>
        <v/>
      </c>
    </row>
    <row r="296" spans="1:18">
      <c r="A296" s="24" t="s">
        <v>708</v>
      </c>
      <c r="B296" s="24" t="s">
        <v>709</v>
      </c>
      <c r="C296" s="25" t="s">
        <v>123</v>
      </c>
      <c r="D296" s="25" t="s">
        <v>123</v>
      </c>
      <c r="E296" s="25" t="s">
        <v>123</v>
      </c>
      <c r="F296" s="25" t="s">
        <v>123</v>
      </c>
      <c r="G296" s="25" t="s">
        <v>123</v>
      </c>
      <c r="H296" s="25">
        <v>17</v>
      </c>
      <c r="I296" s="25">
        <v>32.4</v>
      </c>
      <c r="J296" s="26">
        <v>0</v>
      </c>
      <c r="K296" s="26">
        <v>0</v>
      </c>
      <c r="L296" s="26">
        <v>0</v>
      </c>
      <c r="M296" s="23">
        <f t="shared" si="12"/>
        <v>335</v>
      </c>
      <c r="N296" s="27">
        <f t="shared" si="13"/>
        <v>45484</v>
      </c>
      <c r="O296" s="23" t="b">
        <f t="shared" si="14"/>
        <v>0</v>
      </c>
      <c r="P296" s="23" t="str">
        <f>IF(O296,_xll.nxInstrumentEQEuropean("EQC."&amp;M296&amp;"."&amp;N296,"KRW","Call",,N296,,M296),"")</f>
        <v/>
      </c>
      <c r="Q296" s="23" t="str">
        <f>IF(O296,_xll.nxAnalyticEQEuropean("EQC.Pricer."&amp;M296&amp;"."&amp;N296,P296,object!$B$25,object!$I$30,object!$D$1,object!$D$2,C296),"")</f>
        <v/>
      </c>
      <c r="R296" s="23" t="str">
        <f>IF(O296,_xll.nxLibView(Q296,"Sigma1"),"")</f>
        <v/>
      </c>
    </row>
    <row r="297" spans="1:18">
      <c r="A297" s="24" t="s">
        <v>710</v>
      </c>
      <c r="B297" s="24" t="s">
        <v>711</v>
      </c>
      <c r="C297" s="25" t="s">
        <v>123</v>
      </c>
      <c r="D297" s="25" t="s">
        <v>123</v>
      </c>
      <c r="E297" s="25" t="s">
        <v>123</v>
      </c>
      <c r="F297" s="25" t="s">
        <v>123</v>
      </c>
      <c r="G297" s="25" t="s">
        <v>123</v>
      </c>
      <c r="H297" s="25">
        <v>17</v>
      </c>
      <c r="I297" s="25">
        <v>30.25</v>
      </c>
      <c r="J297" s="26">
        <v>0</v>
      </c>
      <c r="K297" s="26">
        <v>0</v>
      </c>
      <c r="L297" s="26">
        <v>0</v>
      </c>
      <c r="M297" s="23">
        <f t="shared" si="12"/>
        <v>337.5</v>
      </c>
      <c r="N297" s="27">
        <f t="shared" si="13"/>
        <v>45484</v>
      </c>
      <c r="O297" s="23" t="b">
        <f t="shared" si="14"/>
        <v>0</v>
      </c>
      <c r="P297" s="23" t="str">
        <f>IF(O297,_xll.nxInstrumentEQEuropean("EQC."&amp;M297&amp;"."&amp;N297,"KRW","Call",,N297,,M297),"")</f>
        <v/>
      </c>
      <c r="Q297" s="23" t="str">
        <f>IF(O297,_xll.nxAnalyticEQEuropean("EQC.Pricer."&amp;M297&amp;"."&amp;N297,P297,object!$B$25,object!$I$30,object!$D$1,object!$D$2,C297),"")</f>
        <v/>
      </c>
      <c r="R297" s="23" t="str">
        <f>IF(O297,_xll.nxLibView(Q297,"Sigma1"),"")</f>
        <v/>
      </c>
    </row>
    <row r="298" spans="1:18">
      <c r="A298" s="24" t="s">
        <v>712</v>
      </c>
      <c r="B298" s="24" t="s">
        <v>713</v>
      </c>
      <c r="C298" s="25" t="s">
        <v>123</v>
      </c>
      <c r="D298" s="25" t="s">
        <v>123</v>
      </c>
      <c r="E298" s="25" t="s">
        <v>123</v>
      </c>
      <c r="F298" s="25" t="s">
        <v>123</v>
      </c>
      <c r="G298" s="25" t="s">
        <v>123</v>
      </c>
      <c r="H298" s="25">
        <v>17</v>
      </c>
      <c r="I298" s="25">
        <v>28.2</v>
      </c>
      <c r="J298" s="26">
        <v>0</v>
      </c>
      <c r="K298" s="26">
        <v>0</v>
      </c>
      <c r="L298" s="26">
        <v>0</v>
      </c>
      <c r="M298" s="23">
        <f t="shared" si="12"/>
        <v>340</v>
      </c>
      <c r="N298" s="27">
        <f t="shared" si="13"/>
        <v>45484</v>
      </c>
      <c r="O298" s="23" t="b">
        <f t="shared" si="14"/>
        <v>0</v>
      </c>
      <c r="P298" s="23" t="str">
        <f>IF(O298,_xll.nxInstrumentEQEuropean("EQC."&amp;M298&amp;"."&amp;N298,"KRW","Call",,N298,,M298),"")</f>
        <v/>
      </c>
      <c r="Q298" s="23" t="str">
        <f>IF(O298,_xll.nxAnalyticEQEuropean("EQC.Pricer."&amp;M298&amp;"."&amp;N298,P298,object!$B$25,object!$I$30,object!$D$1,object!$D$2,C298),"")</f>
        <v/>
      </c>
      <c r="R298" s="23" t="str">
        <f>IF(O298,_xll.nxLibView(Q298,"Sigma1"),"")</f>
        <v/>
      </c>
    </row>
    <row r="299" spans="1:18">
      <c r="A299" s="24" t="s">
        <v>714</v>
      </c>
      <c r="B299" s="24" t="s">
        <v>715</v>
      </c>
      <c r="C299" s="25" t="s">
        <v>123</v>
      </c>
      <c r="D299" s="25" t="s">
        <v>123</v>
      </c>
      <c r="E299" s="25" t="s">
        <v>123</v>
      </c>
      <c r="F299" s="25" t="s">
        <v>123</v>
      </c>
      <c r="G299" s="25" t="s">
        <v>123</v>
      </c>
      <c r="H299" s="25">
        <v>17</v>
      </c>
      <c r="I299" s="25">
        <v>26.15</v>
      </c>
      <c r="J299" s="26">
        <v>0</v>
      </c>
      <c r="K299" s="26">
        <v>0</v>
      </c>
      <c r="L299" s="26">
        <v>0</v>
      </c>
      <c r="M299" s="23">
        <f t="shared" si="12"/>
        <v>342.5</v>
      </c>
      <c r="N299" s="27">
        <f t="shared" si="13"/>
        <v>45484</v>
      </c>
      <c r="O299" s="23" t="b">
        <f t="shared" si="14"/>
        <v>0</v>
      </c>
      <c r="P299" s="23" t="str">
        <f>IF(O299,_xll.nxInstrumentEQEuropean("EQC."&amp;M299&amp;"."&amp;N299,"KRW","Call",,N299,,M299),"")</f>
        <v/>
      </c>
      <c r="Q299" s="23" t="str">
        <f>IF(O299,_xll.nxAnalyticEQEuropean("EQC.Pricer."&amp;M299&amp;"."&amp;N299,P299,object!$B$25,object!$I$30,object!$D$1,object!$D$2,C299),"")</f>
        <v/>
      </c>
      <c r="R299" s="23" t="str">
        <f>IF(O299,_xll.nxLibView(Q299,"Sigma1"),"")</f>
        <v/>
      </c>
    </row>
    <row r="300" spans="1:18">
      <c r="A300" s="24" t="s">
        <v>716</v>
      </c>
      <c r="B300" s="24" t="s">
        <v>717</v>
      </c>
      <c r="C300" s="25" t="s">
        <v>123</v>
      </c>
      <c r="D300" s="25" t="s">
        <v>123</v>
      </c>
      <c r="E300" s="25" t="s">
        <v>123</v>
      </c>
      <c r="F300" s="25" t="s">
        <v>123</v>
      </c>
      <c r="G300" s="25" t="s">
        <v>123</v>
      </c>
      <c r="H300" s="25">
        <v>17</v>
      </c>
      <c r="I300" s="25">
        <v>24.2</v>
      </c>
      <c r="J300" s="26">
        <v>0</v>
      </c>
      <c r="K300" s="26">
        <v>0</v>
      </c>
      <c r="L300" s="26">
        <v>0</v>
      </c>
      <c r="M300" s="23">
        <f t="shared" si="12"/>
        <v>345</v>
      </c>
      <c r="N300" s="27">
        <f t="shared" si="13"/>
        <v>45484</v>
      </c>
      <c r="O300" s="23" t="b">
        <f t="shared" si="14"/>
        <v>0</v>
      </c>
      <c r="P300" s="23" t="str">
        <f>IF(O300,_xll.nxInstrumentEQEuropean("EQC."&amp;M300&amp;"."&amp;N300,"KRW","Call",,N300,,M300),"")</f>
        <v/>
      </c>
      <c r="Q300" s="23" t="str">
        <f>IF(O300,_xll.nxAnalyticEQEuropean("EQC.Pricer."&amp;M300&amp;"."&amp;N300,P300,object!$B$25,object!$I$30,object!$D$1,object!$D$2,C300),"")</f>
        <v/>
      </c>
      <c r="R300" s="23" t="str">
        <f>IF(O300,_xll.nxLibView(Q300,"Sigma1"),"")</f>
        <v/>
      </c>
    </row>
    <row r="301" spans="1:18">
      <c r="A301" s="24" t="s">
        <v>718</v>
      </c>
      <c r="B301" s="24" t="s">
        <v>719</v>
      </c>
      <c r="C301" s="25" t="s">
        <v>123</v>
      </c>
      <c r="D301" s="25" t="s">
        <v>123</v>
      </c>
      <c r="E301" s="25" t="s">
        <v>123</v>
      </c>
      <c r="F301" s="25" t="s">
        <v>123</v>
      </c>
      <c r="G301" s="25" t="s">
        <v>123</v>
      </c>
      <c r="H301" s="25">
        <v>17</v>
      </c>
      <c r="I301" s="25">
        <v>22.35</v>
      </c>
      <c r="J301" s="26">
        <v>0</v>
      </c>
      <c r="K301" s="26">
        <v>0</v>
      </c>
      <c r="L301" s="26">
        <v>0</v>
      </c>
      <c r="M301" s="23">
        <f t="shared" si="12"/>
        <v>347.5</v>
      </c>
      <c r="N301" s="27">
        <f t="shared" si="13"/>
        <v>45484</v>
      </c>
      <c r="O301" s="23" t="b">
        <f t="shared" si="14"/>
        <v>0</v>
      </c>
      <c r="P301" s="23" t="str">
        <f>IF(O301,_xll.nxInstrumentEQEuropean("EQC."&amp;M301&amp;"."&amp;N301,"KRW","Call",,N301,,M301),"")</f>
        <v/>
      </c>
      <c r="Q301" s="23" t="str">
        <f>IF(O301,_xll.nxAnalyticEQEuropean("EQC.Pricer."&amp;M301&amp;"."&amp;N301,P301,object!$B$25,object!$I$30,object!$D$1,object!$D$2,C301),"")</f>
        <v/>
      </c>
      <c r="R301" s="23" t="str">
        <f>IF(O301,_xll.nxLibView(Q301,"Sigma1"),"")</f>
        <v/>
      </c>
    </row>
    <row r="302" spans="1:18">
      <c r="A302" s="24" t="s">
        <v>720</v>
      </c>
      <c r="B302" s="24" t="s">
        <v>721</v>
      </c>
      <c r="C302" s="25">
        <v>20.5</v>
      </c>
      <c r="D302" s="25">
        <v>2.85</v>
      </c>
      <c r="E302" s="25">
        <v>20.5</v>
      </c>
      <c r="F302" s="25">
        <v>20.5</v>
      </c>
      <c r="G302" s="25">
        <v>20.5</v>
      </c>
      <c r="H302" s="25">
        <v>17</v>
      </c>
      <c r="I302" s="25">
        <v>20.5</v>
      </c>
      <c r="J302" s="26">
        <v>1</v>
      </c>
      <c r="K302" s="26">
        <v>5</v>
      </c>
      <c r="L302" s="26">
        <v>7</v>
      </c>
      <c r="M302" s="23">
        <f t="shared" si="12"/>
        <v>350</v>
      </c>
      <c r="N302" s="27">
        <f t="shared" si="13"/>
        <v>45484</v>
      </c>
      <c r="O302" s="23" t="b">
        <f t="shared" si="14"/>
        <v>0</v>
      </c>
      <c r="P302" s="23" t="str">
        <f>IF(O302,_xll.nxInstrumentEQEuropean("EQC."&amp;M302&amp;"."&amp;N302,"KRW","Call",,N302,,M302),"")</f>
        <v/>
      </c>
      <c r="Q302" s="23" t="str">
        <f>IF(O302,_xll.nxAnalyticEQEuropean("EQC.Pricer."&amp;M302&amp;"."&amp;N302,P302,object!$B$25,object!$I$30,object!$D$1,object!$D$2,C302),"")</f>
        <v/>
      </c>
      <c r="R302" s="23" t="str">
        <f>IF(O302,_xll.nxLibView(Q302,"Sigma1"),"")</f>
        <v/>
      </c>
    </row>
    <row r="303" spans="1:18">
      <c r="A303" s="24" t="s">
        <v>722</v>
      </c>
      <c r="B303" s="24" t="s">
        <v>723</v>
      </c>
      <c r="C303" s="25" t="s">
        <v>123</v>
      </c>
      <c r="D303" s="25" t="s">
        <v>123</v>
      </c>
      <c r="E303" s="25" t="s">
        <v>123</v>
      </c>
      <c r="F303" s="25" t="s">
        <v>123</v>
      </c>
      <c r="G303" s="25" t="s">
        <v>123</v>
      </c>
      <c r="H303" s="25">
        <v>16.93</v>
      </c>
      <c r="I303" s="25">
        <v>18.75</v>
      </c>
      <c r="J303" s="26">
        <v>0</v>
      </c>
      <c r="K303" s="26">
        <v>0</v>
      </c>
      <c r="L303" s="26">
        <v>0</v>
      </c>
      <c r="M303" s="23">
        <f t="shared" si="12"/>
        <v>352.5</v>
      </c>
      <c r="N303" s="27">
        <f t="shared" si="13"/>
        <v>45484</v>
      </c>
      <c r="O303" s="23" t="b">
        <f t="shared" si="14"/>
        <v>0</v>
      </c>
      <c r="P303" s="23" t="str">
        <f>IF(O303,_xll.nxInstrumentEQEuropean("EQC."&amp;M303&amp;"."&amp;N303,"KRW","Call",,N303,,M303),"")</f>
        <v/>
      </c>
      <c r="Q303" s="23" t="str">
        <f>IF(O303,_xll.nxAnalyticEQEuropean("EQC.Pricer."&amp;M303&amp;"."&amp;N303,P303,object!$B$25,object!$I$30,object!$D$1,object!$D$2,C303),"")</f>
        <v/>
      </c>
      <c r="R303" s="23" t="str">
        <f>IF(O303,_xll.nxLibView(Q303,"Sigma1"),"")</f>
        <v/>
      </c>
    </row>
    <row r="304" spans="1:18">
      <c r="A304" s="24" t="s">
        <v>724</v>
      </c>
      <c r="B304" s="24" t="s">
        <v>725</v>
      </c>
      <c r="C304" s="25" t="s">
        <v>123</v>
      </c>
      <c r="D304" s="25" t="s">
        <v>123</v>
      </c>
      <c r="E304" s="25" t="s">
        <v>123</v>
      </c>
      <c r="F304" s="25" t="s">
        <v>123</v>
      </c>
      <c r="G304" s="25" t="s">
        <v>123</v>
      </c>
      <c r="H304" s="25">
        <v>16.86</v>
      </c>
      <c r="I304" s="25">
        <v>17.149999999999999</v>
      </c>
      <c r="J304" s="26">
        <v>0</v>
      </c>
      <c r="K304" s="26">
        <v>0</v>
      </c>
      <c r="L304" s="26">
        <v>605</v>
      </c>
      <c r="M304" s="23">
        <f t="shared" si="12"/>
        <v>355</v>
      </c>
      <c r="N304" s="27">
        <f t="shared" si="13"/>
        <v>45484</v>
      </c>
      <c r="O304" s="23" t="b">
        <f t="shared" si="14"/>
        <v>0</v>
      </c>
      <c r="P304" s="23" t="str">
        <f>IF(O304,_xll.nxInstrumentEQEuropean("EQC."&amp;M304&amp;"."&amp;N304,"KRW","Call",,N304,,M304),"")</f>
        <v/>
      </c>
      <c r="Q304" s="23" t="str">
        <f>IF(O304,_xll.nxAnalyticEQEuropean("EQC.Pricer."&amp;M304&amp;"."&amp;N304,P304,object!$B$25,object!$I$30,object!$D$1,object!$D$2,C304),"")</f>
        <v/>
      </c>
      <c r="R304" s="23" t="str">
        <f>IF(O304,_xll.nxLibView(Q304,"Sigma1"),"")</f>
        <v/>
      </c>
    </row>
    <row r="305" spans="1:18">
      <c r="A305" s="24" t="s">
        <v>726</v>
      </c>
      <c r="B305" s="24" t="s">
        <v>727</v>
      </c>
      <c r="C305" s="25" t="s">
        <v>123</v>
      </c>
      <c r="D305" s="25" t="s">
        <v>123</v>
      </c>
      <c r="E305" s="25" t="s">
        <v>123</v>
      </c>
      <c r="F305" s="25" t="s">
        <v>123</v>
      </c>
      <c r="G305" s="25" t="s">
        <v>123</v>
      </c>
      <c r="H305" s="25">
        <v>16.8</v>
      </c>
      <c r="I305" s="25">
        <v>15.55</v>
      </c>
      <c r="J305" s="26">
        <v>0</v>
      </c>
      <c r="K305" s="26">
        <v>0</v>
      </c>
      <c r="L305" s="26">
        <v>0</v>
      </c>
      <c r="M305" s="23">
        <f t="shared" si="12"/>
        <v>357.5</v>
      </c>
      <c r="N305" s="27">
        <f t="shared" si="13"/>
        <v>45484</v>
      </c>
      <c r="O305" s="23" t="b">
        <f t="shared" si="14"/>
        <v>0</v>
      </c>
      <c r="P305" s="23" t="str">
        <f>IF(O305,_xll.nxInstrumentEQEuropean("EQC."&amp;M305&amp;"."&amp;N305,"KRW","Call",,N305,,M305),"")</f>
        <v/>
      </c>
      <c r="Q305" s="23" t="str">
        <f>IF(O305,_xll.nxAnalyticEQEuropean("EQC.Pricer."&amp;M305&amp;"."&amp;N305,P305,object!$B$25,object!$I$30,object!$D$1,object!$D$2,C305),"")</f>
        <v/>
      </c>
      <c r="R305" s="23" t="str">
        <f>IF(O305,_xll.nxLibView(Q305,"Sigma1"),"")</f>
        <v/>
      </c>
    </row>
    <row r="306" spans="1:18">
      <c r="A306" s="24" t="s">
        <v>728</v>
      </c>
      <c r="B306" s="24" t="s">
        <v>729</v>
      </c>
      <c r="C306" s="25" t="s">
        <v>123</v>
      </c>
      <c r="D306" s="25" t="s">
        <v>123</v>
      </c>
      <c r="E306" s="25" t="s">
        <v>123</v>
      </c>
      <c r="F306" s="25" t="s">
        <v>123</v>
      </c>
      <c r="G306" s="25" t="s">
        <v>123</v>
      </c>
      <c r="H306" s="25">
        <v>16.73</v>
      </c>
      <c r="I306" s="25">
        <v>13.95</v>
      </c>
      <c r="J306" s="26">
        <v>0</v>
      </c>
      <c r="K306" s="26">
        <v>0</v>
      </c>
      <c r="L306" s="26">
        <v>985</v>
      </c>
      <c r="M306" s="23">
        <f t="shared" si="12"/>
        <v>360</v>
      </c>
      <c r="N306" s="27">
        <f t="shared" si="13"/>
        <v>45484</v>
      </c>
      <c r="O306" s="23" t="b">
        <f t="shared" si="14"/>
        <v>0</v>
      </c>
      <c r="P306" s="23" t="str">
        <f>IF(O306,_xll.nxInstrumentEQEuropean("EQC."&amp;M306&amp;"."&amp;N306,"KRW","Call",,N306,,M306),"")</f>
        <v/>
      </c>
      <c r="Q306" s="23" t="str">
        <f>IF(O306,_xll.nxAnalyticEQEuropean("EQC.Pricer."&amp;M306&amp;"."&amp;N306,P306,object!$B$25,object!$I$30,object!$D$1,object!$D$2,C306),"")</f>
        <v/>
      </c>
      <c r="R306" s="23" t="str">
        <f>IF(O306,_xll.nxLibView(Q306,"Sigma1"),"")</f>
        <v/>
      </c>
    </row>
    <row r="307" spans="1:18">
      <c r="A307" s="24" t="s">
        <v>730</v>
      </c>
      <c r="B307" s="24" t="s">
        <v>731</v>
      </c>
      <c r="C307" s="25" t="s">
        <v>123</v>
      </c>
      <c r="D307" s="25" t="s">
        <v>123</v>
      </c>
      <c r="E307" s="25" t="s">
        <v>123</v>
      </c>
      <c r="F307" s="25" t="s">
        <v>123</v>
      </c>
      <c r="G307" s="25" t="s">
        <v>123</v>
      </c>
      <c r="H307" s="25">
        <v>16.66</v>
      </c>
      <c r="I307" s="25">
        <v>12.6</v>
      </c>
      <c r="J307" s="26">
        <v>0</v>
      </c>
      <c r="K307" s="26">
        <v>0</v>
      </c>
      <c r="L307" s="26">
        <v>1</v>
      </c>
      <c r="M307" s="23">
        <f t="shared" si="12"/>
        <v>362.5</v>
      </c>
      <c r="N307" s="27">
        <f t="shared" si="13"/>
        <v>45484</v>
      </c>
      <c r="O307" s="23" t="b">
        <f t="shared" si="14"/>
        <v>0</v>
      </c>
      <c r="P307" s="23" t="str">
        <f>IF(O307,_xll.nxInstrumentEQEuropean("EQC."&amp;M307&amp;"."&amp;N307,"KRW","Call",,N307,,M307),"")</f>
        <v/>
      </c>
      <c r="Q307" s="23" t="str">
        <f>IF(O307,_xll.nxAnalyticEQEuropean("EQC.Pricer."&amp;M307&amp;"."&amp;N307,P307,object!$B$25,object!$I$30,object!$D$1,object!$D$2,C307),"")</f>
        <v/>
      </c>
      <c r="R307" s="23" t="str">
        <f>IF(O307,_xll.nxLibView(Q307,"Sigma1"),"")</f>
        <v/>
      </c>
    </row>
    <row r="308" spans="1:18">
      <c r="A308" s="24" t="s">
        <v>732</v>
      </c>
      <c r="B308" s="24" t="s">
        <v>733</v>
      </c>
      <c r="C308" s="25">
        <v>11.35</v>
      </c>
      <c r="D308" s="25">
        <v>2.0699999999999998</v>
      </c>
      <c r="E308" s="25">
        <v>11.4</v>
      </c>
      <c r="F308" s="25">
        <v>11.4</v>
      </c>
      <c r="G308" s="25">
        <v>11.35</v>
      </c>
      <c r="H308" s="25">
        <v>16.600000000000001</v>
      </c>
      <c r="I308" s="25">
        <v>11.35</v>
      </c>
      <c r="J308" s="26">
        <v>2</v>
      </c>
      <c r="K308" s="26">
        <v>6</v>
      </c>
      <c r="L308" s="26">
        <v>8</v>
      </c>
      <c r="M308" s="23">
        <f t="shared" si="12"/>
        <v>365</v>
      </c>
      <c r="N308" s="27">
        <f t="shared" si="13"/>
        <v>45484</v>
      </c>
      <c r="O308" s="23" t="b">
        <f t="shared" si="14"/>
        <v>0</v>
      </c>
      <c r="P308" s="23" t="str">
        <f>IF(O308,_xll.nxInstrumentEQEuropean("EQC."&amp;M308&amp;"."&amp;N308,"KRW","Call",,N308,,M308),"")</f>
        <v/>
      </c>
      <c r="Q308" s="23" t="str">
        <f>IF(O308,_xll.nxAnalyticEQEuropean("EQC.Pricer."&amp;M308&amp;"."&amp;N308,P308,object!$B$25,object!$I$30,object!$D$1,object!$D$2,C308),"")</f>
        <v/>
      </c>
      <c r="R308" s="23" t="str">
        <f>IF(O308,_xll.nxLibView(Q308,"Sigma1"),"")</f>
        <v/>
      </c>
    </row>
    <row r="309" spans="1:18">
      <c r="A309" s="24" t="s">
        <v>734</v>
      </c>
      <c r="B309" s="24" t="s">
        <v>735</v>
      </c>
      <c r="C309" s="25" t="s">
        <v>123</v>
      </c>
      <c r="D309" s="25" t="s">
        <v>123</v>
      </c>
      <c r="E309" s="25" t="s">
        <v>123</v>
      </c>
      <c r="F309" s="25" t="s">
        <v>123</v>
      </c>
      <c r="G309" s="25" t="s">
        <v>123</v>
      </c>
      <c r="H309" s="25">
        <v>16.3</v>
      </c>
      <c r="I309" s="25">
        <v>9.82</v>
      </c>
      <c r="J309" s="26">
        <v>0</v>
      </c>
      <c r="K309" s="26">
        <v>0</v>
      </c>
      <c r="L309" s="26">
        <v>1</v>
      </c>
      <c r="M309" s="23">
        <f t="shared" si="12"/>
        <v>367.5</v>
      </c>
      <c r="N309" s="27">
        <f t="shared" si="13"/>
        <v>45484</v>
      </c>
      <c r="O309" s="23" t="b">
        <f t="shared" si="14"/>
        <v>0</v>
      </c>
      <c r="P309" s="23" t="str">
        <f>IF(O309,_xll.nxInstrumentEQEuropean("EQC."&amp;M309&amp;"."&amp;N309,"KRW","Call",,N309,,M309),"")</f>
        <v/>
      </c>
      <c r="Q309" s="23" t="str">
        <f>IF(O309,_xll.nxAnalyticEQEuropean("EQC.Pricer."&amp;M309&amp;"."&amp;N309,P309,object!$B$25,object!$I$30,object!$D$1,object!$D$2,C309),"")</f>
        <v/>
      </c>
      <c r="R309" s="23" t="str">
        <f>IF(O309,_xll.nxLibView(Q309,"Sigma1"),"")</f>
        <v/>
      </c>
    </row>
    <row r="310" spans="1:18">
      <c r="A310" s="24" t="s">
        <v>736</v>
      </c>
      <c r="B310" s="24" t="s">
        <v>737</v>
      </c>
      <c r="C310" s="25">
        <v>8.76</v>
      </c>
      <c r="D310" s="25">
        <v>1.29</v>
      </c>
      <c r="E310" s="25">
        <v>7.94</v>
      </c>
      <c r="F310" s="25">
        <v>8.8000000000000007</v>
      </c>
      <c r="G310" s="25">
        <v>7.94</v>
      </c>
      <c r="H310" s="25">
        <v>16</v>
      </c>
      <c r="I310" s="25">
        <v>8.76</v>
      </c>
      <c r="J310" s="26">
        <v>14</v>
      </c>
      <c r="K310" s="26">
        <v>29</v>
      </c>
      <c r="L310" s="26">
        <v>2921</v>
      </c>
      <c r="M310" s="23">
        <f t="shared" si="12"/>
        <v>370</v>
      </c>
      <c r="N310" s="27">
        <f t="shared" si="13"/>
        <v>45484</v>
      </c>
      <c r="O310" s="23" t="b">
        <v>1</v>
      </c>
      <c r="P310" s="23" t="str">
        <f ca="1">IF(O310,_xll.nxInstrumentEQEuropean("EQC."&amp;M310&amp;"."&amp;N310,"KRW","Call",,N310,,M310),"")</f>
        <v>EQC.370.45484</v>
      </c>
      <c r="Q310" s="23" t="str">
        <f ca="1">IF(O310,_xll.nxAnalyticEQEuropean("EQC.Pricer."&amp;M310&amp;"."&amp;N310,P310,object!$B$25,object!$I$30,object!$D$1,object!$D$2,C310),"")</f>
        <v>EQC.PRICER.370.45484</v>
      </c>
      <c r="R310" s="23">
        <f ca="1">IF(O310,_xll.nxLibView(Q310,"Sigma1"),"")</f>
        <v>0.16279230352665763</v>
      </c>
    </row>
    <row r="311" spans="1:18">
      <c r="A311" s="24" t="s">
        <v>738</v>
      </c>
      <c r="B311" s="24" t="s">
        <v>739</v>
      </c>
      <c r="C311" s="25" t="s">
        <v>123</v>
      </c>
      <c r="D311" s="25" t="s">
        <v>123</v>
      </c>
      <c r="E311" s="25" t="s">
        <v>123</v>
      </c>
      <c r="F311" s="25" t="s">
        <v>123</v>
      </c>
      <c r="G311" s="25" t="s">
        <v>123</v>
      </c>
      <c r="H311" s="25">
        <v>16</v>
      </c>
      <c r="I311" s="25">
        <v>7.58</v>
      </c>
      <c r="J311" s="26">
        <v>0</v>
      </c>
      <c r="K311" s="26">
        <v>0</v>
      </c>
      <c r="L311" s="26">
        <v>13</v>
      </c>
      <c r="M311" s="23">
        <f t="shared" si="12"/>
        <v>372.5</v>
      </c>
      <c r="N311" s="27">
        <f t="shared" si="13"/>
        <v>45484</v>
      </c>
      <c r="O311" s="23" t="b">
        <f t="shared" si="14"/>
        <v>0</v>
      </c>
      <c r="P311" s="23" t="str">
        <f>IF(O311,_xll.nxInstrumentEQEuropean("EQC."&amp;M311&amp;"."&amp;N311,"KRW","Call",,N311,,M311),"")</f>
        <v/>
      </c>
      <c r="Q311" s="23" t="str">
        <f>IF(O311,_xll.nxAnalyticEQEuropean("EQC.Pricer."&amp;M311&amp;"."&amp;N311,P311,object!$B$25,object!$I$30,object!$D$1,object!$D$2,C311),"")</f>
        <v/>
      </c>
      <c r="R311" s="23" t="str">
        <f>IF(O311,_xll.nxLibView(Q311,"Sigma1"),"")</f>
        <v/>
      </c>
    </row>
    <row r="312" spans="1:18">
      <c r="A312" s="24" t="s">
        <v>740</v>
      </c>
      <c r="B312" s="24" t="s">
        <v>741</v>
      </c>
      <c r="C312" s="25" t="s">
        <v>123</v>
      </c>
      <c r="D312" s="25" t="s">
        <v>123</v>
      </c>
      <c r="E312" s="25" t="s">
        <v>123</v>
      </c>
      <c r="F312" s="25" t="s">
        <v>123</v>
      </c>
      <c r="G312" s="25" t="s">
        <v>123</v>
      </c>
      <c r="H312" s="25">
        <v>16</v>
      </c>
      <c r="I312" s="25">
        <v>6.59</v>
      </c>
      <c r="J312" s="26">
        <v>0</v>
      </c>
      <c r="K312" s="26">
        <v>0</v>
      </c>
      <c r="L312" s="26">
        <v>97</v>
      </c>
      <c r="M312" s="23">
        <f t="shared" si="12"/>
        <v>375</v>
      </c>
      <c r="N312" s="27">
        <f t="shared" si="13"/>
        <v>45484</v>
      </c>
      <c r="O312" s="23" t="b">
        <f t="shared" si="14"/>
        <v>0</v>
      </c>
      <c r="P312" s="23" t="str">
        <f>IF(O312,_xll.nxInstrumentEQEuropean("EQC."&amp;M312&amp;"."&amp;N312,"KRW","Call",,N312,,M312),"")</f>
        <v/>
      </c>
      <c r="Q312" s="23" t="str">
        <f>IF(O312,_xll.nxAnalyticEQEuropean("EQC.Pricer."&amp;M312&amp;"."&amp;N312,P312,object!$B$25,object!$I$30,object!$D$1,object!$D$2,C312),"")</f>
        <v/>
      </c>
      <c r="R312" s="23" t="str">
        <f>IF(O312,_xll.nxLibView(Q312,"Sigma1"),"")</f>
        <v/>
      </c>
    </row>
    <row r="313" spans="1:18">
      <c r="A313" s="24" t="s">
        <v>742</v>
      </c>
      <c r="B313" s="24" t="s">
        <v>743</v>
      </c>
      <c r="C313" s="25">
        <v>5.9</v>
      </c>
      <c r="D313" s="25">
        <v>0.88</v>
      </c>
      <c r="E313" s="25">
        <v>5.95</v>
      </c>
      <c r="F313" s="25">
        <v>6.06</v>
      </c>
      <c r="G313" s="25">
        <v>5.9</v>
      </c>
      <c r="H313" s="25">
        <v>16</v>
      </c>
      <c r="I313" s="25">
        <v>5.9</v>
      </c>
      <c r="J313" s="26">
        <v>30</v>
      </c>
      <c r="K313" s="26">
        <v>45</v>
      </c>
      <c r="L313" s="26">
        <v>41</v>
      </c>
      <c r="M313" s="23">
        <f t="shared" si="12"/>
        <v>377.5</v>
      </c>
      <c r="N313" s="27">
        <f t="shared" si="13"/>
        <v>45484</v>
      </c>
      <c r="O313" s="23" t="b">
        <v>1</v>
      </c>
      <c r="P313" s="23" t="str">
        <f ca="1">IF(O313,_xll.nxInstrumentEQEuropean("EQC."&amp;M313&amp;"."&amp;N313,"KRW","Call",,N313,,M313),"")</f>
        <v>EQC.377.5.45484</v>
      </c>
      <c r="Q313" s="23" t="str">
        <f ca="1">IF(O313,_xll.nxAnalyticEQEuropean("EQC.Pricer."&amp;M313&amp;"."&amp;N313,P313,object!$B$25,object!$I$30,object!$D$1,object!$D$2,C313),"")</f>
        <v>EQC.PRICER.377.5.45484</v>
      </c>
      <c r="R313" s="23">
        <f ca="1">IF(O313,_xll.nxLibView(Q313,"Sigma1"),"")</f>
        <v>0.1632740404602373</v>
      </c>
    </row>
    <row r="314" spans="1:18">
      <c r="A314" s="24" t="s">
        <v>744</v>
      </c>
      <c r="B314" s="24" t="s">
        <v>745</v>
      </c>
      <c r="C314" s="25">
        <v>5.0999999999999996</v>
      </c>
      <c r="D314" s="25">
        <v>0.63</v>
      </c>
      <c r="E314" s="25">
        <v>5.03</v>
      </c>
      <c r="F314" s="25">
        <v>5.2</v>
      </c>
      <c r="G314" s="25">
        <v>5.03</v>
      </c>
      <c r="H314" s="25">
        <v>15.9</v>
      </c>
      <c r="I314" s="25">
        <v>5.0999999999999996</v>
      </c>
      <c r="J314" s="26">
        <v>18</v>
      </c>
      <c r="K314" s="26">
        <v>23</v>
      </c>
      <c r="L314" s="26">
        <v>976</v>
      </c>
      <c r="M314" s="23">
        <f t="shared" si="12"/>
        <v>380</v>
      </c>
      <c r="N314" s="27">
        <f t="shared" si="13"/>
        <v>45484</v>
      </c>
      <c r="O314" s="23" t="b">
        <f t="shared" si="14"/>
        <v>0</v>
      </c>
      <c r="P314" s="23" t="str">
        <f>IF(O314,_xll.nxInstrumentEQEuropean("EQC."&amp;M314&amp;"."&amp;N314,"KRW","Call",,N314,,M314),"")</f>
        <v/>
      </c>
      <c r="Q314" s="23" t="str">
        <f>IF(O314,_xll.nxAnalyticEQEuropean("EQC.Pricer."&amp;M314&amp;"."&amp;N314,P314,object!$B$25,object!$I$30,object!$D$1,object!$D$2,C314),"")</f>
        <v/>
      </c>
      <c r="R314" s="23" t="str">
        <f>IF(O314,_xll.nxLibView(Q314,"Sigma1"),"")</f>
        <v/>
      </c>
    </row>
    <row r="315" spans="1:18">
      <c r="A315" s="24" t="s">
        <v>746</v>
      </c>
      <c r="B315" s="24" t="s">
        <v>747</v>
      </c>
      <c r="C315" s="25">
        <v>4.4000000000000004</v>
      </c>
      <c r="D315" s="25">
        <v>0.71</v>
      </c>
      <c r="E315" s="25">
        <v>4.4800000000000004</v>
      </c>
      <c r="F315" s="25">
        <v>4.4800000000000004</v>
      </c>
      <c r="G315" s="25">
        <v>4.4000000000000004</v>
      </c>
      <c r="H315" s="25">
        <v>16</v>
      </c>
      <c r="I315" s="25">
        <v>4.4000000000000004</v>
      </c>
      <c r="J315" s="26">
        <v>4</v>
      </c>
      <c r="K315" s="26">
        <v>4</v>
      </c>
      <c r="L315" s="26">
        <v>33</v>
      </c>
      <c r="M315" s="23">
        <f t="shared" si="12"/>
        <v>382.5</v>
      </c>
      <c r="N315" s="27">
        <f t="shared" si="13"/>
        <v>45484</v>
      </c>
      <c r="O315" s="23" t="b">
        <f t="shared" si="14"/>
        <v>0</v>
      </c>
      <c r="P315" s="23" t="str">
        <f>IF(O315,_xll.nxInstrumentEQEuropean("EQC."&amp;M315&amp;"."&amp;N315,"KRW","Call",,N315,,M315),"")</f>
        <v/>
      </c>
      <c r="Q315" s="23" t="str">
        <f>IF(O315,_xll.nxAnalyticEQEuropean("EQC.Pricer."&amp;M315&amp;"."&amp;N315,P315,object!$B$25,object!$I$30,object!$D$1,object!$D$2,C315),"")</f>
        <v/>
      </c>
      <c r="R315" s="23" t="str">
        <f>IF(O315,_xll.nxLibView(Q315,"Sigma1"),"")</f>
        <v/>
      </c>
    </row>
    <row r="316" spans="1:18">
      <c r="A316" s="24" t="s">
        <v>748</v>
      </c>
      <c r="B316" s="24" t="s">
        <v>749</v>
      </c>
      <c r="C316" s="25">
        <v>3.75</v>
      </c>
      <c r="D316" s="25">
        <v>0.65</v>
      </c>
      <c r="E316" s="25">
        <v>3.65</v>
      </c>
      <c r="F316" s="25">
        <v>3.88</v>
      </c>
      <c r="G316" s="25">
        <v>3.62</v>
      </c>
      <c r="H316" s="25">
        <v>15.9</v>
      </c>
      <c r="I316" s="25">
        <v>3.75</v>
      </c>
      <c r="J316" s="26">
        <v>35</v>
      </c>
      <c r="K316" s="26">
        <v>33</v>
      </c>
      <c r="L316" s="26">
        <v>3070</v>
      </c>
      <c r="M316" s="23">
        <f t="shared" si="12"/>
        <v>385</v>
      </c>
      <c r="N316" s="27">
        <f t="shared" si="13"/>
        <v>45484</v>
      </c>
      <c r="O316" s="23" t="b">
        <v>1</v>
      </c>
      <c r="P316" s="23" t="str">
        <f ca="1">IF(O316,_xll.nxInstrumentEQEuropean("EQC."&amp;M316&amp;"."&amp;N316,"KRW","Call",,N316,,M316),"")</f>
        <v>EQC.385.45484</v>
      </c>
      <c r="Q316" s="23" t="str">
        <f ca="1">IF(O316,_xll.nxAnalyticEQEuropean("EQC.Pricer."&amp;M316&amp;"."&amp;N316,P316,object!$B$25,object!$I$30,object!$D$1,object!$D$2,C316),"")</f>
        <v>EQC.PRICER.385.45484</v>
      </c>
      <c r="R316" s="23">
        <f ca="1">IF(O316,_xll.nxLibView(Q316,"Sigma1"),"")</f>
        <v>0.16251534070761409</v>
      </c>
    </row>
    <row r="317" spans="1:18">
      <c r="A317" s="24" t="s">
        <v>750</v>
      </c>
      <c r="B317" s="24" t="s">
        <v>751</v>
      </c>
      <c r="C317" s="25">
        <v>3.25</v>
      </c>
      <c r="D317" s="25">
        <v>0.7</v>
      </c>
      <c r="E317" s="25">
        <v>2.85</v>
      </c>
      <c r="F317" s="25">
        <v>3.25</v>
      </c>
      <c r="G317" s="25">
        <v>2.85</v>
      </c>
      <c r="H317" s="25">
        <v>15.9</v>
      </c>
      <c r="I317" s="25">
        <v>3.25</v>
      </c>
      <c r="J317" s="26">
        <v>2</v>
      </c>
      <c r="K317" s="26">
        <v>2</v>
      </c>
      <c r="L317" s="26">
        <v>3</v>
      </c>
      <c r="M317" s="23">
        <f t="shared" si="12"/>
        <v>387.5</v>
      </c>
      <c r="N317" s="27">
        <f t="shared" si="13"/>
        <v>45484</v>
      </c>
      <c r="O317" s="23" t="b">
        <f t="shared" si="14"/>
        <v>0</v>
      </c>
      <c r="P317" s="23" t="str">
        <f>IF(O317,_xll.nxInstrumentEQEuropean("EQC."&amp;M317&amp;"."&amp;N317,"KRW","Call",,N317,,M317),"")</f>
        <v/>
      </c>
      <c r="Q317" s="23" t="str">
        <f>IF(O317,_xll.nxAnalyticEQEuropean("EQC.Pricer."&amp;M317&amp;"."&amp;N317,P317,object!$B$25,object!$I$30,object!$D$1,object!$D$2,C317),"")</f>
        <v/>
      </c>
      <c r="R317" s="23" t="str">
        <f>IF(O317,_xll.nxLibView(Q317,"Sigma1"),"")</f>
        <v/>
      </c>
    </row>
    <row r="318" spans="1:18">
      <c r="A318" s="24" t="s">
        <v>752</v>
      </c>
      <c r="B318" s="24" t="s">
        <v>753</v>
      </c>
      <c r="C318" s="25">
        <v>2.67</v>
      </c>
      <c r="D318" s="25">
        <v>0.34</v>
      </c>
      <c r="E318" s="25">
        <v>2.62</v>
      </c>
      <c r="F318" s="25">
        <v>2.71</v>
      </c>
      <c r="G318" s="25">
        <v>2.6</v>
      </c>
      <c r="H318" s="25">
        <v>16</v>
      </c>
      <c r="I318" s="25">
        <v>2.67</v>
      </c>
      <c r="J318" s="26">
        <v>4</v>
      </c>
      <c r="K318" s="26">
        <v>3</v>
      </c>
      <c r="L318" s="26">
        <v>448</v>
      </c>
      <c r="M318" s="23">
        <f t="shared" si="12"/>
        <v>390</v>
      </c>
      <c r="N318" s="27">
        <f t="shared" si="13"/>
        <v>45484</v>
      </c>
      <c r="O318" s="23" t="b">
        <f t="shared" si="14"/>
        <v>0</v>
      </c>
      <c r="P318" s="23" t="str">
        <f>IF(O318,_xll.nxInstrumentEQEuropean("EQC."&amp;M318&amp;"."&amp;N318,"KRW","Call",,N318,,M318),"")</f>
        <v/>
      </c>
      <c r="Q318" s="23" t="str">
        <f>IF(O318,_xll.nxAnalyticEQEuropean("EQC.Pricer."&amp;M318&amp;"."&amp;N318,P318,object!$B$25,object!$I$30,object!$D$1,object!$D$2,C318),"")</f>
        <v/>
      </c>
      <c r="R318" s="23" t="str">
        <f>IF(O318,_xll.nxLibView(Q318,"Sigma1"),"")</f>
        <v/>
      </c>
    </row>
    <row r="319" spans="1:18">
      <c r="A319" s="24" t="s">
        <v>754</v>
      </c>
      <c r="B319" s="24" t="s">
        <v>755</v>
      </c>
      <c r="C319" s="25">
        <v>2.23</v>
      </c>
      <c r="D319" s="25">
        <v>0.42</v>
      </c>
      <c r="E319" s="25">
        <v>2.23</v>
      </c>
      <c r="F319" s="25">
        <v>2.23</v>
      </c>
      <c r="G319" s="25">
        <v>2.23</v>
      </c>
      <c r="H319" s="25">
        <v>15.8</v>
      </c>
      <c r="I319" s="25">
        <v>2.23</v>
      </c>
      <c r="J319" s="26">
        <v>1</v>
      </c>
      <c r="K319" s="26">
        <v>1</v>
      </c>
      <c r="L319" s="26">
        <v>25</v>
      </c>
      <c r="M319" s="23">
        <f t="shared" si="12"/>
        <v>392.5</v>
      </c>
      <c r="N319" s="27">
        <f t="shared" si="13"/>
        <v>45484</v>
      </c>
      <c r="O319" s="23" t="b">
        <f t="shared" si="14"/>
        <v>0</v>
      </c>
      <c r="P319" s="23" t="str">
        <f>IF(O319,_xll.nxInstrumentEQEuropean("EQC."&amp;M319&amp;"."&amp;N319,"KRW","Call",,N319,,M319),"")</f>
        <v/>
      </c>
      <c r="Q319" s="23" t="str">
        <f>IF(O319,_xll.nxAnalyticEQEuropean("EQC.Pricer."&amp;M319&amp;"."&amp;N319,P319,object!$B$25,object!$I$30,object!$D$1,object!$D$2,C319),"")</f>
        <v/>
      </c>
      <c r="R319" s="23" t="str">
        <f>IF(O319,_xll.nxLibView(Q319,"Sigma1"),"")</f>
        <v/>
      </c>
    </row>
    <row r="320" spans="1:18">
      <c r="A320" s="24" t="s">
        <v>756</v>
      </c>
      <c r="B320" s="24" t="s">
        <v>757</v>
      </c>
      <c r="C320" s="25">
        <v>1.9</v>
      </c>
      <c r="D320" s="25">
        <v>0.42</v>
      </c>
      <c r="E320" s="25">
        <v>1.9</v>
      </c>
      <c r="F320" s="25">
        <v>1.9</v>
      </c>
      <c r="G320" s="25">
        <v>1.9</v>
      </c>
      <c r="H320" s="25">
        <v>15.8</v>
      </c>
      <c r="I320" s="25">
        <v>1.9</v>
      </c>
      <c r="J320" s="26">
        <v>1</v>
      </c>
      <c r="K320" s="26">
        <v>0</v>
      </c>
      <c r="L320" s="26">
        <v>378</v>
      </c>
      <c r="M320" s="23">
        <f t="shared" si="12"/>
        <v>395</v>
      </c>
      <c r="N320" s="27">
        <f t="shared" si="13"/>
        <v>45484</v>
      </c>
      <c r="O320" s="23" t="b">
        <f t="shared" si="14"/>
        <v>0</v>
      </c>
      <c r="P320" s="23" t="str">
        <f>IF(O320,_xll.nxInstrumentEQEuropean("EQC."&amp;M320&amp;"."&amp;N320,"KRW","Call",,N320,,M320),"")</f>
        <v/>
      </c>
      <c r="Q320" s="23" t="str">
        <f>IF(O320,_xll.nxAnalyticEQEuropean("EQC.Pricer."&amp;M320&amp;"."&amp;N320,P320,object!$B$25,object!$I$30,object!$D$1,object!$D$2,C320),"")</f>
        <v/>
      </c>
      <c r="R320" s="23" t="str">
        <f>IF(O320,_xll.nxLibView(Q320,"Sigma1"),"")</f>
        <v/>
      </c>
    </row>
    <row r="321" spans="1:18">
      <c r="A321" s="24" t="s">
        <v>758</v>
      </c>
      <c r="B321" s="24" t="s">
        <v>759</v>
      </c>
      <c r="C321" s="25">
        <v>1.58</v>
      </c>
      <c r="D321" s="25">
        <v>0.31</v>
      </c>
      <c r="E321" s="25">
        <v>1.58</v>
      </c>
      <c r="F321" s="25">
        <v>1.58</v>
      </c>
      <c r="G321" s="25">
        <v>1.58</v>
      </c>
      <c r="H321" s="25">
        <v>16</v>
      </c>
      <c r="I321" s="25">
        <v>1.58</v>
      </c>
      <c r="J321" s="26">
        <v>1</v>
      </c>
      <c r="K321" s="26">
        <v>0</v>
      </c>
      <c r="L321" s="26">
        <v>28</v>
      </c>
      <c r="M321" s="23">
        <f t="shared" si="12"/>
        <v>397.5</v>
      </c>
      <c r="N321" s="27">
        <f t="shared" si="13"/>
        <v>45484</v>
      </c>
      <c r="O321" s="23" t="b">
        <f t="shared" si="14"/>
        <v>0</v>
      </c>
      <c r="P321" s="23" t="str">
        <f>IF(O321,_xll.nxInstrumentEQEuropean("EQC."&amp;M321&amp;"."&amp;N321,"KRW","Call",,N321,,M321),"")</f>
        <v/>
      </c>
      <c r="Q321" s="23" t="str">
        <f>IF(O321,_xll.nxAnalyticEQEuropean("EQC.Pricer."&amp;M321&amp;"."&amp;N321,P321,object!$B$25,object!$I$30,object!$D$1,object!$D$2,C321),"")</f>
        <v/>
      </c>
      <c r="R321" s="23" t="str">
        <f>IF(O321,_xll.nxLibView(Q321,"Sigma1"),"")</f>
        <v/>
      </c>
    </row>
    <row r="322" spans="1:18">
      <c r="A322" s="24" t="s">
        <v>760</v>
      </c>
      <c r="B322" s="24" t="s">
        <v>761</v>
      </c>
      <c r="C322" s="25">
        <v>1.41</v>
      </c>
      <c r="D322" s="25">
        <v>0.27</v>
      </c>
      <c r="E322" s="25">
        <v>1.49</v>
      </c>
      <c r="F322" s="25">
        <v>1.49</v>
      </c>
      <c r="G322" s="25">
        <v>1.29</v>
      </c>
      <c r="H322" s="25">
        <v>15.9</v>
      </c>
      <c r="I322" s="25">
        <v>1.41</v>
      </c>
      <c r="J322" s="26">
        <v>36</v>
      </c>
      <c r="K322" s="26">
        <v>13</v>
      </c>
      <c r="L322" s="26">
        <v>298</v>
      </c>
      <c r="M322" s="23">
        <f t="shared" si="12"/>
        <v>400</v>
      </c>
      <c r="N322" s="27">
        <f t="shared" si="13"/>
        <v>45484</v>
      </c>
      <c r="O322" s="23" t="b">
        <v>1</v>
      </c>
      <c r="P322" s="23" t="str">
        <f ca="1">IF(O322,_xll.nxInstrumentEQEuropean("EQC."&amp;M322&amp;"."&amp;N322,"KRW","Call",,N322,,M322),"")</f>
        <v>EQC.400.45484</v>
      </c>
      <c r="Q322" s="23" t="str">
        <f ca="1">IF(O322,_xll.nxAnalyticEQEuropean("EQC.Pricer."&amp;M322&amp;"."&amp;N322,P322,object!$B$25,object!$I$30,object!$D$1,object!$D$2,C322),"")</f>
        <v>EQC.PRICER.400.45484</v>
      </c>
      <c r="R322" s="23">
        <f ca="1">IF(O322,_xll.nxLibView(Q322,"Sigma1"),"")</f>
        <v>0.1648435717652319</v>
      </c>
    </row>
    <row r="323" spans="1:18">
      <c r="A323" s="24" t="s">
        <v>762</v>
      </c>
      <c r="B323" s="24" t="s">
        <v>763</v>
      </c>
      <c r="C323" s="25">
        <v>1.2</v>
      </c>
      <c r="D323" s="25">
        <v>0.24</v>
      </c>
      <c r="E323" s="25">
        <v>1.03</v>
      </c>
      <c r="F323" s="25">
        <v>1.2</v>
      </c>
      <c r="G323" s="25">
        <v>1.03</v>
      </c>
      <c r="H323" s="25">
        <v>16.100000000000001</v>
      </c>
      <c r="I323" s="25">
        <v>1.2</v>
      </c>
      <c r="J323" s="26">
        <v>11</v>
      </c>
      <c r="K323" s="26">
        <v>3</v>
      </c>
      <c r="L323" s="26">
        <v>71</v>
      </c>
      <c r="M323" s="23">
        <f t="shared" ref="M323:M386" si="15">VALUE(RIGHT(B323, 6))</f>
        <v>402.5</v>
      </c>
      <c r="N323" s="27">
        <f t="shared" ref="N323:N386" si="16">DATE(VALUE(LEFT(MID(B323,10,6),4)),VALUE(RIGHT(MID(B323,10,6),2)),1)+MOD(5-WEEKDAY(DATE(VALUE(LEFT(MID(B323,10,6),4)),VALUE(RIGHT(MID(B323,10,6),2)),1)),7)+7</f>
        <v>45484</v>
      </c>
      <c r="O323" s="23" t="b">
        <f t="shared" ref="O323:O386" si="17">IF(J323&gt;100, TRUE,FALSE)</f>
        <v>0</v>
      </c>
      <c r="P323" s="23" t="str">
        <f>IF(O323,_xll.nxInstrumentEQEuropean("EQC."&amp;M323&amp;"."&amp;N323,"KRW","Call",,N323,,M323),"")</f>
        <v/>
      </c>
      <c r="Q323" s="23" t="str">
        <f>IF(O323,_xll.nxAnalyticEQEuropean("EQC.Pricer."&amp;M323&amp;"."&amp;N323,P323,object!$B$25,object!$I$30,object!$D$1,object!$D$2,C323),"")</f>
        <v/>
      </c>
      <c r="R323" s="23" t="str">
        <f>IF(O323,_xll.nxLibView(Q323,"Sigma1"),"")</f>
        <v/>
      </c>
    </row>
    <row r="324" spans="1:18">
      <c r="A324" s="24" t="s">
        <v>764</v>
      </c>
      <c r="B324" s="24" t="s">
        <v>765</v>
      </c>
      <c r="C324" s="25">
        <v>0.97</v>
      </c>
      <c r="D324" s="25">
        <v>0.17</v>
      </c>
      <c r="E324" s="25">
        <v>0.93</v>
      </c>
      <c r="F324" s="25">
        <v>0.97</v>
      </c>
      <c r="G324" s="25">
        <v>0.92</v>
      </c>
      <c r="H324" s="25">
        <v>16.2</v>
      </c>
      <c r="I324" s="25">
        <v>0.97</v>
      </c>
      <c r="J324" s="26">
        <v>14</v>
      </c>
      <c r="K324" s="26">
        <v>3</v>
      </c>
      <c r="L324" s="26">
        <v>392</v>
      </c>
      <c r="M324" s="23">
        <f t="shared" si="15"/>
        <v>405</v>
      </c>
      <c r="N324" s="27">
        <f t="shared" si="16"/>
        <v>45484</v>
      </c>
      <c r="O324" s="23" t="b">
        <f t="shared" si="17"/>
        <v>0</v>
      </c>
      <c r="P324" s="23" t="str">
        <f>IF(O324,_xll.nxInstrumentEQEuropean("EQC."&amp;M324&amp;"."&amp;N324,"KRW","Call",,N324,,M324),"")</f>
        <v/>
      </c>
      <c r="Q324" s="23" t="str">
        <f>IF(O324,_xll.nxAnalyticEQEuropean("EQC.Pricer."&amp;M324&amp;"."&amp;N324,P324,object!$B$25,object!$I$30,object!$D$1,object!$D$2,C324),"")</f>
        <v/>
      </c>
      <c r="R324" s="23" t="str">
        <f>IF(O324,_xll.nxLibView(Q324,"Sigma1"),"")</f>
        <v/>
      </c>
    </row>
    <row r="325" spans="1:18">
      <c r="A325" s="24" t="s">
        <v>766</v>
      </c>
      <c r="B325" s="24" t="s">
        <v>767</v>
      </c>
      <c r="C325" s="25">
        <v>0.77</v>
      </c>
      <c r="D325" s="25">
        <v>0.09</v>
      </c>
      <c r="E325" s="25">
        <v>0.78</v>
      </c>
      <c r="F325" s="25">
        <v>0.8</v>
      </c>
      <c r="G325" s="25">
        <v>0.77</v>
      </c>
      <c r="H325" s="25">
        <v>16.100000000000001</v>
      </c>
      <c r="I325" s="25">
        <v>0.77</v>
      </c>
      <c r="J325" s="26">
        <v>5</v>
      </c>
      <c r="K325" s="26">
        <v>1</v>
      </c>
      <c r="L325" s="26">
        <v>75</v>
      </c>
      <c r="M325" s="23">
        <f t="shared" si="15"/>
        <v>407.5</v>
      </c>
      <c r="N325" s="27">
        <f t="shared" si="16"/>
        <v>45484</v>
      </c>
      <c r="O325" s="23" t="b">
        <f t="shared" si="17"/>
        <v>0</v>
      </c>
      <c r="P325" s="23" t="str">
        <f>IF(O325,_xll.nxInstrumentEQEuropean("EQC."&amp;M325&amp;"."&amp;N325,"KRW","Call",,N325,,M325),"")</f>
        <v/>
      </c>
      <c r="Q325" s="23" t="str">
        <f>IF(O325,_xll.nxAnalyticEQEuropean("EQC.Pricer."&amp;M325&amp;"."&amp;N325,P325,object!$B$25,object!$I$30,object!$D$1,object!$D$2,C325),"")</f>
        <v/>
      </c>
      <c r="R325" s="23" t="str">
        <f>IF(O325,_xll.nxLibView(Q325,"Sigma1"),"")</f>
        <v/>
      </c>
    </row>
    <row r="326" spans="1:18">
      <c r="A326" s="24" t="s">
        <v>768</v>
      </c>
      <c r="B326" s="24" t="s">
        <v>769</v>
      </c>
      <c r="C326" s="25">
        <v>0.7</v>
      </c>
      <c r="D326" s="25">
        <v>0.13</v>
      </c>
      <c r="E326" s="25">
        <v>0.66</v>
      </c>
      <c r="F326" s="25">
        <v>0.7</v>
      </c>
      <c r="G326" s="25">
        <v>0.66</v>
      </c>
      <c r="H326" s="25">
        <v>16.3</v>
      </c>
      <c r="I326" s="25">
        <v>0.7</v>
      </c>
      <c r="J326" s="26">
        <v>10</v>
      </c>
      <c r="K326" s="26">
        <v>2</v>
      </c>
      <c r="L326" s="26">
        <v>138</v>
      </c>
      <c r="M326" s="23">
        <f t="shared" si="15"/>
        <v>410</v>
      </c>
      <c r="N326" s="27">
        <f t="shared" si="16"/>
        <v>45484</v>
      </c>
      <c r="O326" s="23" t="b">
        <f t="shared" si="17"/>
        <v>0</v>
      </c>
      <c r="P326" s="23" t="str">
        <f>IF(O326,_xll.nxInstrumentEQEuropean("EQC."&amp;M326&amp;"."&amp;N326,"KRW","Call",,N326,,M326),"")</f>
        <v/>
      </c>
      <c r="Q326" s="23" t="str">
        <f>IF(O326,_xll.nxAnalyticEQEuropean("EQC.Pricer."&amp;M326&amp;"."&amp;N326,P326,object!$B$25,object!$I$30,object!$D$1,object!$D$2,C326),"")</f>
        <v/>
      </c>
      <c r="R326" s="23" t="str">
        <f>IF(O326,_xll.nxLibView(Q326,"Sigma1"),"")</f>
        <v/>
      </c>
    </row>
    <row r="327" spans="1:18">
      <c r="A327" s="24" t="s">
        <v>770</v>
      </c>
      <c r="B327" s="24" t="s">
        <v>771</v>
      </c>
      <c r="C327" s="25">
        <v>0.56000000000000005</v>
      </c>
      <c r="D327" s="25">
        <v>7.0000000000000007E-2</v>
      </c>
      <c r="E327" s="25">
        <v>0.55000000000000004</v>
      </c>
      <c r="F327" s="25">
        <v>0.56000000000000005</v>
      </c>
      <c r="G327" s="25">
        <v>0.55000000000000004</v>
      </c>
      <c r="H327" s="25">
        <v>16.3</v>
      </c>
      <c r="I327" s="25">
        <v>0.56000000000000005</v>
      </c>
      <c r="J327" s="26">
        <v>2</v>
      </c>
      <c r="K327" s="26">
        <v>0</v>
      </c>
      <c r="L327" s="26">
        <v>103</v>
      </c>
      <c r="M327" s="23">
        <f t="shared" si="15"/>
        <v>412.5</v>
      </c>
      <c r="N327" s="27">
        <f t="shared" si="16"/>
        <v>45484</v>
      </c>
      <c r="O327" s="23" t="b">
        <f t="shared" si="17"/>
        <v>0</v>
      </c>
      <c r="P327" s="23" t="str">
        <f>IF(O327,_xll.nxInstrumentEQEuropean("EQC."&amp;M327&amp;"."&amp;N327,"KRW","Call",,N327,,M327),"")</f>
        <v/>
      </c>
      <c r="Q327" s="23" t="str">
        <f>IF(O327,_xll.nxAnalyticEQEuropean("EQC.Pricer."&amp;M327&amp;"."&amp;N327,P327,object!$B$25,object!$I$30,object!$D$1,object!$D$2,C327),"")</f>
        <v/>
      </c>
      <c r="R327" s="23" t="str">
        <f>IF(O327,_xll.nxLibView(Q327,"Sigma1"),"")</f>
        <v/>
      </c>
    </row>
    <row r="328" spans="1:18">
      <c r="A328" s="24" t="s">
        <v>772</v>
      </c>
      <c r="B328" s="24" t="s">
        <v>773</v>
      </c>
      <c r="C328" s="25">
        <v>0.46</v>
      </c>
      <c r="D328" s="25">
        <v>0.05</v>
      </c>
      <c r="E328" s="25">
        <v>0.45</v>
      </c>
      <c r="F328" s="25">
        <v>0.46</v>
      </c>
      <c r="G328" s="25">
        <v>0.45</v>
      </c>
      <c r="H328" s="25">
        <v>16.100000000000001</v>
      </c>
      <c r="I328" s="25">
        <v>0.46</v>
      </c>
      <c r="J328" s="26">
        <v>12</v>
      </c>
      <c r="K328" s="26">
        <v>1</v>
      </c>
      <c r="L328" s="26">
        <v>466</v>
      </c>
      <c r="M328" s="23">
        <f t="shared" si="15"/>
        <v>415</v>
      </c>
      <c r="N328" s="27">
        <f t="shared" si="16"/>
        <v>45484</v>
      </c>
      <c r="O328" s="23" t="b">
        <f t="shared" si="17"/>
        <v>0</v>
      </c>
      <c r="P328" s="23" t="str">
        <f>IF(O328,_xll.nxInstrumentEQEuropean("EQC."&amp;M328&amp;"."&amp;N328,"KRW","Call",,N328,,M328),"")</f>
        <v/>
      </c>
      <c r="Q328" s="23" t="str">
        <f>IF(O328,_xll.nxAnalyticEQEuropean("EQC.Pricer."&amp;M328&amp;"."&amp;N328,P328,object!$B$25,object!$I$30,object!$D$1,object!$D$2,C328),"")</f>
        <v/>
      </c>
      <c r="R328" s="23" t="str">
        <f>IF(O328,_xll.nxLibView(Q328,"Sigma1"),"")</f>
        <v/>
      </c>
    </row>
    <row r="329" spans="1:18">
      <c r="A329" s="24" t="s">
        <v>774</v>
      </c>
      <c r="B329" s="24" t="s">
        <v>775</v>
      </c>
      <c r="C329" s="25">
        <v>0.37</v>
      </c>
      <c r="D329" s="25">
        <v>0</v>
      </c>
      <c r="E329" s="25">
        <v>0.37</v>
      </c>
      <c r="F329" s="25">
        <v>0.37</v>
      </c>
      <c r="G329" s="25">
        <v>0.37</v>
      </c>
      <c r="H329" s="25">
        <v>16.5</v>
      </c>
      <c r="I329" s="25">
        <v>0.37</v>
      </c>
      <c r="J329" s="26">
        <v>1</v>
      </c>
      <c r="K329" s="26">
        <v>0</v>
      </c>
      <c r="L329" s="26">
        <v>97</v>
      </c>
      <c r="M329" s="23">
        <f t="shared" si="15"/>
        <v>417.5</v>
      </c>
      <c r="N329" s="27">
        <f t="shared" si="16"/>
        <v>45484</v>
      </c>
      <c r="O329" s="23" t="b">
        <f t="shared" si="17"/>
        <v>0</v>
      </c>
      <c r="P329" s="23" t="str">
        <f>IF(O329,_xll.nxInstrumentEQEuropean("EQC."&amp;M329&amp;"."&amp;N329,"KRW","Call",,N329,,M329),"")</f>
        <v/>
      </c>
      <c r="Q329" s="23" t="str">
        <f>IF(O329,_xll.nxAnalyticEQEuropean("EQC.Pricer."&amp;M329&amp;"."&amp;N329,P329,object!$B$25,object!$I$30,object!$D$1,object!$D$2,C329),"")</f>
        <v/>
      </c>
      <c r="R329" s="23" t="str">
        <f>IF(O329,_xll.nxLibView(Q329,"Sigma1"),"")</f>
        <v/>
      </c>
    </row>
    <row r="330" spans="1:18">
      <c r="A330" s="24" t="s">
        <v>776</v>
      </c>
      <c r="B330" s="24" t="s">
        <v>777</v>
      </c>
      <c r="C330" s="25" t="s">
        <v>123</v>
      </c>
      <c r="D330" s="25" t="s">
        <v>123</v>
      </c>
      <c r="E330" s="25" t="s">
        <v>123</v>
      </c>
      <c r="F330" s="25" t="s">
        <v>123</v>
      </c>
      <c r="G330" s="25" t="s">
        <v>123</v>
      </c>
      <c r="H330" s="25">
        <v>16.600000000000001</v>
      </c>
      <c r="I330" s="25">
        <v>0.35</v>
      </c>
      <c r="J330" s="26">
        <v>0</v>
      </c>
      <c r="K330" s="26">
        <v>0</v>
      </c>
      <c r="L330" s="26">
        <v>204</v>
      </c>
      <c r="M330" s="23">
        <f t="shared" si="15"/>
        <v>420</v>
      </c>
      <c r="N330" s="27">
        <f t="shared" si="16"/>
        <v>45484</v>
      </c>
      <c r="O330" s="23" t="b">
        <f t="shared" si="17"/>
        <v>0</v>
      </c>
      <c r="P330" s="23" t="str">
        <f>IF(O330,_xll.nxInstrumentEQEuropean("EQC."&amp;M330&amp;"."&amp;N330,"KRW","Call",,N330,,M330),"")</f>
        <v/>
      </c>
      <c r="Q330" s="23" t="str">
        <f>IF(O330,_xll.nxAnalyticEQEuropean("EQC.Pricer."&amp;M330&amp;"."&amp;N330,P330,object!$B$25,object!$I$30,object!$D$1,object!$D$2,C330),"")</f>
        <v/>
      </c>
      <c r="R330" s="23" t="str">
        <f>IF(O330,_xll.nxLibView(Q330,"Sigma1"),"")</f>
        <v/>
      </c>
    </row>
    <row r="331" spans="1:18">
      <c r="A331" s="24" t="s">
        <v>778</v>
      </c>
      <c r="B331" s="24" t="s">
        <v>779</v>
      </c>
      <c r="C331" s="25">
        <v>0.3</v>
      </c>
      <c r="D331" s="25">
        <v>0.02</v>
      </c>
      <c r="E331" s="25">
        <v>0.31</v>
      </c>
      <c r="F331" s="25">
        <v>0.31</v>
      </c>
      <c r="G331" s="25">
        <v>0.3</v>
      </c>
      <c r="H331" s="25">
        <v>16.7</v>
      </c>
      <c r="I331" s="25">
        <v>0.3</v>
      </c>
      <c r="J331" s="26">
        <v>6</v>
      </c>
      <c r="K331" s="26">
        <v>0</v>
      </c>
      <c r="L331" s="26">
        <v>49</v>
      </c>
      <c r="M331" s="23">
        <f t="shared" si="15"/>
        <v>422.5</v>
      </c>
      <c r="N331" s="27">
        <f t="shared" si="16"/>
        <v>45484</v>
      </c>
      <c r="O331" s="23" t="b">
        <f t="shared" si="17"/>
        <v>0</v>
      </c>
      <c r="P331" s="23" t="str">
        <f>IF(O331,_xll.nxInstrumentEQEuropean("EQC."&amp;M331&amp;"."&amp;N331,"KRW","Call",,N331,,M331),"")</f>
        <v/>
      </c>
      <c r="Q331" s="23" t="str">
        <f>IF(O331,_xll.nxAnalyticEQEuropean("EQC.Pricer."&amp;M331&amp;"."&amp;N331,P331,object!$B$25,object!$I$30,object!$D$1,object!$D$2,C331),"")</f>
        <v/>
      </c>
      <c r="R331" s="23" t="str">
        <f>IF(O331,_xll.nxLibView(Q331,"Sigma1"),"")</f>
        <v/>
      </c>
    </row>
    <row r="332" spans="1:18">
      <c r="A332" s="24" t="s">
        <v>780</v>
      </c>
      <c r="B332" s="24" t="s">
        <v>781</v>
      </c>
      <c r="C332" s="25">
        <v>0.25</v>
      </c>
      <c r="D332" s="25">
        <v>0.01</v>
      </c>
      <c r="E332" s="25">
        <v>0.25</v>
      </c>
      <c r="F332" s="25">
        <v>0.25</v>
      </c>
      <c r="G332" s="25">
        <v>0.25</v>
      </c>
      <c r="H332" s="25">
        <v>16.7</v>
      </c>
      <c r="I332" s="25">
        <v>0.25</v>
      </c>
      <c r="J332" s="26">
        <v>2</v>
      </c>
      <c r="K332" s="26">
        <v>0</v>
      </c>
      <c r="L332" s="26">
        <v>67</v>
      </c>
      <c r="M332" s="23">
        <f t="shared" si="15"/>
        <v>425</v>
      </c>
      <c r="N332" s="27">
        <f t="shared" si="16"/>
        <v>45484</v>
      </c>
      <c r="O332" s="23" t="b">
        <f t="shared" si="17"/>
        <v>0</v>
      </c>
      <c r="P332" s="23" t="str">
        <f>IF(O332,_xll.nxInstrumentEQEuropean("EQC."&amp;M332&amp;"."&amp;N332,"KRW","Call",,N332,,M332),"")</f>
        <v/>
      </c>
      <c r="Q332" s="23" t="str">
        <f>IF(O332,_xll.nxAnalyticEQEuropean("EQC.Pricer."&amp;M332&amp;"."&amp;N332,P332,object!$B$25,object!$I$30,object!$D$1,object!$D$2,C332),"")</f>
        <v/>
      </c>
      <c r="R332" s="23" t="str">
        <f>IF(O332,_xll.nxLibView(Q332,"Sigma1"),"")</f>
        <v/>
      </c>
    </row>
    <row r="333" spans="1:18">
      <c r="A333" s="24" t="s">
        <v>782</v>
      </c>
      <c r="B333" s="24" t="s">
        <v>783</v>
      </c>
      <c r="C333" s="25">
        <v>0.22</v>
      </c>
      <c r="D333" s="25">
        <v>0.04</v>
      </c>
      <c r="E333" s="25">
        <v>0.22</v>
      </c>
      <c r="F333" s="25">
        <v>0.22</v>
      </c>
      <c r="G333" s="25">
        <v>0.22</v>
      </c>
      <c r="H333" s="25">
        <v>17.100000000000001</v>
      </c>
      <c r="I333" s="25">
        <v>0.22</v>
      </c>
      <c r="J333" s="26">
        <v>1</v>
      </c>
      <c r="K333" s="26">
        <v>0</v>
      </c>
      <c r="L333" s="26">
        <v>28</v>
      </c>
      <c r="M333" s="23">
        <f t="shared" si="15"/>
        <v>427.5</v>
      </c>
      <c r="N333" s="27">
        <f t="shared" si="16"/>
        <v>45484</v>
      </c>
      <c r="O333" s="23" t="b">
        <f t="shared" si="17"/>
        <v>0</v>
      </c>
      <c r="P333" s="23" t="str">
        <f>IF(O333,_xll.nxInstrumentEQEuropean("EQC."&amp;M333&amp;"."&amp;N333,"KRW","Call",,N333,,M333),"")</f>
        <v/>
      </c>
      <c r="Q333" s="23" t="str">
        <f>IF(O333,_xll.nxAnalyticEQEuropean("EQC.Pricer."&amp;M333&amp;"."&amp;N333,P333,object!$B$25,object!$I$30,object!$D$1,object!$D$2,C333),"")</f>
        <v/>
      </c>
      <c r="R333" s="23" t="str">
        <f>IF(O333,_xll.nxLibView(Q333,"Sigma1"),"")</f>
        <v/>
      </c>
    </row>
    <row r="334" spans="1:18">
      <c r="A334" s="24" t="s">
        <v>784</v>
      </c>
      <c r="B334" s="24" t="s">
        <v>785</v>
      </c>
      <c r="C334" s="25">
        <v>0.2</v>
      </c>
      <c r="D334" s="25">
        <v>0.02</v>
      </c>
      <c r="E334" s="25">
        <v>0.21</v>
      </c>
      <c r="F334" s="25">
        <v>0.21</v>
      </c>
      <c r="G334" s="25">
        <v>0.2</v>
      </c>
      <c r="H334" s="25">
        <v>17.399999999999999</v>
      </c>
      <c r="I334" s="25">
        <v>0.2</v>
      </c>
      <c r="J334" s="26">
        <v>3</v>
      </c>
      <c r="K334" s="26">
        <v>0</v>
      </c>
      <c r="L334" s="26">
        <v>74</v>
      </c>
      <c r="M334" s="23">
        <f t="shared" si="15"/>
        <v>430</v>
      </c>
      <c r="N334" s="27">
        <f t="shared" si="16"/>
        <v>45484</v>
      </c>
      <c r="O334" s="23" t="b">
        <f t="shared" si="17"/>
        <v>0</v>
      </c>
      <c r="P334" s="23" t="str">
        <f>IF(O334,_xll.nxInstrumentEQEuropean("EQC."&amp;M334&amp;"."&amp;N334,"KRW","Call",,N334,,M334),"")</f>
        <v/>
      </c>
      <c r="Q334" s="23" t="str">
        <f>IF(O334,_xll.nxAnalyticEQEuropean("EQC.Pricer."&amp;M334&amp;"."&amp;N334,P334,object!$B$25,object!$I$30,object!$D$1,object!$D$2,C334),"")</f>
        <v/>
      </c>
      <c r="R334" s="23" t="str">
        <f>IF(O334,_xll.nxLibView(Q334,"Sigma1"),"")</f>
        <v/>
      </c>
    </row>
    <row r="335" spans="1:18">
      <c r="A335" s="24" t="s">
        <v>786</v>
      </c>
      <c r="B335" s="24" t="s">
        <v>787</v>
      </c>
      <c r="C335" s="25">
        <v>0.16</v>
      </c>
      <c r="D335" s="25">
        <v>0</v>
      </c>
      <c r="E335" s="25">
        <v>0.16</v>
      </c>
      <c r="F335" s="25">
        <v>0.16</v>
      </c>
      <c r="G335" s="25">
        <v>0.16</v>
      </c>
      <c r="H335" s="25">
        <v>17.3</v>
      </c>
      <c r="I335" s="25">
        <v>0.16</v>
      </c>
      <c r="J335" s="26">
        <v>1</v>
      </c>
      <c r="K335" s="26">
        <v>0</v>
      </c>
      <c r="L335" s="26">
        <v>18</v>
      </c>
      <c r="M335" s="23">
        <f t="shared" si="15"/>
        <v>432.5</v>
      </c>
      <c r="N335" s="27">
        <f t="shared" si="16"/>
        <v>45484</v>
      </c>
      <c r="O335" s="23" t="b">
        <f t="shared" si="17"/>
        <v>0</v>
      </c>
      <c r="P335" s="23" t="str">
        <f>IF(O335,_xll.nxInstrumentEQEuropean("EQC."&amp;M335&amp;"."&amp;N335,"KRW","Call",,N335,,M335),"")</f>
        <v/>
      </c>
      <c r="Q335" s="23" t="str">
        <f>IF(O335,_xll.nxAnalyticEQEuropean("EQC.Pricer."&amp;M335&amp;"."&amp;N335,P335,object!$B$25,object!$I$30,object!$D$1,object!$D$2,C335),"")</f>
        <v/>
      </c>
      <c r="R335" s="23" t="str">
        <f>IF(O335,_xll.nxLibView(Q335,"Sigma1"),"")</f>
        <v/>
      </c>
    </row>
    <row r="336" spans="1:18">
      <c r="A336" s="24" t="s">
        <v>788</v>
      </c>
      <c r="B336" s="24" t="s">
        <v>789</v>
      </c>
      <c r="C336" s="25">
        <v>0.14000000000000001</v>
      </c>
      <c r="D336" s="25">
        <v>0.02</v>
      </c>
      <c r="E336" s="25">
        <v>0.14000000000000001</v>
      </c>
      <c r="F336" s="25">
        <v>0.14000000000000001</v>
      </c>
      <c r="G336" s="25">
        <v>0.14000000000000001</v>
      </c>
      <c r="H336" s="25">
        <v>17.399999999999999</v>
      </c>
      <c r="I336" s="25">
        <v>0.14000000000000001</v>
      </c>
      <c r="J336" s="26">
        <v>1</v>
      </c>
      <c r="K336" s="26">
        <v>0</v>
      </c>
      <c r="L336" s="26">
        <v>40</v>
      </c>
      <c r="M336" s="23">
        <f t="shared" si="15"/>
        <v>435</v>
      </c>
      <c r="N336" s="27">
        <f t="shared" si="16"/>
        <v>45484</v>
      </c>
      <c r="O336" s="23" t="b">
        <f t="shared" si="17"/>
        <v>0</v>
      </c>
      <c r="P336" s="23" t="str">
        <f>IF(O336,_xll.nxInstrumentEQEuropean("EQC."&amp;M336&amp;"."&amp;N336,"KRW","Call",,N336,,M336),"")</f>
        <v/>
      </c>
      <c r="Q336" s="23" t="str">
        <f>IF(O336,_xll.nxAnalyticEQEuropean("EQC.Pricer."&amp;M336&amp;"."&amp;N336,P336,object!$B$25,object!$I$30,object!$D$1,object!$D$2,C336),"")</f>
        <v/>
      </c>
      <c r="R336" s="23" t="str">
        <f>IF(O336,_xll.nxLibView(Q336,"Sigma1"),"")</f>
        <v/>
      </c>
    </row>
    <row r="337" spans="1:18">
      <c r="A337" s="24" t="s">
        <v>790</v>
      </c>
      <c r="B337" s="24" t="s">
        <v>791</v>
      </c>
      <c r="C337" s="25">
        <v>0.12</v>
      </c>
      <c r="D337" s="25">
        <v>0.02</v>
      </c>
      <c r="E337" s="25">
        <v>0.12</v>
      </c>
      <c r="F337" s="25">
        <v>0.12</v>
      </c>
      <c r="G337" s="25">
        <v>0.12</v>
      </c>
      <c r="H337" s="25">
        <v>17.600000000000001</v>
      </c>
      <c r="I337" s="25">
        <v>0.12</v>
      </c>
      <c r="J337" s="26">
        <v>1</v>
      </c>
      <c r="K337" s="26">
        <v>0</v>
      </c>
      <c r="L337" s="26">
        <v>8</v>
      </c>
      <c r="M337" s="23">
        <f t="shared" si="15"/>
        <v>437.5</v>
      </c>
      <c r="N337" s="27">
        <f t="shared" si="16"/>
        <v>45484</v>
      </c>
      <c r="O337" s="23" t="b">
        <f t="shared" si="17"/>
        <v>0</v>
      </c>
      <c r="P337" s="23" t="str">
        <f>IF(O337,_xll.nxInstrumentEQEuropean("EQC."&amp;M337&amp;"."&amp;N337,"KRW","Call",,N337,,M337),"")</f>
        <v/>
      </c>
      <c r="Q337" s="23" t="str">
        <f>IF(O337,_xll.nxAnalyticEQEuropean("EQC.Pricer."&amp;M337&amp;"."&amp;N337,P337,object!$B$25,object!$I$30,object!$D$1,object!$D$2,C337),"")</f>
        <v/>
      </c>
      <c r="R337" s="23" t="str">
        <f>IF(O337,_xll.nxLibView(Q337,"Sigma1"),"")</f>
        <v/>
      </c>
    </row>
    <row r="338" spans="1:18">
      <c r="A338" s="24" t="s">
        <v>792</v>
      </c>
      <c r="B338" s="24" t="s">
        <v>793</v>
      </c>
      <c r="C338" s="25">
        <v>0.11</v>
      </c>
      <c r="D338" s="25">
        <v>0.02</v>
      </c>
      <c r="E338" s="25">
        <v>0.09</v>
      </c>
      <c r="F338" s="25">
        <v>0.11</v>
      </c>
      <c r="G338" s="25">
        <v>0.09</v>
      </c>
      <c r="H338" s="25">
        <v>17.899999999999999</v>
      </c>
      <c r="I338" s="25">
        <v>0.11</v>
      </c>
      <c r="J338" s="26">
        <v>3</v>
      </c>
      <c r="K338" s="26">
        <v>0</v>
      </c>
      <c r="L338" s="26">
        <v>106</v>
      </c>
      <c r="M338" s="23">
        <f t="shared" si="15"/>
        <v>440</v>
      </c>
      <c r="N338" s="27">
        <f t="shared" si="16"/>
        <v>45484</v>
      </c>
      <c r="O338" s="23" t="b">
        <f t="shared" si="17"/>
        <v>0</v>
      </c>
      <c r="P338" s="23" t="str">
        <f>IF(O338,_xll.nxInstrumentEQEuropean("EQC."&amp;M338&amp;"."&amp;N338,"KRW","Call",,N338,,M338),"")</f>
        <v/>
      </c>
      <c r="Q338" s="23" t="str">
        <f>IF(O338,_xll.nxAnalyticEQEuropean("EQC.Pricer."&amp;M338&amp;"."&amp;N338,P338,object!$B$25,object!$I$30,object!$D$1,object!$D$2,C338),"")</f>
        <v/>
      </c>
      <c r="R338" s="23" t="str">
        <f>IF(O338,_xll.nxLibView(Q338,"Sigma1"),"")</f>
        <v/>
      </c>
    </row>
    <row r="339" spans="1:18">
      <c r="A339" s="24" t="s">
        <v>794</v>
      </c>
      <c r="B339" s="24" t="s">
        <v>795</v>
      </c>
      <c r="C339" s="25">
        <v>0.1</v>
      </c>
      <c r="D339" s="25">
        <v>0.02</v>
      </c>
      <c r="E339" s="25">
        <v>0.1</v>
      </c>
      <c r="F339" s="25">
        <v>0.1</v>
      </c>
      <c r="G339" s="25">
        <v>0.1</v>
      </c>
      <c r="H339" s="25">
        <v>18.3</v>
      </c>
      <c r="I339" s="25">
        <v>0.1</v>
      </c>
      <c r="J339" s="26">
        <v>1</v>
      </c>
      <c r="K339" s="26">
        <v>0</v>
      </c>
      <c r="L339" s="26">
        <v>12</v>
      </c>
      <c r="M339" s="23">
        <f t="shared" si="15"/>
        <v>442.5</v>
      </c>
      <c r="N339" s="27">
        <f t="shared" si="16"/>
        <v>45484</v>
      </c>
      <c r="O339" s="23" t="b">
        <f t="shared" si="17"/>
        <v>0</v>
      </c>
      <c r="P339" s="23" t="str">
        <f>IF(O339,_xll.nxInstrumentEQEuropean("EQC."&amp;M339&amp;"."&amp;N339,"KRW","Call",,N339,,M339),"")</f>
        <v/>
      </c>
      <c r="Q339" s="23" t="str">
        <f>IF(O339,_xll.nxAnalyticEQEuropean("EQC.Pricer."&amp;M339&amp;"."&amp;N339,P339,object!$B$25,object!$I$30,object!$D$1,object!$D$2,C339),"")</f>
        <v/>
      </c>
      <c r="R339" s="23" t="str">
        <f>IF(O339,_xll.nxLibView(Q339,"Sigma1"),"")</f>
        <v/>
      </c>
    </row>
    <row r="340" spans="1:18">
      <c r="A340" s="24" t="s">
        <v>796</v>
      </c>
      <c r="B340" s="24" t="s">
        <v>797</v>
      </c>
      <c r="C340" s="25" t="s">
        <v>123</v>
      </c>
      <c r="D340" s="25" t="s">
        <v>123</v>
      </c>
      <c r="E340" s="25" t="s">
        <v>123</v>
      </c>
      <c r="F340" s="25" t="s">
        <v>123</v>
      </c>
      <c r="G340" s="25" t="s">
        <v>123</v>
      </c>
      <c r="H340" s="25">
        <v>18.45</v>
      </c>
      <c r="I340" s="25">
        <v>0.09</v>
      </c>
      <c r="J340" s="26">
        <v>0</v>
      </c>
      <c r="K340" s="26">
        <v>0</v>
      </c>
      <c r="L340" s="26">
        <v>33</v>
      </c>
      <c r="M340" s="23">
        <f t="shared" si="15"/>
        <v>445</v>
      </c>
      <c r="N340" s="27">
        <f t="shared" si="16"/>
        <v>45484</v>
      </c>
      <c r="O340" s="23" t="b">
        <f t="shared" si="17"/>
        <v>0</v>
      </c>
      <c r="P340" s="23" t="str">
        <f>IF(O340,_xll.nxInstrumentEQEuropean("EQC."&amp;M340&amp;"."&amp;N340,"KRW","Call",,N340,,M340),"")</f>
        <v/>
      </c>
      <c r="Q340" s="23" t="str">
        <f>IF(O340,_xll.nxAnalyticEQEuropean("EQC.Pricer."&amp;M340&amp;"."&amp;N340,P340,object!$B$25,object!$I$30,object!$D$1,object!$D$2,C340),"")</f>
        <v/>
      </c>
      <c r="R340" s="23" t="str">
        <f>IF(O340,_xll.nxLibView(Q340,"Sigma1"),"")</f>
        <v/>
      </c>
    </row>
    <row r="341" spans="1:18">
      <c r="A341" s="24" t="s">
        <v>798</v>
      </c>
      <c r="B341" s="24" t="s">
        <v>799</v>
      </c>
      <c r="C341" s="25">
        <v>0.08</v>
      </c>
      <c r="D341" s="25">
        <v>0.02</v>
      </c>
      <c r="E341" s="25">
        <v>0.08</v>
      </c>
      <c r="F341" s="25">
        <v>0.08</v>
      </c>
      <c r="G341" s="25">
        <v>0.08</v>
      </c>
      <c r="H341" s="25">
        <v>18.600000000000001</v>
      </c>
      <c r="I341" s="25">
        <v>0.08</v>
      </c>
      <c r="J341" s="26">
        <v>1</v>
      </c>
      <c r="K341" s="26">
        <v>0</v>
      </c>
      <c r="L341" s="26">
        <v>9</v>
      </c>
      <c r="M341" s="23">
        <f t="shared" si="15"/>
        <v>447.5</v>
      </c>
      <c r="N341" s="27">
        <f t="shared" si="16"/>
        <v>45484</v>
      </c>
      <c r="O341" s="23" t="b">
        <f t="shared" si="17"/>
        <v>0</v>
      </c>
      <c r="P341" s="23" t="str">
        <f>IF(O341,_xll.nxInstrumentEQEuropean("EQC."&amp;M341&amp;"."&amp;N341,"KRW","Call",,N341,,M341),"")</f>
        <v/>
      </c>
      <c r="Q341" s="23" t="str">
        <f>IF(O341,_xll.nxAnalyticEQEuropean("EQC.Pricer."&amp;M341&amp;"."&amp;N341,P341,object!$B$25,object!$I$30,object!$D$1,object!$D$2,C341),"")</f>
        <v/>
      </c>
      <c r="R341" s="23" t="str">
        <f>IF(O341,_xll.nxLibView(Q341,"Sigma1"),"")</f>
        <v/>
      </c>
    </row>
    <row r="342" spans="1:18">
      <c r="A342" s="24" t="s">
        <v>800</v>
      </c>
      <c r="B342" s="24" t="s">
        <v>801</v>
      </c>
      <c r="C342" s="25" t="s">
        <v>123</v>
      </c>
      <c r="D342" s="25" t="s">
        <v>123</v>
      </c>
      <c r="E342" s="25" t="s">
        <v>123</v>
      </c>
      <c r="F342" s="25" t="s">
        <v>123</v>
      </c>
      <c r="G342" s="25" t="s">
        <v>123</v>
      </c>
      <c r="H342" s="25">
        <v>18.7</v>
      </c>
      <c r="I342" s="25">
        <v>7.0000000000000007E-2</v>
      </c>
      <c r="J342" s="26">
        <v>0</v>
      </c>
      <c r="K342" s="26">
        <v>0</v>
      </c>
      <c r="L342" s="26">
        <v>110</v>
      </c>
      <c r="M342" s="23">
        <f t="shared" si="15"/>
        <v>450</v>
      </c>
      <c r="N342" s="27">
        <f t="shared" si="16"/>
        <v>45484</v>
      </c>
      <c r="O342" s="23" t="b">
        <f t="shared" si="17"/>
        <v>0</v>
      </c>
      <c r="P342" s="23" t="str">
        <f>IF(O342,_xll.nxInstrumentEQEuropean("EQC."&amp;M342&amp;"."&amp;N342,"KRW","Call",,N342,,M342),"")</f>
        <v/>
      </c>
      <c r="Q342" s="23" t="str">
        <f>IF(O342,_xll.nxAnalyticEQEuropean("EQC.Pricer."&amp;M342&amp;"."&amp;N342,P342,object!$B$25,object!$I$30,object!$D$1,object!$D$2,C342),"")</f>
        <v/>
      </c>
      <c r="R342" s="23" t="str">
        <f>IF(O342,_xll.nxLibView(Q342,"Sigma1"),"")</f>
        <v/>
      </c>
    </row>
    <row r="343" spans="1:18">
      <c r="A343" s="24" t="s">
        <v>802</v>
      </c>
      <c r="B343" s="24" t="s">
        <v>803</v>
      </c>
      <c r="C343" s="25">
        <v>0.06</v>
      </c>
      <c r="D343" s="25">
        <v>0.01</v>
      </c>
      <c r="E343" s="25">
        <v>0.05</v>
      </c>
      <c r="F343" s="25">
        <v>0.06</v>
      </c>
      <c r="G343" s="25">
        <v>0.05</v>
      </c>
      <c r="H343" s="25">
        <v>18.8</v>
      </c>
      <c r="I343" s="25">
        <v>0.06</v>
      </c>
      <c r="J343" s="26">
        <v>2</v>
      </c>
      <c r="K343" s="26">
        <v>0</v>
      </c>
      <c r="L343" s="26">
        <v>14</v>
      </c>
      <c r="M343" s="23">
        <f t="shared" si="15"/>
        <v>452.5</v>
      </c>
      <c r="N343" s="27">
        <f t="shared" si="16"/>
        <v>45484</v>
      </c>
      <c r="O343" s="23" t="b">
        <f t="shared" si="17"/>
        <v>0</v>
      </c>
      <c r="P343" s="23" t="str">
        <f>IF(O343,_xll.nxInstrumentEQEuropean("EQC."&amp;M343&amp;"."&amp;N343,"KRW","Call",,N343,,M343),"")</f>
        <v/>
      </c>
      <c r="Q343" s="23" t="str">
        <f>IF(O343,_xll.nxAnalyticEQEuropean("EQC.Pricer."&amp;M343&amp;"."&amp;N343,P343,object!$B$25,object!$I$30,object!$D$1,object!$D$2,C343),"")</f>
        <v/>
      </c>
      <c r="R343" s="23" t="str">
        <f>IF(O343,_xll.nxLibView(Q343,"Sigma1"),"")</f>
        <v/>
      </c>
    </row>
    <row r="344" spans="1:18">
      <c r="A344" s="24" t="s">
        <v>804</v>
      </c>
      <c r="B344" s="24" t="s">
        <v>805</v>
      </c>
      <c r="C344" s="25">
        <v>0.05</v>
      </c>
      <c r="D344" s="25">
        <v>0.01</v>
      </c>
      <c r="E344" s="25">
        <v>0.05</v>
      </c>
      <c r="F344" s="25">
        <v>0.05</v>
      </c>
      <c r="G344" s="25">
        <v>0.04</v>
      </c>
      <c r="H344" s="25">
        <v>18.8</v>
      </c>
      <c r="I344" s="25">
        <v>0.05</v>
      </c>
      <c r="J344" s="26">
        <v>5</v>
      </c>
      <c r="K344" s="26">
        <v>0</v>
      </c>
      <c r="L344" s="26">
        <v>14</v>
      </c>
      <c r="M344" s="23">
        <f t="shared" si="15"/>
        <v>455</v>
      </c>
      <c r="N344" s="27">
        <f t="shared" si="16"/>
        <v>45484</v>
      </c>
      <c r="O344" s="23" t="b">
        <f t="shared" si="17"/>
        <v>0</v>
      </c>
      <c r="P344" s="23" t="str">
        <f>IF(O344,_xll.nxInstrumentEQEuropean("EQC."&amp;M344&amp;"."&amp;N344,"KRW","Call",,N344,,M344),"")</f>
        <v/>
      </c>
      <c r="Q344" s="23" t="str">
        <f>IF(O344,_xll.nxAnalyticEQEuropean("EQC.Pricer."&amp;M344&amp;"."&amp;N344,P344,object!$B$25,object!$I$30,object!$D$1,object!$D$2,C344),"")</f>
        <v/>
      </c>
      <c r="R344" s="23" t="str">
        <f>IF(O344,_xll.nxLibView(Q344,"Sigma1"),"")</f>
        <v/>
      </c>
    </row>
    <row r="345" spans="1:18">
      <c r="A345" s="24" t="s">
        <v>806</v>
      </c>
      <c r="B345" s="24" t="s">
        <v>807</v>
      </c>
      <c r="C345" s="25">
        <v>0.04</v>
      </c>
      <c r="D345" s="25">
        <v>0</v>
      </c>
      <c r="E345" s="25">
        <v>0.04</v>
      </c>
      <c r="F345" s="25">
        <v>0.04</v>
      </c>
      <c r="G345" s="25">
        <v>0.04</v>
      </c>
      <c r="H345" s="25">
        <v>19.100000000000001</v>
      </c>
      <c r="I345" s="25">
        <v>0.04</v>
      </c>
      <c r="J345" s="26">
        <v>4</v>
      </c>
      <c r="K345" s="26">
        <v>0</v>
      </c>
      <c r="L345" s="26">
        <v>18</v>
      </c>
      <c r="M345" s="23">
        <f t="shared" si="15"/>
        <v>457.5</v>
      </c>
      <c r="N345" s="27">
        <f t="shared" si="16"/>
        <v>45484</v>
      </c>
      <c r="O345" s="23" t="b">
        <f t="shared" si="17"/>
        <v>0</v>
      </c>
      <c r="P345" s="23" t="str">
        <f>IF(O345,_xll.nxInstrumentEQEuropean("EQC."&amp;M345&amp;"."&amp;N345,"KRW","Call",,N345,,M345),"")</f>
        <v/>
      </c>
      <c r="Q345" s="23" t="str">
        <f>IF(O345,_xll.nxAnalyticEQEuropean("EQC.Pricer."&amp;M345&amp;"."&amp;N345,P345,object!$B$25,object!$I$30,object!$D$1,object!$D$2,C345),"")</f>
        <v/>
      </c>
      <c r="R345" s="23" t="str">
        <f>IF(O345,_xll.nxLibView(Q345,"Sigma1"),"")</f>
        <v/>
      </c>
    </row>
    <row r="346" spans="1:18">
      <c r="A346" s="24" t="s">
        <v>808</v>
      </c>
      <c r="B346" s="24" t="s">
        <v>809</v>
      </c>
      <c r="C346" s="25" t="s">
        <v>123</v>
      </c>
      <c r="D346" s="25" t="s">
        <v>123</v>
      </c>
      <c r="E346" s="25" t="s">
        <v>123</v>
      </c>
      <c r="F346" s="25" t="s">
        <v>123</v>
      </c>
      <c r="G346" s="25" t="s">
        <v>123</v>
      </c>
      <c r="H346" s="25">
        <v>19.28</v>
      </c>
      <c r="I346" s="25">
        <v>0.04</v>
      </c>
      <c r="J346" s="26">
        <v>0</v>
      </c>
      <c r="K346" s="26">
        <v>0</v>
      </c>
      <c r="L346" s="26">
        <v>28</v>
      </c>
      <c r="M346" s="23">
        <f t="shared" si="15"/>
        <v>460</v>
      </c>
      <c r="N346" s="27">
        <f t="shared" si="16"/>
        <v>45484</v>
      </c>
      <c r="O346" s="23" t="b">
        <f t="shared" si="17"/>
        <v>0</v>
      </c>
      <c r="P346" s="23" t="str">
        <f>IF(O346,_xll.nxInstrumentEQEuropean("EQC."&amp;M346&amp;"."&amp;N346,"KRW","Call",,N346,,M346),"")</f>
        <v/>
      </c>
      <c r="Q346" s="23" t="str">
        <f>IF(O346,_xll.nxAnalyticEQEuropean("EQC.Pricer."&amp;M346&amp;"."&amp;N346,P346,object!$B$25,object!$I$30,object!$D$1,object!$D$2,C346),"")</f>
        <v/>
      </c>
      <c r="R346" s="23" t="str">
        <f>IF(O346,_xll.nxLibView(Q346,"Sigma1"),"")</f>
        <v/>
      </c>
    </row>
    <row r="347" spans="1:18">
      <c r="A347" s="24" t="s">
        <v>810</v>
      </c>
      <c r="B347" s="24" t="s">
        <v>811</v>
      </c>
      <c r="C347" s="25" t="s">
        <v>123</v>
      </c>
      <c r="D347" s="25" t="s">
        <v>123</v>
      </c>
      <c r="E347" s="25" t="s">
        <v>123</v>
      </c>
      <c r="F347" s="25" t="s">
        <v>123</v>
      </c>
      <c r="G347" s="25" t="s">
        <v>123</v>
      </c>
      <c r="H347" s="25">
        <v>19.46</v>
      </c>
      <c r="I347" s="25">
        <v>0.03</v>
      </c>
      <c r="J347" s="26">
        <v>0</v>
      </c>
      <c r="K347" s="26">
        <v>0</v>
      </c>
      <c r="L347" s="26">
        <v>2</v>
      </c>
      <c r="M347" s="23">
        <f t="shared" si="15"/>
        <v>462.5</v>
      </c>
      <c r="N347" s="27">
        <f t="shared" si="16"/>
        <v>45484</v>
      </c>
      <c r="O347" s="23" t="b">
        <f t="shared" si="17"/>
        <v>0</v>
      </c>
      <c r="P347" s="23" t="str">
        <f>IF(O347,_xll.nxInstrumentEQEuropean("EQC."&amp;M347&amp;"."&amp;N347,"KRW","Call",,N347,,M347),"")</f>
        <v/>
      </c>
      <c r="Q347" s="23" t="str">
        <f>IF(O347,_xll.nxAnalyticEQEuropean("EQC.Pricer."&amp;M347&amp;"."&amp;N347,P347,object!$B$25,object!$I$30,object!$D$1,object!$D$2,C347),"")</f>
        <v/>
      </c>
      <c r="R347" s="23" t="str">
        <f>IF(O347,_xll.nxLibView(Q347,"Sigma1"),"")</f>
        <v/>
      </c>
    </row>
    <row r="348" spans="1:18">
      <c r="A348" s="24" t="s">
        <v>812</v>
      </c>
      <c r="B348" s="24" t="s">
        <v>813</v>
      </c>
      <c r="C348" s="25" t="s">
        <v>123</v>
      </c>
      <c r="D348" s="25" t="s">
        <v>123</v>
      </c>
      <c r="E348" s="25" t="s">
        <v>123</v>
      </c>
      <c r="F348" s="25" t="s">
        <v>123</v>
      </c>
      <c r="G348" s="25" t="s">
        <v>123</v>
      </c>
      <c r="H348" s="25">
        <v>19.64</v>
      </c>
      <c r="I348" s="25">
        <v>0.03</v>
      </c>
      <c r="J348" s="26">
        <v>0</v>
      </c>
      <c r="K348" s="26">
        <v>0</v>
      </c>
      <c r="L348" s="26">
        <v>8</v>
      </c>
      <c r="M348" s="23">
        <f t="shared" si="15"/>
        <v>465</v>
      </c>
      <c r="N348" s="27">
        <f t="shared" si="16"/>
        <v>45484</v>
      </c>
      <c r="O348" s="23" t="b">
        <f t="shared" si="17"/>
        <v>0</v>
      </c>
      <c r="P348" s="23" t="str">
        <f>IF(O348,_xll.nxInstrumentEQEuropean("EQC."&amp;M348&amp;"."&amp;N348,"KRW","Call",,N348,,M348),"")</f>
        <v/>
      </c>
      <c r="Q348" s="23" t="str">
        <f>IF(O348,_xll.nxAnalyticEQEuropean("EQC.Pricer."&amp;M348&amp;"."&amp;N348,P348,object!$B$25,object!$I$30,object!$D$1,object!$D$2,C348),"")</f>
        <v/>
      </c>
      <c r="R348" s="23" t="str">
        <f>IF(O348,_xll.nxLibView(Q348,"Sigma1"),"")</f>
        <v/>
      </c>
    </row>
    <row r="349" spans="1:18">
      <c r="A349" s="24" t="s">
        <v>814</v>
      </c>
      <c r="B349" s="24" t="s">
        <v>815</v>
      </c>
      <c r="C349" s="25" t="s">
        <v>123</v>
      </c>
      <c r="D349" s="25" t="s">
        <v>123</v>
      </c>
      <c r="E349" s="25" t="s">
        <v>123</v>
      </c>
      <c r="F349" s="25" t="s">
        <v>123</v>
      </c>
      <c r="G349" s="25" t="s">
        <v>123</v>
      </c>
      <c r="H349" s="25">
        <v>19.82</v>
      </c>
      <c r="I349" s="25">
        <v>0.03</v>
      </c>
      <c r="J349" s="26">
        <v>0</v>
      </c>
      <c r="K349" s="26">
        <v>0</v>
      </c>
      <c r="L349" s="26">
        <v>2</v>
      </c>
      <c r="M349" s="23">
        <f t="shared" si="15"/>
        <v>467.5</v>
      </c>
      <c r="N349" s="27">
        <f t="shared" si="16"/>
        <v>45484</v>
      </c>
      <c r="O349" s="23" t="b">
        <f t="shared" si="17"/>
        <v>0</v>
      </c>
      <c r="P349" s="23" t="str">
        <f>IF(O349,_xll.nxInstrumentEQEuropean("EQC."&amp;M349&amp;"."&amp;N349,"KRW","Call",,N349,,M349),"")</f>
        <v/>
      </c>
      <c r="Q349" s="23" t="str">
        <f>IF(O349,_xll.nxAnalyticEQEuropean("EQC.Pricer."&amp;M349&amp;"."&amp;N349,P349,object!$B$25,object!$I$30,object!$D$1,object!$D$2,C349),"")</f>
        <v/>
      </c>
      <c r="R349" s="23" t="str">
        <f>IF(O349,_xll.nxLibView(Q349,"Sigma1"),"")</f>
        <v/>
      </c>
    </row>
    <row r="350" spans="1:18">
      <c r="A350" s="24" t="s">
        <v>816</v>
      </c>
      <c r="B350" s="24" t="s">
        <v>817</v>
      </c>
      <c r="C350" s="25" t="s">
        <v>123</v>
      </c>
      <c r="D350" s="25" t="s">
        <v>123</v>
      </c>
      <c r="E350" s="25" t="s">
        <v>123</v>
      </c>
      <c r="F350" s="25" t="s">
        <v>123</v>
      </c>
      <c r="G350" s="25" t="s">
        <v>123</v>
      </c>
      <c r="H350" s="25">
        <v>20</v>
      </c>
      <c r="I350" s="25">
        <v>0.03</v>
      </c>
      <c r="J350" s="26">
        <v>0</v>
      </c>
      <c r="K350" s="26">
        <v>0</v>
      </c>
      <c r="L350" s="26">
        <v>6</v>
      </c>
      <c r="M350" s="23">
        <f t="shared" si="15"/>
        <v>470</v>
      </c>
      <c r="N350" s="27">
        <f t="shared" si="16"/>
        <v>45484</v>
      </c>
      <c r="O350" s="23" t="b">
        <f t="shared" si="17"/>
        <v>0</v>
      </c>
      <c r="P350" s="23" t="str">
        <f>IF(O350,_xll.nxInstrumentEQEuropean("EQC."&amp;M350&amp;"."&amp;N350,"KRW","Call",,N350,,M350),"")</f>
        <v/>
      </c>
      <c r="Q350" s="23" t="str">
        <f>IF(O350,_xll.nxAnalyticEQEuropean("EQC.Pricer."&amp;M350&amp;"."&amp;N350,P350,object!$B$25,object!$I$30,object!$D$1,object!$D$2,C350),"")</f>
        <v/>
      </c>
      <c r="R350" s="23" t="str">
        <f>IF(O350,_xll.nxLibView(Q350,"Sigma1"),"")</f>
        <v/>
      </c>
    </row>
    <row r="351" spans="1:18">
      <c r="A351" s="24" t="s">
        <v>818</v>
      </c>
      <c r="B351" s="24" t="s">
        <v>819</v>
      </c>
      <c r="C351" s="25" t="s">
        <v>123</v>
      </c>
      <c r="D351" s="25" t="s">
        <v>123</v>
      </c>
      <c r="E351" s="25" t="s">
        <v>123</v>
      </c>
      <c r="F351" s="25" t="s">
        <v>123</v>
      </c>
      <c r="G351" s="25" t="s">
        <v>123</v>
      </c>
      <c r="H351" s="25">
        <v>20.170000000000002</v>
      </c>
      <c r="I351" s="25">
        <v>0.02</v>
      </c>
      <c r="J351" s="26">
        <v>0</v>
      </c>
      <c r="K351" s="26">
        <v>0</v>
      </c>
      <c r="L351" s="26">
        <v>1</v>
      </c>
      <c r="M351" s="23">
        <f t="shared" si="15"/>
        <v>472.5</v>
      </c>
      <c r="N351" s="27">
        <f t="shared" si="16"/>
        <v>45484</v>
      </c>
      <c r="O351" s="23" t="b">
        <f t="shared" si="17"/>
        <v>0</v>
      </c>
      <c r="P351" s="23" t="str">
        <f>IF(O351,_xll.nxInstrumentEQEuropean("EQC."&amp;M351&amp;"."&amp;N351,"KRW","Call",,N351,,M351),"")</f>
        <v/>
      </c>
      <c r="Q351" s="23" t="str">
        <f>IF(O351,_xll.nxAnalyticEQEuropean("EQC.Pricer."&amp;M351&amp;"."&amp;N351,P351,object!$B$25,object!$I$30,object!$D$1,object!$D$2,C351),"")</f>
        <v/>
      </c>
      <c r="R351" s="23" t="str">
        <f>IF(O351,_xll.nxLibView(Q351,"Sigma1"),"")</f>
        <v/>
      </c>
    </row>
    <row r="352" spans="1:18">
      <c r="A352" s="24" t="s">
        <v>820</v>
      </c>
      <c r="B352" s="24" t="s">
        <v>821</v>
      </c>
      <c r="C352" s="25" t="s">
        <v>123</v>
      </c>
      <c r="D352" s="25" t="s">
        <v>123</v>
      </c>
      <c r="E352" s="25" t="s">
        <v>123</v>
      </c>
      <c r="F352" s="25" t="s">
        <v>123</v>
      </c>
      <c r="G352" s="25" t="s">
        <v>123</v>
      </c>
      <c r="H352" s="25">
        <v>20.36</v>
      </c>
      <c r="I352" s="25">
        <v>0.02</v>
      </c>
      <c r="J352" s="26">
        <v>0</v>
      </c>
      <c r="K352" s="26">
        <v>0</v>
      </c>
      <c r="L352" s="26">
        <v>11</v>
      </c>
      <c r="M352" s="23">
        <f t="shared" si="15"/>
        <v>475</v>
      </c>
      <c r="N352" s="27">
        <f t="shared" si="16"/>
        <v>45484</v>
      </c>
      <c r="O352" s="23" t="b">
        <f t="shared" si="17"/>
        <v>0</v>
      </c>
      <c r="P352" s="23" t="str">
        <f>IF(O352,_xll.nxInstrumentEQEuropean("EQC."&amp;M352&amp;"."&amp;N352,"KRW","Call",,N352,,M352),"")</f>
        <v/>
      </c>
      <c r="Q352" s="23" t="str">
        <f>IF(O352,_xll.nxAnalyticEQEuropean("EQC.Pricer."&amp;M352&amp;"."&amp;N352,P352,object!$B$25,object!$I$30,object!$D$1,object!$D$2,C352),"")</f>
        <v/>
      </c>
      <c r="R352" s="23" t="str">
        <f>IF(O352,_xll.nxLibView(Q352,"Sigma1"),"")</f>
        <v/>
      </c>
    </row>
    <row r="353" spans="1:18">
      <c r="A353" s="24" t="s">
        <v>822</v>
      </c>
      <c r="B353" s="24" t="s">
        <v>823</v>
      </c>
      <c r="C353" s="25" t="s">
        <v>123</v>
      </c>
      <c r="D353" s="25" t="s">
        <v>123</v>
      </c>
      <c r="E353" s="25" t="s">
        <v>123</v>
      </c>
      <c r="F353" s="25" t="s">
        <v>123</v>
      </c>
      <c r="G353" s="25" t="s">
        <v>123</v>
      </c>
      <c r="H353" s="25">
        <v>20.54</v>
      </c>
      <c r="I353" s="25">
        <v>0.02</v>
      </c>
      <c r="J353" s="26">
        <v>0</v>
      </c>
      <c r="K353" s="26">
        <v>0</v>
      </c>
      <c r="L353" s="26">
        <v>1</v>
      </c>
      <c r="M353" s="23">
        <f t="shared" si="15"/>
        <v>477.5</v>
      </c>
      <c r="N353" s="27">
        <f t="shared" si="16"/>
        <v>45484</v>
      </c>
      <c r="O353" s="23" t="b">
        <f t="shared" si="17"/>
        <v>0</v>
      </c>
      <c r="P353" s="23" t="str">
        <f>IF(O353,_xll.nxInstrumentEQEuropean("EQC."&amp;M353&amp;"."&amp;N353,"KRW","Call",,N353,,M353),"")</f>
        <v/>
      </c>
      <c r="Q353" s="23" t="str">
        <f>IF(O353,_xll.nxAnalyticEQEuropean("EQC.Pricer."&amp;M353&amp;"."&amp;N353,P353,object!$B$25,object!$I$30,object!$D$1,object!$D$2,C353),"")</f>
        <v/>
      </c>
      <c r="R353" s="23" t="str">
        <f>IF(O353,_xll.nxLibView(Q353,"Sigma1"),"")</f>
        <v/>
      </c>
    </row>
    <row r="354" spans="1:18">
      <c r="A354" s="24" t="s">
        <v>824</v>
      </c>
      <c r="B354" s="24" t="s">
        <v>825</v>
      </c>
      <c r="C354" s="25" t="s">
        <v>123</v>
      </c>
      <c r="D354" s="25" t="s">
        <v>123</v>
      </c>
      <c r="E354" s="25" t="s">
        <v>123</v>
      </c>
      <c r="F354" s="25" t="s">
        <v>123</v>
      </c>
      <c r="G354" s="25" t="s">
        <v>123</v>
      </c>
      <c r="H354" s="25">
        <v>20.72</v>
      </c>
      <c r="I354" s="25">
        <v>0.01</v>
      </c>
      <c r="J354" s="26">
        <v>0</v>
      </c>
      <c r="K354" s="26">
        <v>0</v>
      </c>
      <c r="L354" s="26">
        <v>112</v>
      </c>
      <c r="M354" s="23">
        <f t="shared" si="15"/>
        <v>480</v>
      </c>
      <c r="N354" s="27">
        <f t="shared" si="16"/>
        <v>45484</v>
      </c>
      <c r="O354" s="23" t="b">
        <f t="shared" si="17"/>
        <v>0</v>
      </c>
      <c r="P354" s="23" t="str">
        <f>IF(O354,_xll.nxInstrumentEQEuropean("EQC."&amp;M354&amp;"."&amp;N354,"KRW","Call",,N354,,M354),"")</f>
        <v/>
      </c>
      <c r="Q354" s="23" t="str">
        <f>IF(O354,_xll.nxAnalyticEQEuropean("EQC.Pricer."&amp;M354&amp;"."&amp;N354,P354,object!$B$25,object!$I$30,object!$D$1,object!$D$2,C354),"")</f>
        <v/>
      </c>
      <c r="R354" s="23" t="str">
        <f>IF(O354,_xll.nxLibView(Q354,"Sigma1"),"")</f>
        <v/>
      </c>
    </row>
    <row r="355" spans="1:18">
      <c r="A355" s="24" t="s">
        <v>826</v>
      </c>
      <c r="B355" s="24" t="s">
        <v>827</v>
      </c>
      <c r="C355" s="25" t="s">
        <v>123</v>
      </c>
      <c r="D355" s="25" t="s">
        <v>123</v>
      </c>
      <c r="E355" s="25" t="s">
        <v>123</v>
      </c>
      <c r="F355" s="25" t="s">
        <v>123</v>
      </c>
      <c r="G355" s="25" t="s">
        <v>123</v>
      </c>
      <c r="H355" s="25">
        <v>20.9</v>
      </c>
      <c r="I355" s="25">
        <v>0.01</v>
      </c>
      <c r="J355" s="26">
        <v>0</v>
      </c>
      <c r="K355" s="26">
        <v>0</v>
      </c>
      <c r="L355" s="26">
        <v>2</v>
      </c>
      <c r="M355" s="23">
        <f t="shared" si="15"/>
        <v>482.5</v>
      </c>
      <c r="N355" s="27">
        <f t="shared" si="16"/>
        <v>45484</v>
      </c>
      <c r="O355" s="23" t="b">
        <f t="shared" si="17"/>
        <v>0</v>
      </c>
      <c r="P355" s="23" t="str">
        <f>IF(O355,_xll.nxInstrumentEQEuropean("EQC."&amp;M355&amp;"."&amp;N355,"KRW","Call",,N355,,M355),"")</f>
        <v/>
      </c>
      <c r="Q355" s="23" t="str">
        <f>IF(O355,_xll.nxAnalyticEQEuropean("EQC.Pricer."&amp;M355&amp;"."&amp;N355,P355,object!$B$25,object!$I$30,object!$D$1,object!$D$2,C355),"")</f>
        <v/>
      </c>
      <c r="R355" s="23" t="str">
        <f>IF(O355,_xll.nxLibView(Q355,"Sigma1"),"")</f>
        <v/>
      </c>
    </row>
    <row r="356" spans="1:18">
      <c r="A356" s="24" t="s">
        <v>828</v>
      </c>
      <c r="B356" s="24" t="s">
        <v>829</v>
      </c>
      <c r="C356" s="25" t="s">
        <v>123</v>
      </c>
      <c r="D356" s="25" t="s">
        <v>123</v>
      </c>
      <c r="E356" s="25" t="s">
        <v>123</v>
      </c>
      <c r="F356" s="25" t="s">
        <v>123</v>
      </c>
      <c r="G356" s="25" t="s">
        <v>123</v>
      </c>
      <c r="H356" s="25">
        <v>21.08</v>
      </c>
      <c r="I356" s="25">
        <v>0.01</v>
      </c>
      <c r="J356" s="26">
        <v>0</v>
      </c>
      <c r="K356" s="26">
        <v>0</v>
      </c>
      <c r="L356" s="26">
        <v>10</v>
      </c>
      <c r="M356" s="23">
        <f t="shared" si="15"/>
        <v>485</v>
      </c>
      <c r="N356" s="27">
        <f t="shared" si="16"/>
        <v>45484</v>
      </c>
      <c r="O356" s="23" t="b">
        <f t="shared" si="17"/>
        <v>0</v>
      </c>
      <c r="P356" s="23" t="str">
        <f>IF(O356,_xll.nxInstrumentEQEuropean("EQC."&amp;M356&amp;"."&amp;N356,"KRW","Call",,N356,,M356),"")</f>
        <v/>
      </c>
      <c r="Q356" s="23" t="str">
        <f>IF(O356,_xll.nxAnalyticEQEuropean("EQC.Pricer."&amp;M356&amp;"."&amp;N356,P356,object!$B$25,object!$I$30,object!$D$1,object!$D$2,C356),"")</f>
        <v/>
      </c>
      <c r="R356" s="23" t="str">
        <f>IF(O356,_xll.nxLibView(Q356,"Sigma1"),"")</f>
        <v/>
      </c>
    </row>
    <row r="357" spans="1:18">
      <c r="A357" s="24" t="s">
        <v>830</v>
      </c>
      <c r="B357" s="24" t="s">
        <v>831</v>
      </c>
      <c r="C357" s="25" t="s">
        <v>123</v>
      </c>
      <c r="D357" s="25" t="s">
        <v>123</v>
      </c>
      <c r="E357" s="25" t="s">
        <v>123</v>
      </c>
      <c r="F357" s="25" t="s">
        <v>123</v>
      </c>
      <c r="G357" s="25" t="s">
        <v>123</v>
      </c>
      <c r="H357" s="25">
        <v>21.26</v>
      </c>
      <c r="I357" s="25">
        <v>0.01</v>
      </c>
      <c r="J357" s="26">
        <v>0</v>
      </c>
      <c r="K357" s="26">
        <v>0</v>
      </c>
      <c r="L357" s="26">
        <v>1</v>
      </c>
      <c r="M357" s="23">
        <f t="shared" si="15"/>
        <v>487.5</v>
      </c>
      <c r="N357" s="27">
        <f t="shared" si="16"/>
        <v>45484</v>
      </c>
      <c r="O357" s="23" t="b">
        <f t="shared" si="17"/>
        <v>0</v>
      </c>
      <c r="P357" s="23" t="str">
        <f>IF(O357,_xll.nxInstrumentEQEuropean("EQC."&amp;M357&amp;"."&amp;N357,"KRW","Call",,N357,,M357),"")</f>
        <v/>
      </c>
      <c r="Q357" s="23" t="str">
        <f>IF(O357,_xll.nxAnalyticEQEuropean("EQC.Pricer."&amp;M357&amp;"."&amp;N357,P357,object!$B$25,object!$I$30,object!$D$1,object!$D$2,C357),"")</f>
        <v/>
      </c>
      <c r="R357" s="23" t="str">
        <f>IF(O357,_xll.nxLibView(Q357,"Sigma1"),"")</f>
        <v/>
      </c>
    </row>
    <row r="358" spans="1:18">
      <c r="A358" s="24" t="s">
        <v>832</v>
      </c>
      <c r="B358" s="24" t="s">
        <v>833</v>
      </c>
      <c r="C358" s="25" t="s">
        <v>123</v>
      </c>
      <c r="D358" s="25" t="s">
        <v>123</v>
      </c>
      <c r="E358" s="25" t="s">
        <v>123</v>
      </c>
      <c r="F358" s="25" t="s">
        <v>123</v>
      </c>
      <c r="G358" s="25" t="s">
        <v>123</v>
      </c>
      <c r="H358" s="25">
        <v>21.44</v>
      </c>
      <c r="I358" s="25">
        <v>0.01</v>
      </c>
      <c r="J358" s="26">
        <v>0</v>
      </c>
      <c r="K358" s="26">
        <v>0</v>
      </c>
      <c r="L358" s="26">
        <v>7</v>
      </c>
      <c r="M358" s="23">
        <f t="shared" si="15"/>
        <v>490</v>
      </c>
      <c r="N358" s="27">
        <f t="shared" si="16"/>
        <v>45484</v>
      </c>
      <c r="O358" s="23" t="b">
        <f t="shared" si="17"/>
        <v>0</v>
      </c>
      <c r="P358" s="23" t="str">
        <f>IF(O358,_xll.nxInstrumentEQEuropean("EQC."&amp;M358&amp;"."&amp;N358,"KRW","Call",,N358,,M358),"")</f>
        <v/>
      </c>
      <c r="Q358" s="23" t="str">
        <f>IF(O358,_xll.nxAnalyticEQEuropean("EQC.Pricer."&amp;M358&amp;"."&amp;N358,P358,object!$B$25,object!$I$30,object!$D$1,object!$D$2,C358),"")</f>
        <v/>
      </c>
      <c r="R358" s="23" t="str">
        <f>IF(O358,_xll.nxLibView(Q358,"Sigma1"),"")</f>
        <v/>
      </c>
    </row>
    <row r="359" spans="1:18">
      <c r="A359" s="24" t="s">
        <v>834</v>
      </c>
      <c r="B359" s="24" t="s">
        <v>835</v>
      </c>
      <c r="C359" s="25" t="s">
        <v>123</v>
      </c>
      <c r="D359" s="25" t="s">
        <v>123</v>
      </c>
      <c r="E359" s="25" t="s">
        <v>123</v>
      </c>
      <c r="F359" s="25" t="s">
        <v>123</v>
      </c>
      <c r="G359" s="25" t="s">
        <v>123</v>
      </c>
      <c r="H359" s="25">
        <v>21.62</v>
      </c>
      <c r="I359" s="25">
        <v>0.01</v>
      </c>
      <c r="J359" s="26">
        <v>0</v>
      </c>
      <c r="K359" s="26">
        <v>0</v>
      </c>
      <c r="L359" s="26">
        <v>8</v>
      </c>
      <c r="M359" s="23">
        <f t="shared" si="15"/>
        <v>492.5</v>
      </c>
      <c r="N359" s="27">
        <f t="shared" si="16"/>
        <v>45484</v>
      </c>
      <c r="O359" s="23" t="b">
        <f t="shared" si="17"/>
        <v>0</v>
      </c>
      <c r="P359" s="23" t="str">
        <f>IF(O359,_xll.nxInstrumentEQEuropean("EQC."&amp;M359&amp;"."&amp;N359,"KRW","Call",,N359,,M359),"")</f>
        <v/>
      </c>
      <c r="Q359" s="23" t="str">
        <f>IF(O359,_xll.nxAnalyticEQEuropean("EQC.Pricer."&amp;M359&amp;"."&amp;N359,P359,object!$B$25,object!$I$30,object!$D$1,object!$D$2,C359),"")</f>
        <v/>
      </c>
      <c r="R359" s="23" t="str">
        <f>IF(O359,_xll.nxLibView(Q359,"Sigma1"),"")</f>
        <v/>
      </c>
    </row>
    <row r="360" spans="1:18">
      <c r="A360" s="24" t="s">
        <v>836</v>
      </c>
      <c r="B360" s="24" t="s">
        <v>837</v>
      </c>
      <c r="C360" s="25">
        <v>0.01</v>
      </c>
      <c r="D360" s="25">
        <v>-0.01</v>
      </c>
      <c r="E360" s="25">
        <v>0.02</v>
      </c>
      <c r="F360" s="25">
        <v>0.02</v>
      </c>
      <c r="G360" s="25">
        <v>0.01</v>
      </c>
      <c r="H360" s="25">
        <v>21.8</v>
      </c>
      <c r="I360" s="25">
        <v>0.01</v>
      </c>
      <c r="J360" s="26">
        <v>22</v>
      </c>
      <c r="K360" s="26">
        <v>0</v>
      </c>
      <c r="L360" s="26">
        <v>129</v>
      </c>
      <c r="M360" s="23">
        <f t="shared" si="15"/>
        <v>495</v>
      </c>
      <c r="N360" s="27">
        <f t="shared" si="16"/>
        <v>45484</v>
      </c>
      <c r="O360" s="23" t="b">
        <f t="shared" si="17"/>
        <v>0</v>
      </c>
      <c r="P360" s="23" t="str">
        <f>IF(O360,_xll.nxInstrumentEQEuropean("EQC."&amp;M360&amp;"."&amp;N360,"KRW","Call",,N360,,M360),"")</f>
        <v/>
      </c>
      <c r="Q360" s="23" t="str">
        <f>IF(O360,_xll.nxAnalyticEQEuropean("EQC.Pricer."&amp;M360&amp;"."&amp;N360,P360,object!$B$25,object!$I$30,object!$D$1,object!$D$2,C360),"")</f>
        <v/>
      </c>
      <c r="R360" s="23" t="str">
        <f>IF(O360,_xll.nxLibView(Q360,"Sigma1"),"")</f>
        <v/>
      </c>
    </row>
    <row r="361" spans="1:18">
      <c r="A361" s="24" t="s">
        <v>838</v>
      </c>
      <c r="B361" s="24" t="s">
        <v>839</v>
      </c>
      <c r="C361" s="25" t="s">
        <v>123</v>
      </c>
      <c r="D361" s="25" t="s">
        <v>123</v>
      </c>
      <c r="E361" s="25" t="s">
        <v>123</v>
      </c>
      <c r="F361" s="25" t="s">
        <v>123</v>
      </c>
      <c r="G361" s="25" t="s">
        <v>123</v>
      </c>
      <c r="H361" s="25">
        <v>16.100000000000001</v>
      </c>
      <c r="I361" s="25">
        <v>135.65</v>
      </c>
      <c r="J361" s="26">
        <v>0</v>
      </c>
      <c r="K361" s="26">
        <v>0</v>
      </c>
      <c r="L361" s="26">
        <v>0</v>
      </c>
      <c r="M361" s="23">
        <f t="shared" si="15"/>
        <v>230</v>
      </c>
      <c r="N361" s="27">
        <f t="shared" si="16"/>
        <v>45512</v>
      </c>
      <c r="O361" s="23" t="b">
        <f t="shared" si="17"/>
        <v>0</v>
      </c>
      <c r="P361" s="23" t="str">
        <f>IF(O361,_xll.nxInstrumentEQEuropean("EQC."&amp;M361&amp;"."&amp;N361,"KRW","Call",,N361,,M361),"")</f>
        <v/>
      </c>
      <c r="Q361" s="23" t="str">
        <f>IF(O361,_xll.nxAnalyticEQEuropean("EQC.Pricer."&amp;M361&amp;"."&amp;N361,P361,object!$B$25,object!$I$30,object!$D$1,object!$D$2,C361),"")</f>
        <v/>
      </c>
      <c r="R361" s="23" t="str">
        <f>IF(O361,_xll.nxLibView(Q361,"Sigma1"),"")</f>
        <v/>
      </c>
    </row>
    <row r="362" spans="1:18">
      <c r="A362" s="24" t="s">
        <v>840</v>
      </c>
      <c r="B362" s="24" t="s">
        <v>841</v>
      </c>
      <c r="C362" s="25" t="s">
        <v>123</v>
      </c>
      <c r="D362" s="25" t="s">
        <v>123</v>
      </c>
      <c r="E362" s="25" t="s">
        <v>123</v>
      </c>
      <c r="F362" s="25" t="s">
        <v>123</v>
      </c>
      <c r="G362" s="25" t="s">
        <v>123</v>
      </c>
      <c r="H362" s="25">
        <v>16.100000000000001</v>
      </c>
      <c r="I362" s="25">
        <v>130.69999999999999</v>
      </c>
      <c r="J362" s="26">
        <v>0</v>
      </c>
      <c r="K362" s="26">
        <v>0</v>
      </c>
      <c r="L362" s="26">
        <v>0</v>
      </c>
      <c r="M362" s="23">
        <f t="shared" si="15"/>
        <v>235</v>
      </c>
      <c r="N362" s="27">
        <f t="shared" si="16"/>
        <v>45512</v>
      </c>
      <c r="O362" s="23" t="b">
        <f t="shared" si="17"/>
        <v>0</v>
      </c>
      <c r="P362" s="23" t="str">
        <f>IF(O362,_xll.nxInstrumentEQEuropean("EQC."&amp;M362&amp;"."&amp;N362,"KRW","Call",,N362,,M362),"")</f>
        <v/>
      </c>
      <c r="Q362" s="23" t="str">
        <f>IF(O362,_xll.nxAnalyticEQEuropean("EQC.Pricer."&amp;M362&amp;"."&amp;N362,P362,object!$B$25,object!$I$30,object!$D$1,object!$D$2,C362),"")</f>
        <v/>
      </c>
      <c r="R362" s="23" t="str">
        <f>IF(O362,_xll.nxLibView(Q362,"Sigma1"),"")</f>
        <v/>
      </c>
    </row>
    <row r="363" spans="1:18">
      <c r="A363" s="24" t="s">
        <v>842</v>
      </c>
      <c r="B363" s="24" t="s">
        <v>843</v>
      </c>
      <c r="C363" s="25" t="s">
        <v>123</v>
      </c>
      <c r="D363" s="25" t="s">
        <v>123</v>
      </c>
      <c r="E363" s="25" t="s">
        <v>123</v>
      </c>
      <c r="F363" s="25" t="s">
        <v>123</v>
      </c>
      <c r="G363" s="25" t="s">
        <v>123</v>
      </c>
      <c r="H363" s="25">
        <v>16.100000000000001</v>
      </c>
      <c r="I363" s="25">
        <v>125.75</v>
      </c>
      <c r="J363" s="26">
        <v>0</v>
      </c>
      <c r="K363" s="26">
        <v>0</v>
      </c>
      <c r="L363" s="26">
        <v>0</v>
      </c>
      <c r="M363" s="23">
        <f t="shared" si="15"/>
        <v>240</v>
      </c>
      <c r="N363" s="27">
        <f t="shared" si="16"/>
        <v>45512</v>
      </c>
      <c r="O363" s="23" t="b">
        <f t="shared" si="17"/>
        <v>0</v>
      </c>
      <c r="P363" s="23" t="str">
        <f>IF(O363,_xll.nxInstrumentEQEuropean("EQC."&amp;M363&amp;"."&amp;N363,"KRW","Call",,N363,,M363),"")</f>
        <v/>
      </c>
      <c r="Q363" s="23" t="str">
        <f>IF(O363,_xll.nxAnalyticEQEuropean("EQC.Pricer."&amp;M363&amp;"."&amp;N363,P363,object!$B$25,object!$I$30,object!$D$1,object!$D$2,C363),"")</f>
        <v/>
      </c>
      <c r="R363" s="23" t="str">
        <f>IF(O363,_xll.nxLibView(Q363,"Sigma1"),"")</f>
        <v/>
      </c>
    </row>
    <row r="364" spans="1:18">
      <c r="A364" s="24" t="s">
        <v>844</v>
      </c>
      <c r="B364" s="24" t="s">
        <v>845</v>
      </c>
      <c r="C364" s="25" t="s">
        <v>123</v>
      </c>
      <c r="D364" s="25" t="s">
        <v>123</v>
      </c>
      <c r="E364" s="25" t="s">
        <v>123</v>
      </c>
      <c r="F364" s="25" t="s">
        <v>123</v>
      </c>
      <c r="G364" s="25" t="s">
        <v>123</v>
      </c>
      <c r="H364" s="25">
        <v>16.100000000000001</v>
      </c>
      <c r="I364" s="25">
        <v>120.8</v>
      </c>
      <c r="J364" s="26">
        <v>0</v>
      </c>
      <c r="K364" s="26">
        <v>0</v>
      </c>
      <c r="L364" s="26">
        <v>0</v>
      </c>
      <c r="M364" s="23">
        <f t="shared" si="15"/>
        <v>245</v>
      </c>
      <c r="N364" s="27">
        <f t="shared" si="16"/>
        <v>45512</v>
      </c>
      <c r="O364" s="23" t="b">
        <f t="shared" si="17"/>
        <v>0</v>
      </c>
      <c r="P364" s="23" t="str">
        <f>IF(O364,_xll.nxInstrumentEQEuropean("EQC."&amp;M364&amp;"."&amp;N364,"KRW","Call",,N364,,M364),"")</f>
        <v/>
      </c>
      <c r="Q364" s="23" t="str">
        <f>IF(O364,_xll.nxAnalyticEQEuropean("EQC.Pricer."&amp;M364&amp;"."&amp;N364,P364,object!$B$25,object!$I$30,object!$D$1,object!$D$2,C364),"")</f>
        <v/>
      </c>
      <c r="R364" s="23" t="str">
        <f>IF(O364,_xll.nxLibView(Q364,"Sigma1"),"")</f>
        <v/>
      </c>
    </row>
    <row r="365" spans="1:18">
      <c r="A365" s="24" t="s">
        <v>846</v>
      </c>
      <c r="B365" s="24" t="s">
        <v>847</v>
      </c>
      <c r="C365" s="25" t="s">
        <v>123</v>
      </c>
      <c r="D365" s="25" t="s">
        <v>123</v>
      </c>
      <c r="E365" s="25" t="s">
        <v>123</v>
      </c>
      <c r="F365" s="25" t="s">
        <v>123</v>
      </c>
      <c r="G365" s="25" t="s">
        <v>123</v>
      </c>
      <c r="H365" s="25">
        <v>16.100000000000001</v>
      </c>
      <c r="I365" s="25">
        <v>115.85</v>
      </c>
      <c r="J365" s="26">
        <v>0</v>
      </c>
      <c r="K365" s="26">
        <v>0</v>
      </c>
      <c r="L365" s="26">
        <v>0</v>
      </c>
      <c r="M365" s="23">
        <f t="shared" si="15"/>
        <v>250</v>
      </c>
      <c r="N365" s="27">
        <f t="shared" si="16"/>
        <v>45512</v>
      </c>
      <c r="O365" s="23" t="b">
        <f t="shared" si="17"/>
        <v>0</v>
      </c>
      <c r="P365" s="23" t="str">
        <f>IF(O365,_xll.nxInstrumentEQEuropean("EQC."&amp;M365&amp;"."&amp;N365,"KRW","Call",,N365,,M365),"")</f>
        <v/>
      </c>
      <c r="Q365" s="23" t="str">
        <f>IF(O365,_xll.nxAnalyticEQEuropean("EQC.Pricer."&amp;M365&amp;"."&amp;N365,P365,object!$B$25,object!$I$30,object!$D$1,object!$D$2,C365),"")</f>
        <v/>
      </c>
      <c r="R365" s="23" t="str">
        <f>IF(O365,_xll.nxLibView(Q365,"Sigma1"),"")</f>
        <v/>
      </c>
    </row>
    <row r="366" spans="1:18">
      <c r="A366" s="24" t="s">
        <v>848</v>
      </c>
      <c r="B366" s="24" t="s">
        <v>849</v>
      </c>
      <c r="C366" s="25" t="s">
        <v>123</v>
      </c>
      <c r="D366" s="25" t="s">
        <v>123</v>
      </c>
      <c r="E366" s="25" t="s">
        <v>123</v>
      </c>
      <c r="F366" s="25" t="s">
        <v>123</v>
      </c>
      <c r="G366" s="25" t="s">
        <v>123</v>
      </c>
      <c r="H366" s="25">
        <v>16.100000000000001</v>
      </c>
      <c r="I366" s="25">
        <v>110.9</v>
      </c>
      <c r="J366" s="26">
        <v>0</v>
      </c>
      <c r="K366" s="26">
        <v>0</v>
      </c>
      <c r="L366" s="26">
        <v>0</v>
      </c>
      <c r="M366" s="23">
        <f t="shared" si="15"/>
        <v>255</v>
      </c>
      <c r="N366" s="27">
        <f t="shared" si="16"/>
        <v>45512</v>
      </c>
      <c r="O366" s="23" t="b">
        <f t="shared" si="17"/>
        <v>0</v>
      </c>
      <c r="P366" s="23" t="str">
        <f>IF(O366,_xll.nxInstrumentEQEuropean("EQC."&amp;M366&amp;"."&amp;N366,"KRW","Call",,N366,,M366),"")</f>
        <v/>
      </c>
      <c r="Q366" s="23" t="str">
        <f>IF(O366,_xll.nxAnalyticEQEuropean("EQC.Pricer."&amp;M366&amp;"."&amp;N366,P366,object!$B$25,object!$I$30,object!$D$1,object!$D$2,C366),"")</f>
        <v/>
      </c>
      <c r="R366" s="23" t="str">
        <f>IF(O366,_xll.nxLibView(Q366,"Sigma1"),"")</f>
        <v/>
      </c>
    </row>
    <row r="367" spans="1:18">
      <c r="A367" s="24" t="s">
        <v>850</v>
      </c>
      <c r="B367" s="24" t="s">
        <v>851</v>
      </c>
      <c r="C367" s="25" t="s">
        <v>123</v>
      </c>
      <c r="D367" s="25" t="s">
        <v>123</v>
      </c>
      <c r="E367" s="25" t="s">
        <v>123</v>
      </c>
      <c r="F367" s="25" t="s">
        <v>123</v>
      </c>
      <c r="G367" s="25" t="s">
        <v>123</v>
      </c>
      <c r="H367" s="25">
        <v>16.100000000000001</v>
      </c>
      <c r="I367" s="25">
        <v>105.95</v>
      </c>
      <c r="J367" s="26">
        <v>0</v>
      </c>
      <c r="K367" s="26">
        <v>0</v>
      </c>
      <c r="L367" s="26">
        <v>0</v>
      </c>
      <c r="M367" s="23">
        <f t="shared" si="15"/>
        <v>260</v>
      </c>
      <c r="N367" s="27">
        <f t="shared" si="16"/>
        <v>45512</v>
      </c>
      <c r="O367" s="23" t="b">
        <f t="shared" si="17"/>
        <v>0</v>
      </c>
      <c r="P367" s="23" t="str">
        <f>IF(O367,_xll.nxInstrumentEQEuropean("EQC."&amp;M367&amp;"."&amp;N367,"KRW","Call",,N367,,M367),"")</f>
        <v/>
      </c>
      <c r="Q367" s="23" t="str">
        <f>IF(O367,_xll.nxAnalyticEQEuropean("EQC.Pricer."&amp;M367&amp;"."&amp;N367,P367,object!$B$25,object!$I$30,object!$D$1,object!$D$2,C367),"")</f>
        <v/>
      </c>
      <c r="R367" s="23" t="str">
        <f>IF(O367,_xll.nxLibView(Q367,"Sigma1"),"")</f>
        <v/>
      </c>
    </row>
    <row r="368" spans="1:18">
      <c r="A368" s="24" t="s">
        <v>852</v>
      </c>
      <c r="B368" s="24" t="s">
        <v>853</v>
      </c>
      <c r="C368" s="25" t="s">
        <v>123</v>
      </c>
      <c r="D368" s="25" t="s">
        <v>123</v>
      </c>
      <c r="E368" s="25" t="s">
        <v>123</v>
      </c>
      <c r="F368" s="25" t="s">
        <v>123</v>
      </c>
      <c r="G368" s="25" t="s">
        <v>123</v>
      </c>
      <c r="H368" s="25">
        <v>16.100000000000001</v>
      </c>
      <c r="I368" s="25">
        <v>101</v>
      </c>
      <c r="J368" s="26">
        <v>0</v>
      </c>
      <c r="K368" s="26">
        <v>0</v>
      </c>
      <c r="L368" s="26">
        <v>0</v>
      </c>
      <c r="M368" s="23">
        <f t="shared" si="15"/>
        <v>265</v>
      </c>
      <c r="N368" s="27">
        <f t="shared" si="16"/>
        <v>45512</v>
      </c>
      <c r="O368" s="23" t="b">
        <f t="shared" si="17"/>
        <v>0</v>
      </c>
      <c r="P368" s="23" t="str">
        <f>IF(O368,_xll.nxInstrumentEQEuropean("EQC."&amp;M368&amp;"."&amp;N368,"KRW","Call",,N368,,M368),"")</f>
        <v/>
      </c>
      <c r="Q368" s="23" t="str">
        <f>IF(O368,_xll.nxAnalyticEQEuropean("EQC.Pricer."&amp;M368&amp;"."&amp;N368,P368,object!$B$25,object!$I$30,object!$D$1,object!$D$2,C368),"")</f>
        <v/>
      </c>
      <c r="R368" s="23" t="str">
        <f>IF(O368,_xll.nxLibView(Q368,"Sigma1"),"")</f>
        <v/>
      </c>
    </row>
    <row r="369" spans="1:18">
      <c r="A369" s="24" t="s">
        <v>854</v>
      </c>
      <c r="B369" s="24" t="s">
        <v>855</v>
      </c>
      <c r="C369" s="25" t="s">
        <v>123</v>
      </c>
      <c r="D369" s="25" t="s">
        <v>123</v>
      </c>
      <c r="E369" s="25" t="s">
        <v>123</v>
      </c>
      <c r="F369" s="25" t="s">
        <v>123</v>
      </c>
      <c r="G369" s="25" t="s">
        <v>123</v>
      </c>
      <c r="H369" s="25">
        <v>16.100000000000001</v>
      </c>
      <c r="I369" s="25">
        <v>96.05</v>
      </c>
      <c r="J369" s="26">
        <v>0</v>
      </c>
      <c r="K369" s="26">
        <v>0</v>
      </c>
      <c r="L369" s="26">
        <v>0</v>
      </c>
      <c r="M369" s="23">
        <f t="shared" si="15"/>
        <v>270</v>
      </c>
      <c r="N369" s="27">
        <f t="shared" si="16"/>
        <v>45512</v>
      </c>
      <c r="O369" s="23" t="b">
        <f t="shared" si="17"/>
        <v>0</v>
      </c>
      <c r="P369" s="23" t="str">
        <f>IF(O369,_xll.nxInstrumentEQEuropean("EQC."&amp;M369&amp;"."&amp;N369,"KRW","Call",,N369,,M369),"")</f>
        <v/>
      </c>
      <c r="Q369" s="23" t="str">
        <f>IF(O369,_xll.nxAnalyticEQEuropean("EQC.Pricer."&amp;M369&amp;"."&amp;N369,P369,object!$B$25,object!$I$30,object!$D$1,object!$D$2,C369),"")</f>
        <v/>
      </c>
      <c r="R369" s="23" t="str">
        <f>IF(O369,_xll.nxLibView(Q369,"Sigma1"),"")</f>
        <v/>
      </c>
    </row>
    <row r="370" spans="1:18">
      <c r="A370" s="24" t="s">
        <v>856</v>
      </c>
      <c r="B370" s="24" t="s">
        <v>857</v>
      </c>
      <c r="C370" s="25" t="s">
        <v>123</v>
      </c>
      <c r="D370" s="25" t="s">
        <v>123</v>
      </c>
      <c r="E370" s="25" t="s">
        <v>123</v>
      </c>
      <c r="F370" s="25" t="s">
        <v>123</v>
      </c>
      <c r="G370" s="25" t="s">
        <v>123</v>
      </c>
      <c r="H370" s="25">
        <v>16.100000000000001</v>
      </c>
      <c r="I370" s="25">
        <v>91.1</v>
      </c>
      <c r="J370" s="26">
        <v>0</v>
      </c>
      <c r="K370" s="26">
        <v>0</v>
      </c>
      <c r="L370" s="26">
        <v>0</v>
      </c>
      <c r="M370" s="23">
        <f t="shared" si="15"/>
        <v>275</v>
      </c>
      <c r="N370" s="27">
        <f t="shared" si="16"/>
        <v>45512</v>
      </c>
      <c r="O370" s="23" t="b">
        <f t="shared" si="17"/>
        <v>0</v>
      </c>
      <c r="P370" s="23" t="str">
        <f>IF(O370,_xll.nxInstrumentEQEuropean("EQC."&amp;M370&amp;"."&amp;N370,"KRW","Call",,N370,,M370),"")</f>
        <v/>
      </c>
      <c r="Q370" s="23" t="str">
        <f>IF(O370,_xll.nxAnalyticEQEuropean("EQC.Pricer."&amp;M370&amp;"."&amp;N370,P370,object!$B$25,object!$I$30,object!$D$1,object!$D$2,C370),"")</f>
        <v/>
      </c>
      <c r="R370" s="23" t="str">
        <f>IF(O370,_xll.nxLibView(Q370,"Sigma1"),"")</f>
        <v/>
      </c>
    </row>
    <row r="371" spans="1:18">
      <c r="A371" s="24" t="s">
        <v>858</v>
      </c>
      <c r="B371" s="24" t="s">
        <v>859</v>
      </c>
      <c r="C371" s="25" t="s">
        <v>123</v>
      </c>
      <c r="D371" s="25" t="s">
        <v>123</v>
      </c>
      <c r="E371" s="25" t="s">
        <v>123</v>
      </c>
      <c r="F371" s="25" t="s">
        <v>123</v>
      </c>
      <c r="G371" s="25" t="s">
        <v>123</v>
      </c>
      <c r="H371" s="25">
        <v>16.100000000000001</v>
      </c>
      <c r="I371" s="25">
        <v>86.15</v>
      </c>
      <c r="J371" s="26">
        <v>0</v>
      </c>
      <c r="K371" s="26">
        <v>0</v>
      </c>
      <c r="L371" s="26">
        <v>0</v>
      </c>
      <c r="M371" s="23">
        <f t="shared" si="15"/>
        <v>280</v>
      </c>
      <c r="N371" s="27">
        <f t="shared" si="16"/>
        <v>45512</v>
      </c>
      <c r="O371" s="23" t="b">
        <f t="shared" si="17"/>
        <v>0</v>
      </c>
      <c r="P371" s="23" t="str">
        <f>IF(O371,_xll.nxInstrumentEQEuropean("EQC."&amp;M371&amp;"."&amp;N371,"KRW","Call",,N371,,M371),"")</f>
        <v/>
      </c>
      <c r="Q371" s="23" t="str">
        <f>IF(O371,_xll.nxAnalyticEQEuropean("EQC.Pricer."&amp;M371&amp;"."&amp;N371,P371,object!$B$25,object!$I$30,object!$D$1,object!$D$2,C371),"")</f>
        <v/>
      </c>
      <c r="R371" s="23" t="str">
        <f>IF(O371,_xll.nxLibView(Q371,"Sigma1"),"")</f>
        <v/>
      </c>
    </row>
    <row r="372" spans="1:18">
      <c r="A372" s="24" t="s">
        <v>860</v>
      </c>
      <c r="B372" s="24" t="s">
        <v>861</v>
      </c>
      <c r="C372" s="25" t="s">
        <v>123</v>
      </c>
      <c r="D372" s="25" t="s">
        <v>123</v>
      </c>
      <c r="E372" s="25" t="s">
        <v>123</v>
      </c>
      <c r="F372" s="25" t="s">
        <v>123</v>
      </c>
      <c r="G372" s="25" t="s">
        <v>123</v>
      </c>
      <c r="H372" s="25">
        <v>16.100000000000001</v>
      </c>
      <c r="I372" s="25">
        <v>81.2</v>
      </c>
      <c r="J372" s="26">
        <v>0</v>
      </c>
      <c r="K372" s="26">
        <v>0</v>
      </c>
      <c r="L372" s="26">
        <v>0</v>
      </c>
      <c r="M372" s="23">
        <f t="shared" si="15"/>
        <v>285</v>
      </c>
      <c r="N372" s="27">
        <f t="shared" si="16"/>
        <v>45512</v>
      </c>
      <c r="O372" s="23" t="b">
        <f t="shared" si="17"/>
        <v>0</v>
      </c>
      <c r="P372" s="23" t="str">
        <f>IF(O372,_xll.nxInstrumentEQEuropean("EQC."&amp;M372&amp;"."&amp;N372,"KRW","Call",,N372,,M372),"")</f>
        <v/>
      </c>
      <c r="Q372" s="23" t="str">
        <f>IF(O372,_xll.nxAnalyticEQEuropean("EQC.Pricer."&amp;M372&amp;"."&amp;N372,P372,object!$B$25,object!$I$30,object!$D$1,object!$D$2,C372),"")</f>
        <v/>
      </c>
      <c r="R372" s="23" t="str">
        <f>IF(O372,_xll.nxLibView(Q372,"Sigma1"),"")</f>
        <v/>
      </c>
    </row>
    <row r="373" spans="1:18">
      <c r="A373" s="24" t="s">
        <v>862</v>
      </c>
      <c r="B373" s="24" t="s">
        <v>863</v>
      </c>
      <c r="C373" s="25" t="s">
        <v>123</v>
      </c>
      <c r="D373" s="25" t="s">
        <v>123</v>
      </c>
      <c r="E373" s="25" t="s">
        <v>123</v>
      </c>
      <c r="F373" s="25" t="s">
        <v>123</v>
      </c>
      <c r="G373" s="25" t="s">
        <v>123</v>
      </c>
      <c r="H373" s="25">
        <v>16.100000000000001</v>
      </c>
      <c r="I373" s="25">
        <v>76.25</v>
      </c>
      <c r="J373" s="26">
        <v>0</v>
      </c>
      <c r="K373" s="26">
        <v>0</v>
      </c>
      <c r="L373" s="26">
        <v>0</v>
      </c>
      <c r="M373" s="23">
        <f t="shared" si="15"/>
        <v>290</v>
      </c>
      <c r="N373" s="27">
        <f t="shared" si="16"/>
        <v>45512</v>
      </c>
      <c r="O373" s="23" t="b">
        <f t="shared" si="17"/>
        <v>0</v>
      </c>
      <c r="P373" s="23" t="str">
        <f>IF(O373,_xll.nxInstrumentEQEuropean("EQC."&amp;M373&amp;"."&amp;N373,"KRW","Call",,N373,,M373),"")</f>
        <v/>
      </c>
      <c r="Q373" s="23" t="str">
        <f>IF(O373,_xll.nxAnalyticEQEuropean("EQC.Pricer."&amp;M373&amp;"."&amp;N373,P373,object!$B$25,object!$I$30,object!$D$1,object!$D$2,C373),"")</f>
        <v/>
      </c>
      <c r="R373" s="23" t="str">
        <f>IF(O373,_xll.nxLibView(Q373,"Sigma1"),"")</f>
        <v/>
      </c>
    </row>
    <row r="374" spans="1:18">
      <c r="A374" s="24" t="s">
        <v>864</v>
      </c>
      <c r="B374" s="24" t="s">
        <v>865</v>
      </c>
      <c r="C374" s="25" t="s">
        <v>123</v>
      </c>
      <c r="D374" s="25" t="s">
        <v>123</v>
      </c>
      <c r="E374" s="25" t="s">
        <v>123</v>
      </c>
      <c r="F374" s="25" t="s">
        <v>123</v>
      </c>
      <c r="G374" s="25" t="s">
        <v>123</v>
      </c>
      <c r="H374" s="25">
        <v>16.100000000000001</v>
      </c>
      <c r="I374" s="25">
        <v>71.3</v>
      </c>
      <c r="J374" s="26">
        <v>0</v>
      </c>
      <c r="K374" s="26">
        <v>0</v>
      </c>
      <c r="L374" s="26">
        <v>0</v>
      </c>
      <c r="M374" s="23">
        <f t="shared" si="15"/>
        <v>295</v>
      </c>
      <c r="N374" s="27">
        <f t="shared" si="16"/>
        <v>45512</v>
      </c>
      <c r="O374" s="23" t="b">
        <f t="shared" si="17"/>
        <v>0</v>
      </c>
      <c r="P374" s="23" t="str">
        <f>IF(O374,_xll.nxInstrumentEQEuropean("EQC."&amp;M374&amp;"."&amp;N374,"KRW","Call",,N374,,M374),"")</f>
        <v/>
      </c>
      <c r="Q374" s="23" t="str">
        <f>IF(O374,_xll.nxAnalyticEQEuropean("EQC.Pricer."&amp;M374&amp;"."&amp;N374,P374,object!$B$25,object!$I$30,object!$D$1,object!$D$2,C374),"")</f>
        <v/>
      </c>
      <c r="R374" s="23" t="str">
        <f>IF(O374,_xll.nxLibView(Q374,"Sigma1"),"")</f>
        <v/>
      </c>
    </row>
    <row r="375" spans="1:18">
      <c r="A375" s="24" t="s">
        <v>866</v>
      </c>
      <c r="B375" s="24" t="s">
        <v>867</v>
      </c>
      <c r="C375" s="25" t="s">
        <v>123</v>
      </c>
      <c r="D375" s="25" t="s">
        <v>123</v>
      </c>
      <c r="E375" s="25" t="s">
        <v>123</v>
      </c>
      <c r="F375" s="25" t="s">
        <v>123</v>
      </c>
      <c r="G375" s="25" t="s">
        <v>123</v>
      </c>
      <c r="H375" s="25">
        <v>16.100000000000001</v>
      </c>
      <c r="I375" s="25">
        <v>66.400000000000006</v>
      </c>
      <c r="J375" s="26">
        <v>0</v>
      </c>
      <c r="K375" s="26">
        <v>0</v>
      </c>
      <c r="L375" s="26">
        <v>0</v>
      </c>
      <c r="M375" s="23">
        <f t="shared" si="15"/>
        <v>300</v>
      </c>
      <c r="N375" s="27">
        <f t="shared" si="16"/>
        <v>45512</v>
      </c>
      <c r="O375" s="23" t="b">
        <f t="shared" si="17"/>
        <v>0</v>
      </c>
      <c r="P375" s="23" t="str">
        <f>IF(O375,_xll.nxInstrumentEQEuropean("EQC."&amp;M375&amp;"."&amp;N375,"KRW","Call",,N375,,M375),"")</f>
        <v/>
      </c>
      <c r="Q375" s="23" t="str">
        <f>IF(O375,_xll.nxAnalyticEQEuropean("EQC.Pricer."&amp;M375&amp;"."&amp;N375,P375,object!$B$25,object!$I$30,object!$D$1,object!$D$2,C375),"")</f>
        <v/>
      </c>
      <c r="R375" s="23" t="str">
        <f>IF(O375,_xll.nxLibView(Q375,"Sigma1"),"")</f>
        <v/>
      </c>
    </row>
    <row r="376" spans="1:18">
      <c r="A376" s="24" t="s">
        <v>868</v>
      </c>
      <c r="B376" s="24" t="s">
        <v>869</v>
      </c>
      <c r="C376" s="25" t="s">
        <v>123</v>
      </c>
      <c r="D376" s="25" t="s">
        <v>123</v>
      </c>
      <c r="E376" s="25" t="s">
        <v>123</v>
      </c>
      <c r="F376" s="25" t="s">
        <v>123</v>
      </c>
      <c r="G376" s="25" t="s">
        <v>123</v>
      </c>
      <c r="H376" s="25">
        <v>16.100000000000001</v>
      </c>
      <c r="I376" s="25">
        <v>61.5</v>
      </c>
      <c r="J376" s="26">
        <v>0</v>
      </c>
      <c r="K376" s="26">
        <v>0</v>
      </c>
      <c r="L376" s="26">
        <v>0</v>
      </c>
      <c r="M376" s="23">
        <f t="shared" si="15"/>
        <v>305</v>
      </c>
      <c r="N376" s="27">
        <f t="shared" si="16"/>
        <v>45512</v>
      </c>
      <c r="O376" s="23" t="b">
        <f t="shared" si="17"/>
        <v>0</v>
      </c>
      <c r="P376" s="23" t="str">
        <f>IF(O376,_xll.nxInstrumentEQEuropean("EQC."&amp;M376&amp;"."&amp;N376,"KRW","Call",,N376,,M376),"")</f>
        <v/>
      </c>
      <c r="Q376" s="23" t="str">
        <f>IF(O376,_xll.nxAnalyticEQEuropean("EQC.Pricer."&amp;M376&amp;"."&amp;N376,P376,object!$B$25,object!$I$30,object!$D$1,object!$D$2,C376),"")</f>
        <v/>
      </c>
      <c r="R376" s="23" t="str">
        <f>IF(O376,_xll.nxLibView(Q376,"Sigma1"),"")</f>
        <v/>
      </c>
    </row>
    <row r="377" spans="1:18">
      <c r="A377" s="24" t="s">
        <v>870</v>
      </c>
      <c r="B377" s="24" t="s">
        <v>871</v>
      </c>
      <c r="C377" s="25" t="s">
        <v>123</v>
      </c>
      <c r="D377" s="25" t="s">
        <v>123</v>
      </c>
      <c r="E377" s="25" t="s">
        <v>123</v>
      </c>
      <c r="F377" s="25" t="s">
        <v>123</v>
      </c>
      <c r="G377" s="25" t="s">
        <v>123</v>
      </c>
      <c r="H377" s="25">
        <v>16.100000000000001</v>
      </c>
      <c r="I377" s="25">
        <v>56.65</v>
      </c>
      <c r="J377" s="26">
        <v>0</v>
      </c>
      <c r="K377" s="26">
        <v>0</v>
      </c>
      <c r="L377" s="26">
        <v>0</v>
      </c>
      <c r="M377" s="23">
        <f t="shared" si="15"/>
        <v>310</v>
      </c>
      <c r="N377" s="27">
        <f t="shared" si="16"/>
        <v>45512</v>
      </c>
      <c r="O377" s="23" t="b">
        <f t="shared" si="17"/>
        <v>0</v>
      </c>
      <c r="P377" s="23" t="str">
        <f>IF(O377,_xll.nxInstrumentEQEuropean("EQC."&amp;M377&amp;"."&amp;N377,"KRW","Call",,N377,,M377),"")</f>
        <v/>
      </c>
      <c r="Q377" s="23" t="str">
        <f>IF(O377,_xll.nxAnalyticEQEuropean("EQC.Pricer."&amp;M377&amp;"."&amp;N377,P377,object!$B$25,object!$I$30,object!$D$1,object!$D$2,C377),"")</f>
        <v/>
      </c>
      <c r="R377" s="23" t="str">
        <f>IF(O377,_xll.nxLibView(Q377,"Sigma1"),"")</f>
        <v/>
      </c>
    </row>
    <row r="378" spans="1:18">
      <c r="A378" s="24" t="s">
        <v>872</v>
      </c>
      <c r="B378" s="24" t="s">
        <v>873</v>
      </c>
      <c r="C378" s="25" t="s">
        <v>123</v>
      </c>
      <c r="D378" s="25" t="s">
        <v>123</v>
      </c>
      <c r="E378" s="25" t="s">
        <v>123</v>
      </c>
      <c r="F378" s="25" t="s">
        <v>123</v>
      </c>
      <c r="G378" s="25" t="s">
        <v>123</v>
      </c>
      <c r="H378" s="25">
        <v>16.100000000000001</v>
      </c>
      <c r="I378" s="25">
        <v>51.9</v>
      </c>
      <c r="J378" s="26">
        <v>0</v>
      </c>
      <c r="K378" s="26">
        <v>0</v>
      </c>
      <c r="L378" s="26">
        <v>0</v>
      </c>
      <c r="M378" s="23">
        <f t="shared" si="15"/>
        <v>315</v>
      </c>
      <c r="N378" s="27">
        <f t="shared" si="16"/>
        <v>45512</v>
      </c>
      <c r="O378" s="23" t="b">
        <f t="shared" si="17"/>
        <v>0</v>
      </c>
      <c r="P378" s="23" t="str">
        <f>IF(O378,_xll.nxInstrumentEQEuropean("EQC."&amp;M378&amp;"."&amp;N378,"KRW","Call",,N378,,M378),"")</f>
        <v/>
      </c>
      <c r="Q378" s="23" t="str">
        <f>IF(O378,_xll.nxAnalyticEQEuropean("EQC.Pricer."&amp;M378&amp;"."&amp;N378,P378,object!$B$25,object!$I$30,object!$D$1,object!$D$2,C378),"")</f>
        <v/>
      </c>
      <c r="R378" s="23" t="str">
        <f>IF(O378,_xll.nxLibView(Q378,"Sigma1"),"")</f>
        <v/>
      </c>
    </row>
    <row r="379" spans="1:18">
      <c r="A379" s="24" t="s">
        <v>874</v>
      </c>
      <c r="B379" s="24" t="s">
        <v>875</v>
      </c>
      <c r="C379" s="25" t="s">
        <v>123</v>
      </c>
      <c r="D379" s="25" t="s">
        <v>123</v>
      </c>
      <c r="E379" s="25" t="s">
        <v>123</v>
      </c>
      <c r="F379" s="25" t="s">
        <v>123</v>
      </c>
      <c r="G379" s="25" t="s">
        <v>123</v>
      </c>
      <c r="H379" s="25">
        <v>16.100000000000001</v>
      </c>
      <c r="I379" s="25">
        <v>47.15</v>
      </c>
      <c r="J379" s="26">
        <v>0</v>
      </c>
      <c r="K379" s="26">
        <v>0</v>
      </c>
      <c r="L379" s="26">
        <v>0</v>
      </c>
      <c r="M379" s="23">
        <f t="shared" si="15"/>
        <v>320</v>
      </c>
      <c r="N379" s="27">
        <f t="shared" si="16"/>
        <v>45512</v>
      </c>
      <c r="O379" s="23" t="b">
        <f t="shared" si="17"/>
        <v>0</v>
      </c>
      <c r="P379" s="23" t="str">
        <f>IF(O379,_xll.nxInstrumentEQEuropean("EQC."&amp;M379&amp;"."&amp;N379,"KRW","Call",,N379,,M379),"")</f>
        <v/>
      </c>
      <c r="Q379" s="23" t="str">
        <f>IF(O379,_xll.nxAnalyticEQEuropean("EQC.Pricer."&amp;M379&amp;"."&amp;N379,P379,object!$B$25,object!$I$30,object!$D$1,object!$D$2,C379),"")</f>
        <v/>
      </c>
      <c r="R379" s="23" t="str">
        <f>IF(O379,_xll.nxLibView(Q379,"Sigma1"),"")</f>
        <v/>
      </c>
    </row>
    <row r="380" spans="1:18">
      <c r="A380" s="24" t="s">
        <v>876</v>
      </c>
      <c r="B380" s="24" t="s">
        <v>877</v>
      </c>
      <c r="C380" s="25" t="s">
        <v>123</v>
      </c>
      <c r="D380" s="25" t="s">
        <v>123</v>
      </c>
      <c r="E380" s="25" t="s">
        <v>123</v>
      </c>
      <c r="F380" s="25" t="s">
        <v>123</v>
      </c>
      <c r="G380" s="25" t="s">
        <v>123</v>
      </c>
      <c r="H380" s="25">
        <v>16.100000000000001</v>
      </c>
      <c r="I380" s="25">
        <v>42.55</v>
      </c>
      <c r="J380" s="26">
        <v>0</v>
      </c>
      <c r="K380" s="26">
        <v>0</v>
      </c>
      <c r="L380" s="26">
        <v>0</v>
      </c>
      <c r="M380" s="23">
        <f t="shared" si="15"/>
        <v>325</v>
      </c>
      <c r="N380" s="27">
        <f t="shared" si="16"/>
        <v>45512</v>
      </c>
      <c r="O380" s="23" t="b">
        <f t="shared" si="17"/>
        <v>0</v>
      </c>
      <c r="P380" s="23" t="str">
        <f>IF(O380,_xll.nxInstrumentEQEuropean("EQC."&amp;M380&amp;"."&amp;N380,"KRW","Call",,N380,,M380),"")</f>
        <v/>
      </c>
      <c r="Q380" s="23" t="str">
        <f>IF(O380,_xll.nxAnalyticEQEuropean("EQC.Pricer."&amp;M380&amp;"."&amp;N380,P380,object!$B$25,object!$I$30,object!$D$1,object!$D$2,C380),"")</f>
        <v/>
      </c>
      <c r="R380" s="23" t="str">
        <f>IF(O380,_xll.nxLibView(Q380,"Sigma1"),"")</f>
        <v/>
      </c>
    </row>
    <row r="381" spans="1:18">
      <c r="A381" s="24" t="s">
        <v>878</v>
      </c>
      <c r="B381" s="24" t="s">
        <v>879</v>
      </c>
      <c r="C381" s="25" t="s">
        <v>123</v>
      </c>
      <c r="D381" s="25" t="s">
        <v>123</v>
      </c>
      <c r="E381" s="25" t="s">
        <v>123</v>
      </c>
      <c r="F381" s="25" t="s">
        <v>123</v>
      </c>
      <c r="G381" s="25" t="s">
        <v>123</v>
      </c>
      <c r="H381" s="25">
        <v>16.100000000000001</v>
      </c>
      <c r="I381" s="25">
        <v>38.1</v>
      </c>
      <c r="J381" s="26">
        <v>0</v>
      </c>
      <c r="K381" s="26">
        <v>0</v>
      </c>
      <c r="L381" s="26">
        <v>0</v>
      </c>
      <c r="M381" s="23">
        <f t="shared" si="15"/>
        <v>330</v>
      </c>
      <c r="N381" s="27">
        <f t="shared" si="16"/>
        <v>45512</v>
      </c>
      <c r="O381" s="23" t="b">
        <f t="shared" si="17"/>
        <v>0</v>
      </c>
      <c r="P381" s="23" t="str">
        <f>IF(O381,_xll.nxInstrumentEQEuropean("EQC."&amp;M381&amp;"."&amp;N381,"KRW","Call",,N381,,M381),"")</f>
        <v/>
      </c>
      <c r="Q381" s="23" t="str">
        <f>IF(O381,_xll.nxAnalyticEQEuropean("EQC.Pricer."&amp;M381&amp;"."&amp;N381,P381,object!$B$25,object!$I$30,object!$D$1,object!$D$2,C381),"")</f>
        <v/>
      </c>
      <c r="R381" s="23" t="str">
        <f>IF(O381,_xll.nxLibView(Q381,"Sigma1"),"")</f>
        <v/>
      </c>
    </row>
    <row r="382" spans="1:18">
      <c r="A382" s="24" t="s">
        <v>880</v>
      </c>
      <c r="B382" s="24" t="s">
        <v>881</v>
      </c>
      <c r="C382" s="25" t="s">
        <v>123</v>
      </c>
      <c r="D382" s="25" t="s">
        <v>123</v>
      </c>
      <c r="E382" s="25" t="s">
        <v>123</v>
      </c>
      <c r="F382" s="25" t="s">
        <v>123</v>
      </c>
      <c r="G382" s="25" t="s">
        <v>123</v>
      </c>
      <c r="H382" s="25">
        <v>16.100000000000001</v>
      </c>
      <c r="I382" s="25">
        <v>33.799999999999997</v>
      </c>
      <c r="J382" s="26">
        <v>0</v>
      </c>
      <c r="K382" s="26">
        <v>0</v>
      </c>
      <c r="L382" s="26">
        <v>0</v>
      </c>
      <c r="M382" s="23">
        <f t="shared" si="15"/>
        <v>335</v>
      </c>
      <c r="N382" s="27">
        <f t="shared" si="16"/>
        <v>45512</v>
      </c>
      <c r="O382" s="23" t="b">
        <f t="shared" si="17"/>
        <v>0</v>
      </c>
      <c r="P382" s="23" t="str">
        <f>IF(O382,_xll.nxInstrumentEQEuropean("EQC."&amp;M382&amp;"."&amp;N382,"KRW","Call",,N382,,M382),"")</f>
        <v/>
      </c>
      <c r="Q382" s="23" t="str">
        <f>IF(O382,_xll.nxAnalyticEQEuropean("EQC.Pricer."&amp;M382&amp;"."&amp;N382,P382,object!$B$25,object!$I$30,object!$D$1,object!$D$2,C382),"")</f>
        <v/>
      </c>
      <c r="R382" s="23" t="str">
        <f>IF(O382,_xll.nxLibView(Q382,"Sigma1"),"")</f>
        <v/>
      </c>
    </row>
    <row r="383" spans="1:18">
      <c r="A383" s="24" t="s">
        <v>882</v>
      </c>
      <c r="B383" s="24" t="s">
        <v>883</v>
      </c>
      <c r="C383" s="25" t="s">
        <v>123</v>
      </c>
      <c r="D383" s="25" t="s">
        <v>123</v>
      </c>
      <c r="E383" s="25" t="s">
        <v>123</v>
      </c>
      <c r="F383" s="25" t="s">
        <v>123</v>
      </c>
      <c r="G383" s="25" t="s">
        <v>123</v>
      </c>
      <c r="H383" s="25">
        <v>16.100000000000001</v>
      </c>
      <c r="I383" s="25">
        <v>29.7</v>
      </c>
      <c r="J383" s="26">
        <v>0</v>
      </c>
      <c r="K383" s="26">
        <v>0</v>
      </c>
      <c r="L383" s="26">
        <v>0</v>
      </c>
      <c r="M383" s="23">
        <f t="shared" si="15"/>
        <v>340</v>
      </c>
      <c r="N383" s="27">
        <f t="shared" si="16"/>
        <v>45512</v>
      </c>
      <c r="O383" s="23" t="b">
        <f t="shared" si="17"/>
        <v>0</v>
      </c>
      <c r="P383" s="23" t="str">
        <f>IF(O383,_xll.nxInstrumentEQEuropean("EQC."&amp;M383&amp;"."&amp;N383,"KRW","Call",,N383,,M383),"")</f>
        <v/>
      </c>
      <c r="Q383" s="23" t="str">
        <f>IF(O383,_xll.nxAnalyticEQEuropean("EQC.Pricer."&amp;M383&amp;"."&amp;N383,P383,object!$B$25,object!$I$30,object!$D$1,object!$D$2,C383),"")</f>
        <v/>
      </c>
      <c r="R383" s="23" t="str">
        <f>IF(O383,_xll.nxLibView(Q383,"Sigma1"),"")</f>
        <v/>
      </c>
    </row>
    <row r="384" spans="1:18">
      <c r="A384" s="24" t="s">
        <v>884</v>
      </c>
      <c r="B384" s="24" t="s">
        <v>885</v>
      </c>
      <c r="C384" s="25" t="s">
        <v>123</v>
      </c>
      <c r="D384" s="25" t="s">
        <v>123</v>
      </c>
      <c r="E384" s="25" t="s">
        <v>123</v>
      </c>
      <c r="F384" s="25" t="s">
        <v>123</v>
      </c>
      <c r="G384" s="25" t="s">
        <v>123</v>
      </c>
      <c r="H384" s="25">
        <v>16.100000000000001</v>
      </c>
      <c r="I384" s="25">
        <v>25.85</v>
      </c>
      <c r="J384" s="26">
        <v>0</v>
      </c>
      <c r="K384" s="26">
        <v>0</v>
      </c>
      <c r="L384" s="26">
        <v>0</v>
      </c>
      <c r="M384" s="23">
        <f t="shared" si="15"/>
        <v>345</v>
      </c>
      <c r="N384" s="27">
        <f t="shared" si="16"/>
        <v>45512</v>
      </c>
      <c r="O384" s="23" t="b">
        <f t="shared" si="17"/>
        <v>0</v>
      </c>
      <c r="P384" s="23" t="str">
        <f>IF(O384,_xll.nxInstrumentEQEuropean("EQC."&amp;M384&amp;"."&amp;N384,"KRW","Call",,N384,,M384),"")</f>
        <v/>
      </c>
      <c r="Q384" s="23" t="str">
        <f>IF(O384,_xll.nxAnalyticEQEuropean("EQC.Pricer."&amp;M384&amp;"."&amp;N384,P384,object!$B$25,object!$I$30,object!$D$1,object!$D$2,C384),"")</f>
        <v/>
      </c>
      <c r="R384" s="23" t="str">
        <f>IF(O384,_xll.nxLibView(Q384,"Sigma1"),"")</f>
        <v/>
      </c>
    </row>
    <row r="385" spans="1:18">
      <c r="A385" s="24" t="s">
        <v>886</v>
      </c>
      <c r="B385" s="24" t="s">
        <v>887</v>
      </c>
      <c r="C385" s="25" t="s">
        <v>123</v>
      </c>
      <c r="D385" s="25" t="s">
        <v>123</v>
      </c>
      <c r="E385" s="25" t="s">
        <v>123</v>
      </c>
      <c r="F385" s="25" t="s">
        <v>123</v>
      </c>
      <c r="G385" s="25" t="s">
        <v>123</v>
      </c>
      <c r="H385" s="25">
        <v>16.100000000000001</v>
      </c>
      <c r="I385" s="25">
        <v>22.2</v>
      </c>
      <c r="J385" s="26">
        <v>0</v>
      </c>
      <c r="K385" s="26">
        <v>0</v>
      </c>
      <c r="L385" s="26">
        <v>0</v>
      </c>
      <c r="M385" s="23">
        <f t="shared" si="15"/>
        <v>350</v>
      </c>
      <c r="N385" s="27">
        <f t="shared" si="16"/>
        <v>45512</v>
      </c>
      <c r="O385" s="23" t="b">
        <f t="shared" si="17"/>
        <v>0</v>
      </c>
      <c r="P385" s="23" t="str">
        <f>IF(O385,_xll.nxInstrumentEQEuropean("EQC."&amp;M385&amp;"."&amp;N385,"KRW","Call",,N385,,M385),"")</f>
        <v/>
      </c>
      <c r="Q385" s="23" t="str">
        <f>IF(O385,_xll.nxAnalyticEQEuropean("EQC.Pricer."&amp;M385&amp;"."&amp;N385,P385,object!$B$25,object!$I$30,object!$D$1,object!$D$2,C385),"")</f>
        <v/>
      </c>
      <c r="R385" s="23" t="str">
        <f>IF(O385,_xll.nxLibView(Q385,"Sigma1"),"")</f>
        <v/>
      </c>
    </row>
    <row r="386" spans="1:18">
      <c r="A386" s="24" t="s">
        <v>888</v>
      </c>
      <c r="B386" s="24" t="s">
        <v>889</v>
      </c>
      <c r="C386" s="25" t="s">
        <v>123</v>
      </c>
      <c r="D386" s="25" t="s">
        <v>123</v>
      </c>
      <c r="E386" s="25" t="s">
        <v>123</v>
      </c>
      <c r="F386" s="25" t="s">
        <v>123</v>
      </c>
      <c r="G386" s="25" t="s">
        <v>123</v>
      </c>
      <c r="H386" s="25">
        <v>16.100000000000001</v>
      </c>
      <c r="I386" s="25">
        <v>19</v>
      </c>
      <c r="J386" s="26">
        <v>0</v>
      </c>
      <c r="K386" s="26">
        <v>0</v>
      </c>
      <c r="L386" s="26">
        <v>0</v>
      </c>
      <c r="M386" s="23">
        <f t="shared" si="15"/>
        <v>355</v>
      </c>
      <c r="N386" s="27">
        <f t="shared" si="16"/>
        <v>45512</v>
      </c>
      <c r="O386" s="23" t="b">
        <f t="shared" si="17"/>
        <v>0</v>
      </c>
      <c r="P386" s="23" t="str">
        <f>IF(O386,_xll.nxInstrumentEQEuropean("EQC."&amp;M386&amp;"."&amp;N386,"KRW","Call",,N386,,M386),"")</f>
        <v/>
      </c>
      <c r="Q386" s="23" t="str">
        <f>IF(O386,_xll.nxAnalyticEQEuropean("EQC.Pricer."&amp;M386&amp;"."&amp;N386,P386,object!$B$25,object!$I$30,object!$D$1,object!$D$2,C386),"")</f>
        <v/>
      </c>
      <c r="R386" s="23" t="str">
        <f>IF(O386,_xll.nxLibView(Q386,"Sigma1"),"")</f>
        <v/>
      </c>
    </row>
    <row r="387" spans="1:18">
      <c r="A387" s="24" t="s">
        <v>890</v>
      </c>
      <c r="B387" s="24" t="s">
        <v>891</v>
      </c>
      <c r="C387" s="25" t="s">
        <v>123</v>
      </c>
      <c r="D387" s="25" t="s">
        <v>123</v>
      </c>
      <c r="E387" s="25" t="s">
        <v>123</v>
      </c>
      <c r="F387" s="25" t="s">
        <v>123</v>
      </c>
      <c r="G387" s="25" t="s">
        <v>123</v>
      </c>
      <c r="H387" s="25">
        <v>16.100000000000001</v>
      </c>
      <c r="I387" s="25">
        <v>15.9</v>
      </c>
      <c r="J387" s="26">
        <v>0</v>
      </c>
      <c r="K387" s="26">
        <v>0</v>
      </c>
      <c r="L387" s="26">
        <v>0</v>
      </c>
      <c r="M387" s="23">
        <f t="shared" ref="M387:M450" si="18">VALUE(RIGHT(B387, 6))</f>
        <v>360</v>
      </c>
      <c r="N387" s="27">
        <f t="shared" ref="N387:N450" si="19">DATE(VALUE(LEFT(MID(B387,10,6),4)),VALUE(RIGHT(MID(B387,10,6),2)),1)+MOD(5-WEEKDAY(DATE(VALUE(LEFT(MID(B387,10,6),4)),VALUE(RIGHT(MID(B387,10,6),2)),1)),7)+7</f>
        <v>45512</v>
      </c>
      <c r="O387" s="23" t="b">
        <f t="shared" ref="O387:O450" si="20">IF(J387&gt;100, TRUE,FALSE)</f>
        <v>0</v>
      </c>
      <c r="P387" s="23" t="str">
        <f>IF(O387,_xll.nxInstrumentEQEuropean("EQC."&amp;M387&amp;"."&amp;N387,"KRW","Call",,N387,,M387),"")</f>
        <v/>
      </c>
      <c r="Q387" s="23" t="str">
        <f>IF(O387,_xll.nxAnalyticEQEuropean("EQC.Pricer."&amp;M387&amp;"."&amp;N387,P387,object!$B$25,object!$I$30,object!$D$1,object!$D$2,C387),"")</f>
        <v/>
      </c>
      <c r="R387" s="23" t="str">
        <f>IF(O387,_xll.nxLibView(Q387,"Sigma1"),"")</f>
        <v/>
      </c>
    </row>
    <row r="388" spans="1:18">
      <c r="A388" s="24" t="s">
        <v>892</v>
      </c>
      <c r="B388" s="24" t="s">
        <v>893</v>
      </c>
      <c r="C388" s="25" t="s">
        <v>123</v>
      </c>
      <c r="D388" s="25" t="s">
        <v>123</v>
      </c>
      <c r="E388" s="25" t="s">
        <v>123</v>
      </c>
      <c r="F388" s="25" t="s">
        <v>123</v>
      </c>
      <c r="G388" s="25" t="s">
        <v>123</v>
      </c>
      <c r="H388" s="25">
        <v>16.100000000000001</v>
      </c>
      <c r="I388" s="25">
        <v>13.3</v>
      </c>
      <c r="J388" s="26">
        <v>0</v>
      </c>
      <c r="K388" s="26">
        <v>0</v>
      </c>
      <c r="L388" s="26">
        <v>2</v>
      </c>
      <c r="M388" s="23">
        <f t="shared" si="18"/>
        <v>365</v>
      </c>
      <c r="N388" s="27">
        <f t="shared" si="19"/>
        <v>45512</v>
      </c>
      <c r="O388" s="23" t="b">
        <f t="shared" si="20"/>
        <v>0</v>
      </c>
      <c r="P388" s="23" t="str">
        <f>IF(O388,_xll.nxInstrumentEQEuropean("EQC."&amp;M388&amp;"."&amp;N388,"KRW","Call",,N388,,M388),"")</f>
        <v/>
      </c>
      <c r="Q388" s="23" t="str">
        <f>IF(O388,_xll.nxAnalyticEQEuropean("EQC.Pricer."&amp;M388&amp;"."&amp;N388,P388,object!$B$25,object!$I$30,object!$D$1,object!$D$2,C388),"")</f>
        <v/>
      </c>
      <c r="R388" s="23" t="str">
        <f>IF(O388,_xll.nxLibView(Q388,"Sigma1"),"")</f>
        <v/>
      </c>
    </row>
    <row r="389" spans="1:18">
      <c r="A389" s="24" t="s">
        <v>894</v>
      </c>
      <c r="B389" s="24" t="s">
        <v>895</v>
      </c>
      <c r="C389" s="25" t="s">
        <v>123</v>
      </c>
      <c r="D389" s="25" t="s">
        <v>123</v>
      </c>
      <c r="E389" s="25" t="s">
        <v>123</v>
      </c>
      <c r="F389" s="25" t="s">
        <v>123</v>
      </c>
      <c r="G389" s="25" t="s">
        <v>123</v>
      </c>
      <c r="H389" s="25">
        <v>16.100000000000001</v>
      </c>
      <c r="I389" s="25">
        <v>10.9</v>
      </c>
      <c r="J389" s="26">
        <v>0</v>
      </c>
      <c r="K389" s="26">
        <v>0</v>
      </c>
      <c r="L389" s="26">
        <v>0</v>
      </c>
      <c r="M389" s="23">
        <f t="shared" si="18"/>
        <v>370</v>
      </c>
      <c r="N389" s="27">
        <f t="shared" si="19"/>
        <v>45512</v>
      </c>
      <c r="O389" s="23" t="b">
        <f t="shared" si="20"/>
        <v>0</v>
      </c>
      <c r="P389" s="23" t="str">
        <f>IF(O389,_xll.nxInstrumentEQEuropean("EQC."&amp;M389&amp;"."&amp;N389,"KRW","Call",,N389,,M389),"")</f>
        <v/>
      </c>
      <c r="Q389" s="23" t="str">
        <f>IF(O389,_xll.nxAnalyticEQEuropean("EQC.Pricer."&amp;M389&amp;"."&amp;N389,P389,object!$B$25,object!$I$30,object!$D$1,object!$D$2,C389),"")</f>
        <v/>
      </c>
      <c r="R389" s="23" t="str">
        <f>IF(O389,_xll.nxLibView(Q389,"Sigma1"),"")</f>
        <v/>
      </c>
    </row>
    <row r="390" spans="1:18">
      <c r="A390" s="24" t="s">
        <v>896</v>
      </c>
      <c r="B390" s="24" t="s">
        <v>897</v>
      </c>
      <c r="C390" s="25" t="s">
        <v>123</v>
      </c>
      <c r="D390" s="25" t="s">
        <v>123</v>
      </c>
      <c r="E390" s="25" t="s">
        <v>123</v>
      </c>
      <c r="F390" s="25" t="s">
        <v>123</v>
      </c>
      <c r="G390" s="25" t="s">
        <v>123</v>
      </c>
      <c r="H390" s="25">
        <v>16.100000000000001</v>
      </c>
      <c r="I390" s="25">
        <v>8.85</v>
      </c>
      <c r="J390" s="26">
        <v>0</v>
      </c>
      <c r="K390" s="26">
        <v>0</v>
      </c>
      <c r="L390" s="26">
        <v>1</v>
      </c>
      <c r="M390" s="23">
        <f t="shared" si="18"/>
        <v>375</v>
      </c>
      <c r="N390" s="27">
        <f t="shared" si="19"/>
        <v>45512</v>
      </c>
      <c r="O390" s="23" t="b">
        <f t="shared" si="20"/>
        <v>0</v>
      </c>
      <c r="P390" s="23" t="str">
        <f>IF(O390,_xll.nxInstrumentEQEuropean("EQC."&amp;M390&amp;"."&amp;N390,"KRW","Call",,N390,,M390),"")</f>
        <v/>
      </c>
      <c r="Q390" s="23" t="str">
        <f>IF(O390,_xll.nxAnalyticEQEuropean("EQC.Pricer."&amp;M390&amp;"."&amp;N390,P390,object!$B$25,object!$I$30,object!$D$1,object!$D$2,C390),"")</f>
        <v/>
      </c>
      <c r="R390" s="23" t="str">
        <f>IF(O390,_xll.nxLibView(Q390,"Sigma1"),"")</f>
        <v/>
      </c>
    </row>
    <row r="391" spans="1:18">
      <c r="A391" s="24" t="s">
        <v>898</v>
      </c>
      <c r="B391" s="24" t="s">
        <v>899</v>
      </c>
      <c r="C391" s="25" t="s">
        <v>123</v>
      </c>
      <c r="D391" s="25" t="s">
        <v>123</v>
      </c>
      <c r="E391" s="25" t="s">
        <v>123</v>
      </c>
      <c r="F391" s="25" t="s">
        <v>123</v>
      </c>
      <c r="G391" s="25" t="s">
        <v>123</v>
      </c>
      <c r="H391" s="25">
        <v>16.100000000000001</v>
      </c>
      <c r="I391" s="25">
        <v>7.13</v>
      </c>
      <c r="J391" s="26">
        <v>0</v>
      </c>
      <c r="K391" s="26">
        <v>0</v>
      </c>
      <c r="L391" s="26">
        <v>1</v>
      </c>
      <c r="M391" s="23">
        <f t="shared" si="18"/>
        <v>380</v>
      </c>
      <c r="N391" s="27">
        <f t="shared" si="19"/>
        <v>45512</v>
      </c>
      <c r="O391" s="23" t="b">
        <f t="shared" si="20"/>
        <v>0</v>
      </c>
      <c r="P391" s="23" t="str">
        <f>IF(O391,_xll.nxInstrumentEQEuropean("EQC."&amp;M391&amp;"."&amp;N391,"KRW","Call",,N391,,M391),"")</f>
        <v/>
      </c>
      <c r="Q391" s="23" t="str">
        <f>IF(O391,_xll.nxAnalyticEQEuropean("EQC.Pricer."&amp;M391&amp;"."&amp;N391,P391,object!$B$25,object!$I$30,object!$D$1,object!$D$2,C391),"")</f>
        <v/>
      </c>
      <c r="R391" s="23" t="str">
        <f>IF(O391,_xll.nxLibView(Q391,"Sigma1"),"")</f>
        <v/>
      </c>
    </row>
    <row r="392" spans="1:18">
      <c r="A392" s="24" t="s">
        <v>900</v>
      </c>
      <c r="B392" s="24" t="s">
        <v>901</v>
      </c>
      <c r="C392" s="25" t="s">
        <v>123</v>
      </c>
      <c r="D392" s="25" t="s">
        <v>123</v>
      </c>
      <c r="E392" s="25" t="s">
        <v>123</v>
      </c>
      <c r="F392" s="25" t="s">
        <v>123</v>
      </c>
      <c r="G392" s="25" t="s">
        <v>123</v>
      </c>
      <c r="H392" s="25">
        <v>16.100000000000001</v>
      </c>
      <c r="I392" s="25">
        <v>5.59</v>
      </c>
      <c r="J392" s="26">
        <v>0</v>
      </c>
      <c r="K392" s="26">
        <v>0</v>
      </c>
      <c r="L392" s="26">
        <v>0</v>
      </c>
      <c r="M392" s="23">
        <f t="shared" si="18"/>
        <v>385</v>
      </c>
      <c r="N392" s="27">
        <f t="shared" si="19"/>
        <v>45512</v>
      </c>
      <c r="O392" s="23" t="b">
        <f t="shared" si="20"/>
        <v>0</v>
      </c>
      <c r="P392" s="23" t="str">
        <f>IF(O392,_xll.nxInstrumentEQEuropean("EQC."&amp;M392&amp;"."&amp;N392,"KRW","Call",,N392,,M392),"")</f>
        <v/>
      </c>
      <c r="Q392" s="23" t="str">
        <f>IF(O392,_xll.nxAnalyticEQEuropean("EQC.Pricer."&amp;M392&amp;"."&amp;N392,P392,object!$B$25,object!$I$30,object!$D$1,object!$D$2,C392),"")</f>
        <v/>
      </c>
      <c r="R392" s="23" t="str">
        <f>IF(O392,_xll.nxLibView(Q392,"Sigma1"),"")</f>
        <v/>
      </c>
    </row>
    <row r="393" spans="1:18">
      <c r="A393" s="24" t="s">
        <v>902</v>
      </c>
      <c r="B393" s="24" t="s">
        <v>903</v>
      </c>
      <c r="C393" s="25" t="s">
        <v>123</v>
      </c>
      <c r="D393" s="25" t="s">
        <v>123</v>
      </c>
      <c r="E393" s="25" t="s">
        <v>123</v>
      </c>
      <c r="F393" s="25" t="s">
        <v>123</v>
      </c>
      <c r="G393" s="25" t="s">
        <v>123</v>
      </c>
      <c r="H393" s="25">
        <v>16.100000000000001</v>
      </c>
      <c r="I393" s="25">
        <v>4.42</v>
      </c>
      <c r="J393" s="26">
        <v>0</v>
      </c>
      <c r="K393" s="26">
        <v>0</v>
      </c>
      <c r="L393" s="26">
        <v>0</v>
      </c>
      <c r="M393" s="23">
        <f t="shared" si="18"/>
        <v>390</v>
      </c>
      <c r="N393" s="27">
        <f t="shared" si="19"/>
        <v>45512</v>
      </c>
      <c r="O393" s="23" t="b">
        <f t="shared" si="20"/>
        <v>0</v>
      </c>
      <c r="P393" s="23" t="str">
        <f>IF(O393,_xll.nxInstrumentEQEuropean("EQC."&amp;M393&amp;"."&amp;N393,"KRW","Call",,N393,,M393),"")</f>
        <v/>
      </c>
      <c r="Q393" s="23" t="str">
        <f>IF(O393,_xll.nxAnalyticEQEuropean("EQC.Pricer."&amp;M393&amp;"."&amp;N393,P393,object!$B$25,object!$I$30,object!$D$1,object!$D$2,C393),"")</f>
        <v/>
      </c>
      <c r="R393" s="23" t="str">
        <f>IF(O393,_xll.nxLibView(Q393,"Sigma1"),"")</f>
        <v/>
      </c>
    </row>
    <row r="394" spans="1:18">
      <c r="A394" s="24" t="s">
        <v>904</v>
      </c>
      <c r="B394" s="24" t="s">
        <v>905</v>
      </c>
      <c r="C394" s="25">
        <v>3.4</v>
      </c>
      <c r="D394" s="25">
        <v>0.7</v>
      </c>
      <c r="E394" s="25">
        <v>3.3</v>
      </c>
      <c r="F394" s="25">
        <v>3.4</v>
      </c>
      <c r="G394" s="25">
        <v>3.3</v>
      </c>
      <c r="H394" s="25">
        <v>16.100000000000001</v>
      </c>
      <c r="I394" s="25">
        <v>3.4</v>
      </c>
      <c r="J394" s="26">
        <v>2</v>
      </c>
      <c r="K394" s="26">
        <v>2</v>
      </c>
      <c r="L394" s="26">
        <v>69</v>
      </c>
      <c r="M394" s="23">
        <f t="shared" si="18"/>
        <v>395</v>
      </c>
      <c r="N394" s="27">
        <f t="shared" si="19"/>
        <v>45512</v>
      </c>
      <c r="O394" s="23" t="b">
        <f t="shared" si="20"/>
        <v>0</v>
      </c>
      <c r="P394" s="23" t="str">
        <f>IF(O394,_xll.nxInstrumentEQEuropean("EQC."&amp;M394&amp;"."&amp;N394,"KRW","Call",,N394,,M394),"")</f>
        <v/>
      </c>
      <c r="Q394" s="23" t="str">
        <f>IF(O394,_xll.nxAnalyticEQEuropean("EQC.Pricer."&amp;M394&amp;"."&amp;N394,P394,object!$B$25,object!$I$30,object!$D$1,object!$D$2,C394),"")</f>
        <v/>
      </c>
      <c r="R394" s="23" t="str">
        <f>IF(O394,_xll.nxLibView(Q394,"Sigma1"),"")</f>
        <v/>
      </c>
    </row>
    <row r="395" spans="1:18">
      <c r="A395" s="24" t="s">
        <v>906</v>
      </c>
      <c r="B395" s="24" t="s">
        <v>907</v>
      </c>
      <c r="C395" s="25" t="s">
        <v>123</v>
      </c>
      <c r="D395" s="25" t="s">
        <v>123</v>
      </c>
      <c r="E395" s="25" t="s">
        <v>123</v>
      </c>
      <c r="F395" s="25" t="s">
        <v>123</v>
      </c>
      <c r="G395" s="25" t="s">
        <v>123</v>
      </c>
      <c r="H395" s="25">
        <v>16.100000000000001</v>
      </c>
      <c r="I395" s="25">
        <v>2.61</v>
      </c>
      <c r="J395" s="26">
        <v>0</v>
      </c>
      <c r="K395" s="26">
        <v>0</v>
      </c>
      <c r="L395" s="26">
        <v>62</v>
      </c>
      <c r="M395" s="23">
        <f t="shared" si="18"/>
        <v>400</v>
      </c>
      <c r="N395" s="27">
        <f t="shared" si="19"/>
        <v>45512</v>
      </c>
      <c r="O395" s="23" t="b">
        <f t="shared" si="20"/>
        <v>0</v>
      </c>
      <c r="P395" s="23" t="str">
        <f>IF(O395,_xll.nxInstrumentEQEuropean("EQC."&amp;M395&amp;"."&amp;N395,"KRW","Call",,N395,,M395),"")</f>
        <v/>
      </c>
      <c r="Q395" s="23" t="str">
        <f>IF(O395,_xll.nxAnalyticEQEuropean("EQC.Pricer."&amp;M395&amp;"."&amp;N395,P395,object!$B$25,object!$I$30,object!$D$1,object!$D$2,C395),"")</f>
        <v/>
      </c>
      <c r="R395" s="23" t="str">
        <f>IF(O395,_xll.nxLibView(Q395,"Sigma1"),"")</f>
        <v/>
      </c>
    </row>
    <row r="396" spans="1:18">
      <c r="A396" s="24" t="s">
        <v>908</v>
      </c>
      <c r="B396" s="24" t="s">
        <v>909</v>
      </c>
      <c r="C396" s="25" t="s">
        <v>123</v>
      </c>
      <c r="D396" s="25" t="s">
        <v>123</v>
      </c>
      <c r="E396" s="25" t="s">
        <v>123</v>
      </c>
      <c r="F396" s="25" t="s">
        <v>123</v>
      </c>
      <c r="G396" s="25" t="s">
        <v>123</v>
      </c>
      <c r="H396" s="25">
        <v>16.100000000000001</v>
      </c>
      <c r="I396" s="25">
        <v>1.9</v>
      </c>
      <c r="J396" s="26">
        <v>0</v>
      </c>
      <c r="K396" s="26">
        <v>0</v>
      </c>
      <c r="L396" s="26">
        <v>32</v>
      </c>
      <c r="M396" s="23">
        <f t="shared" si="18"/>
        <v>405</v>
      </c>
      <c r="N396" s="27">
        <f t="shared" si="19"/>
        <v>45512</v>
      </c>
      <c r="O396" s="23" t="b">
        <f t="shared" si="20"/>
        <v>0</v>
      </c>
      <c r="P396" s="23" t="str">
        <f>IF(O396,_xll.nxInstrumentEQEuropean("EQC."&amp;M396&amp;"."&amp;N396,"KRW","Call",,N396,,M396),"")</f>
        <v/>
      </c>
      <c r="Q396" s="23" t="str">
        <f>IF(O396,_xll.nxAnalyticEQEuropean("EQC.Pricer."&amp;M396&amp;"."&amp;N396,P396,object!$B$25,object!$I$30,object!$D$1,object!$D$2,C396),"")</f>
        <v/>
      </c>
      <c r="R396" s="23" t="str">
        <f>IF(O396,_xll.nxLibView(Q396,"Sigma1"),"")</f>
        <v/>
      </c>
    </row>
    <row r="397" spans="1:18">
      <c r="A397" s="24" t="s">
        <v>910</v>
      </c>
      <c r="B397" s="24" t="s">
        <v>911</v>
      </c>
      <c r="C397" s="25">
        <v>1.48</v>
      </c>
      <c r="D397" s="25">
        <v>0.24</v>
      </c>
      <c r="E397" s="25">
        <v>1.48</v>
      </c>
      <c r="F397" s="25">
        <v>1.48</v>
      </c>
      <c r="G397" s="25">
        <v>1.48</v>
      </c>
      <c r="H397" s="25">
        <v>16.100000000000001</v>
      </c>
      <c r="I397" s="25">
        <v>1.48</v>
      </c>
      <c r="J397" s="26">
        <v>5</v>
      </c>
      <c r="K397" s="26">
        <v>2</v>
      </c>
      <c r="L397" s="26">
        <v>179</v>
      </c>
      <c r="M397" s="23">
        <f t="shared" si="18"/>
        <v>410</v>
      </c>
      <c r="N397" s="27">
        <f t="shared" si="19"/>
        <v>45512</v>
      </c>
      <c r="O397" s="23" t="b">
        <f t="shared" si="20"/>
        <v>0</v>
      </c>
      <c r="P397" s="23" t="str">
        <f>IF(O397,_xll.nxInstrumentEQEuropean("EQC."&amp;M397&amp;"."&amp;N397,"KRW","Call",,N397,,M397),"")</f>
        <v/>
      </c>
      <c r="Q397" s="23" t="str">
        <f>IF(O397,_xll.nxAnalyticEQEuropean("EQC.Pricer."&amp;M397&amp;"."&amp;N397,P397,object!$B$25,object!$I$30,object!$D$1,object!$D$2,C397),"")</f>
        <v/>
      </c>
      <c r="R397" s="23" t="str">
        <f>IF(O397,_xll.nxLibView(Q397,"Sigma1"),"")</f>
        <v/>
      </c>
    </row>
    <row r="398" spans="1:18">
      <c r="A398" s="24" t="s">
        <v>912</v>
      </c>
      <c r="B398" s="24" t="s">
        <v>913</v>
      </c>
      <c r="C398" s="25">
        <v>1.08</v>
      </c>
      <c r="D398" s="25">
        <v>0.15</v>
      </c>
      <c r="E398" s="25">
        <v>1.0900000000000001</v>
      </c>
      <c r="F398" s="25">
        <v>1.0900000000000001</v>
      </c>
      <c r="G398" s="25">
        <v>1.08</v>
      </c>
      <c r="H398" s="25">
        <v>16.3</v>
      </c>
      <c r="I398" s="25">
        <v>1.08</v>
      </c>
      <c r="J398" s="26">
        <v>8</v>
      </c>
      <c r="K398" s="26">
        <v>2</v>
      </c>
      <c r="L398" s="26">
        <v>130</v>
      </c>
      <c r="M398" s="23">
        <f t="shared" si="18"/>
        <v>415</v>
      </c>
      <c r="N398" s="27">
        <f t="shared" si="19"/>
        <v>45512</v>
      </c>
      <c r="O398" s="23" t="b">
        <v>1</v>
      </c>
      <c r="P398" s="23" t="str">
        <f ca="1">IF(O398,_xll.nxInstrumentEQEuropean("EQC."&amp;M398&amp;"."&amp;N398,"KRW","Call",,N398,,M398),"")</f>
        <v>EQC.415.45512</v>
      </c>
      <c r="Q398" s="23" t="str">
        <f ca="1">IF(O398,_xll.nxAnalyticEQEuropean("EQC.Pricer."&amp;M398&amp;"."&amp;N398,P398,object!$B$25,object!$I$30,object!$D$1,object!$D$2,C398),"")</f>
        <v>EQC.PRICER.415.45512</v>
      </c>
      <c r="R398" s="23">
        <f ca="1">IF(O398,_xll.nxLibView(Q398,"Sigma1"),"")</f>
        <v>0.16428516966698226</v>
      </c>
    </row>
    <row r="399" spans="1:18">
      <c r="A399" s="24" t="s">
        <v>914</v>
      </c>
      <c r="B399" s="24" t="s">
        <v>915</v>
      </c>
      <c r="C399" s="25">
        <v>0.81</v>
      </c>
      <c r="D399" s="25">
        <v>0.11</v>
      </c>
      <c r="E399" s="25">
        <v>0.76</v>
      </c>
      <c r="F399" s="25">
        <v>0.81</v>
      </c>
      <c r="G399" s="25">
        <v>0.76</v>
      </c>
      <c r="H399" s="25">
        <v>16.3</v>
      </c>
      <c r="I399" s="25">
        <v>0.81</v>
      </c>
      <c r="J399" s="26">
        <v>9</v>
      </c>
      <c r="K399" s="26">
        <v>2</v>
      </c>
      <c r="L399" s="26">
        <v>79</v>
      </c>
      <c r="M399" s="23">
        <f t="shared" si="18"/>
        <v>420</v>
      </c>
      <c r="N399" s="27">
        <f t="shared" si="19"/>
        <v>45512</v>
      </c>
      <c r="O399" s="23" t="b">
        <v>1</v>
      </c>
      <c r="P399" s="23" t="str">
        <f ca="1">IF(O399,_xll.nxInstrumentEQEuropean("EQC."&amp;M399&amp;"."&amp;N399,"KRW","Call",,N399,,M399),"")</f>
        <v>EQC.420.45512</v>
      </c>
      <c r="Q399" s="23" t="str">
        <f ca="1">IF(O399,_xll.nxAnalyticEQEuropean("EQC.Pricer."&amp;M399&amp;"."&amp;N399,P399,object!$B$25,object!$I$30,object!$D$1,object!$D$2,C399),"")</f>
        <v>EQC.PRICER.420.45512</v>
      </c>
      <c r="R399" s="23">
        <f ca="1">IF(O399,_xll.nxLibView(Q399,"Sigma1"),"")</f>
        <v>0.16558050403546076</v>
      </c>
    </row>
    <row r="400" spans="1:18">
      <c r="A400" s="24" t="s">
        <v>916</v>
      </c>
      <c r="B400" s="24" t="s">
        <v>917</v>
      </c>
      <c r="C400" s="25">
        <v>0.61</v>
      </c>
      <c r="D400" s="25">
        <v>0.09</v>
      </c>
      <c r="E400" s="25">
        <v>0.56999999999999995</v>
      </c>
      <c r="F400" s="25">
        <v>0.61</v>
      </c>
      <c r="G400" s="25">
        <v>0.56999999999999995</v>
      </c>
      <c r="H400" s="25">
        <v>16.5</v>
      </c>
      <c r="I400" s="25">
        <v>0.61</v>
      </c>
      <c r="J400" s="26">
        <v>12</v>
      </c>
      <c r="K400" s="26">
        <v>2</v>
      </c>
      <c r="L400" s="26">
        <v>109</v>
      </c>
      <c r="M400" s="23">
        <f t="shared" si="18"/>
        <v>425</v>
      </c>
      <c r="N400" s="27">
        <f t="shared" si="19"/>
        <v>45512</v>
      </c>
      <c r="O400" s="23" t="b">
        <v>1</v>
      </c>
      <c r="P400" s="23" t="str">
        <f ca="1">IF(O400,_xll.nxInstrumentEQEuropean("EQC."&amp;M400&amp;"."&amp;N400,"KRW","Call",,N400,,M400),"")</f>
        <v>EQC.425.45512</v>
      </c>
      <c r="Q400" s="23" t="str">
        <f ca="1">IF(O400,_xll.nxAnalyticEQEuropean("EQC.Pricer."&amp;M400&amp;"."&amp;N400,P400,object!$B$25,object!$I$30,object!$D$1,object!$D$2,C400),"")</f>
        <v>EQC.PRICER.425.45512</v>
      </c>
      <c r="R400" s="23">
        <f ca="1">IF(O400,_xll.nxLibView(Q400,"Sigma1"),"")</f>
        <v>0.16716227932192851</v>
      </c>
    </row>
    <row r="401" spans="1:18">
      <c r="A401" s="24" t="s">
        <v>918</v>
      </c>
      <c r="B401" s="24" t="s">
        <v>919</v>
      </c>
      <c r="C401" s="25" t="s">
        <v>123</v>
      </c>
      <c r="D401" s="25" t="s">
        <v>123</v>
      </c>
      <c r="E401" s="25" t="s">
        <v>123</v>
      </c>
      <c r="F401" s="25" t="s">
        <v>123</v>
      </c>
      <c r="G401" s="25" t="s">
        <v>123</v>
      </c>
      <c r="H401" s="25">
        <v>16.75</v>
      </c>
      <c r="I401" s="25">
        <v>0.48</v>
      </c>
      <c r="J401" s="26">
        <v>0</v>
      </c>
      <c r="K401" s="26">
        <v>0</v>
      </c>
      <c r="L401" s="26">
        <v>162</v>
      </c>
      <c r="M401" s="23">
        <f t="shared" si="18"/>
        <v>430</v>
      </c>
      <c r="N401" s="27">
        <f t="shared" si="19"/>
        <v>45512</v>
      </c>
      <c r="O401" s="23" t="b">
        <f t="shared" si="20"/>
        <v>0</v>
      </c>
      <c r="P401" s="23" t="str">
        <f>IF(O401,_xll.nxInstrumentEQEuropean("EQC."&amp;M401&amp;"."&amp;N401,"KRW","Call",,N401,,M401),"")</f>
        <v/>
      </c>
      <c r="Q401" s="23" t="str">
        <f>IF(O401,_xll.nxAnalyticEQEuropean("EQC.Pricer."&amp;M401&amp;"."&amp;N401,P401,object!$B$25,object!$I$30,object!$D$1,object!$D$2,C401),"")</f>
        <v/>
      </c>
      <c r="R401" s="23" t="str">
        <f>IF(O401,_xll.nxLibView(Q401,"Sigma1"),"")</f>
        <v/>
      </c>
    </row>
    <row r="402" spans="1:18">
      <c r="A402" s="24" t="s">
        <v>920</v>
      </c>
      <c r="B402" s="24" t="s">
        <v>921</v>
      </c>
      <c r="C402" s="25" t="s">
        <v>123</v>
      </c>
      <c r="D402" s="25" t="s">
        <v>123</v>
      </c>
      <c r="E402" s="25" t="s">
        <v>123</v>
      </c>
      <c r="F402" s="25" t="s">
        <v>123</v>
      </c>
      <c r="G402" s="25" t="s">
        <v>123</v>
      </c>
      <c r="H402" s="25">
        <v>17</v>
      </c>
      <c r="I402" s="25">
        <v>0.38</v>
      </c>
      <c r="J402" s="26">
        <v>0</v>
      </c>
      <c r="K402" s="26">
        <v>0</v>
      </c>
      <c r="L402" s="26">
        <v>67</v>
      </c>
      <c r="M402" s="23">
        <f t="shared" si="18"/>
        <v>435</v>
      </c>
      <c r="N402" s="27">
        <f t="shared" si="19"/>
        <v>45512</v>
      </c>
      <c r="O402" s="23" t="b">
        <f t="shared" si="20"/>
        <v>0</v>
      </c>
      <c r="P402" s="23" t="str">
        <f>IF(O402,_xll.nxInstrumentEQEuropean("EQC."&amp;M402&amp;"."&amp;N402,"KRW","Call",,N402,,M402),"")</f>
        <v/>
      </c>
      <c r="Q402" s="23" t="str">
        <f>IF(O402,_xll.nxAnalyticEQEuropean("EQC.Pricer."&amp;M402&amp;"."&amp;N402,P402,object!$B$25,object!$I$30,object!$D$1,object!$D$2,C402),"")</f>
        <v/>
      </c>
      <c r="R402" s="23" t="str">
        <f>IF(O402,_xll.nxLibView(Q402,"Sigma1"),"")</f>
        <v/>
      </c>
    </row>
    <row r="403" spans="1:18">
      <c r="A403" s="24" t="s">
        <v>922</v>
      </c>
      <c r="B403" s="24" t="s">
        <v>923</v>
      </c>
      <c r="C403" s="25" t="s">
        <v>123</v>
      </c>
      <c r="D403" s="25" t="s">
        <v>123</v>
      </c>
      <c r="E403" s="25" t="s">
        <v>123</v>
      </c>
      <c r="F403" s="25" t="s">
        <v>123</v>
      </c>
      <c r="G403" s="25" t="s">
        <v>123</v>
      </c>
      <c r="H403" s="25">
        <v>17.25</v>
      </c>
      <c r="I403" s="25">
        <v>0.28999999999999998</v>
      </c>
      <c r="J403" s="26">
        <v>0</v>
      </c>
      <c r="K403" s="26">
        <v>0</v>
      </c>
      <c r="L403" s="26">
        <v>100</v>
      </c>
      <c r="M403" s="23">
        <f t="shared" si="18"/>
        <v>440</v>
      </c>
      <c r="N403" s="27">
        <f t="shared" si="19"/>
        <v>45512</v>
      </c>
      <c r="O403" s="23" t="b">
        <f t="shared" si="20"/>
        <v>0</v>
      </c>
      <c r="P403" s="23" t="str">
        <f>IF(O403,_xll.nxInstrumentEQEuropean("EQC."&amp;M403&amp;"."&amp;N403,"KRW","Call",,N403,,M403),"")</f>
        <v/>
      </c>
      <c r="Q403" s="23" t="str">
        <f>IF(O403,_xll.nxAnalyticEQEuropean("EQC.Pricer."&amp;M403&amp;"."&amp;N403,P403,object!$B$25,object!$I$30,object!$D$1,object!$D$2,C403),"")</f>
        <v/>
      </c>
      <c r="R403" s="23" t="str">
        <f>IF(O403,_xll.nxLibView(Q403,"Sigma1"),"")</f>
        <v/>
      </c>
    </row>
    <row r="404" spans="1:18">
      <c r="A404" s="24" t="s">
        <v>924</v>
      </c>
      <c r="B404" s="24" t="s">
        <v>925</v>
      </c>
      <c r="C404" s="25" t="s">
        <v>123</v>
      </c>
      <c r="D404" s="25" t="s">
        <v>123</v>
      </c>
      <c r="E404" s="25" t="s">
        <v>123</v>
      </c>
      <c r="F404" s="25" t="s">
        <v>123</v>
      </c>
      <c r="G404" s="25" t="s">
        <v>123</v>
      </c>
      <c r="H404" s="25">
        <v>17.5</v>
      </c>
      <c r="I404" s="25">
        <v>0.23</v>
      </c>
      <c r="J404" s="26">
        <v>0</v>
      </c>
      <c r="K404" s="26">
        <v>0</v>
      </c>
      <c r="L404" s="26">
        <v>257</v>
      </c>
      <c r="M404" s="23">
        <f t="shared" si="18"/>
        <v>445</v>
      </c>
      <c r="N404" s="27">
        <f t="shared" si="19"/>
        <v>45512</v>
      </c>
      <c r="O404" s="23" t="b">
        <f t="shared" si="20"/>
        <v>0</v>
      </c>
      <c r="P404" s="23" t="str">
        <f>IF(O404,_xll.nxInstrumentEQEuropean("EQC."&amp;M404&amp;"."&amp;N404,"KRW","Call",,N404,,M404),"")</f>
        <v/>
      </c>
      <c r="Q404" s="23" t="str">
        <f>IF(O404,_xll.nxAnalyticEQEuropean("EQC.Pricer."&amp;M404&amp;"."&amp;N404,P404,object!$B$25,object!$I$30,object!$D$1,object!$D$2,C404),"")</f>
        <v/>
      </c>
      <c r="R404" s="23" t="str">
        <f>IF(O404,_xll.nxLibView(Q404,"Sigma1"),"")</f>
        <v/>
      </c>
    </row>
    <row r="405" spans="1:18">
      <c r="A405" s="24" t="s">
        <v>926</v>
      </c>
      <c r="B405" s="24" t="s">
        <v>927</v>
      </c>
      <c r="C405" s="25" t="s">
        <v>123</v>
      </c>
      <c r="D405" s="25" t="s">
        <v>123</v>
      </c>
      <c r="E405" s="25" t="s">
        <v>123</v>
      </c>
      <c r="F405" s="25" t="s">
        <v>123</v>
      </c>
      <c r="G405" s="25" t="s">
        <v>123</v>
      </c>
      <c r="H405" s="25">
        <v>17.75</v>
      </c>
      <c r="I405" s="25">
        <v>0.19</v>
      </c>
      <c r="J405" s="26">
        <v>0</v>
      </c>
      <c r="K405" s="26">
        <v>0</v>
      </c>
      <c r="L405" s="26">
        <v>102</v>
      </c>
      <c r="M405" s="23">
        <f t="shared" si="18"/>
        <v>450</v>
      </c>
      <c r="N405" s="27">
        <f t="shared" si="19"/>
        <v>45512</v>
      </c>
      <c r="O405" s="23" t="b">
        <f t="shared" si="20"/>
        <v>0</v>
      </c>
      <c r="P405" s="23" t="str">
        <f>IF(O405,_xll.nxInstrumentEQEuropean("EQC."&amp;M405&amp;"."&amp;N405,"KRW","Call",,N405,,M405),"")</f>
        <v/>
      </c>
      <c r="Q405" s="23" t="str">
        <f>IF(O405,_xll.nxAnalyticEQEuropean("EQC.Pricer."&amp;M405&amp;"."&amp;N405,P405,object!$B$25,object!$I$30,object!$D$1,object!$D$2,C405),"")</f>
        <v/>
      </c>
      <c r="R405" s="23" t="str">
        <f>IF(O405,_xll.nxLibView(Q405,"Sigma1"),"")</f>
        <v/>
      </c>
    </row>
    <row r="406" spans="1:18">
      <c r="A406" s="24" t="s">
        <v>928</v>
      </c>
      <c r="B406" s="24" t="s">
        <v>929</v>
      </c>
      <c r="C406" s="25" t="s">
        <v>123</v>
      </c>
      <c r="D406" s="25" t="s">
        <v>123</v>
      </c>
      <c r="E406" s="25" t="s">
        <v>123</v>
      </c>
      <c r="F406" s="25" t="s">
        <v>123</v>
      </c>
      <c r="G406" s="25" t="s">
        <v>123</v>
      </c>
      <c r="H406" s="25">
        <v>18</v>
      </c>
      <c r="I406" s="25">
        <v>0.14000000000000001</v>
      </c>
      <c r="J406" s="26">
        <v>0</v>
      </c>
      <c r="K406" s="26">
        <v>0</v>
      </c>
      <c r="L406" s="26">
        <v>7</v>
      </c>
      <c r="M406" s="23">
        <f t="shared" si="18"/>
        <v>455</v>
      </c>
      <c r="N406" s="27">
        <f t="shared" si="19"/>
        <v>45512</v>
      </c>
      <c r="O406" s="23" t="b">
        <f t="shared" si="20"/>
        <v>0</v>
      </c>
      <c r="P406" s="23" t="str">
        <f>IF(O406,_xll.nxInstrumentEQEuropean("EQC."&amp;M406&amp;"."&amp;N406,"KRW","Call",,N406,,M406),"")</f>
        <v/>
      </c>
      <c r="Q406" s="23" t="str">
        <f>IF(O406,_xll.nxAnalyticEQEuropean("EQC.Pricer."&amp;M406&amp;"."&amp;N406,P406,object!$B$25,object!$I$30,object!$D$1,object!$D$2,C406),"")</f>
        <v/>
      </c>
      <c r="R406" s="23" t="str">
        <f>IF(O406,_xll.nxLibView(Q406,"Sigma1"),"")</f>
        <v/>
      </c>
    </row>
    <row r="407" spans="1:18">
      <c r="A407" s="24" t="s">
        <v>930</v>
      </c>
      <c r="B407" s="24" t="s">
        <v>931</v>
      </c>
      <c r="C407" s="25" t="s">
        <v>123</v>
      </c>
      <c r="D407" s="25" t="s">
        <v>123</v>
      </c>
      <c r="E407" s="25" t="s">
        <v>123</v>
      </c>
      <c r="F407" s="25" t="s">
        <v>123</v>
      </c>
      <c r="G407" s="25" t="s">
        <v>123</v>
      </c>
      <c r="H407" s="25">
        <v>18.25</v>
      </c>
      <c r="I407" s="25">
        <v>0.11</v>
      </c>
      <c r="J407" s="26">
        <v>0</v>
      </c>
      <c r="K407" s="26">
        <v>0</v>
      </c>
      <c r="L407" s="26">
        <v>22</v>
      </c>
      <c r="M407" s="23">
        <f t="shared" si="18"/>
        <v>460</v>
      </c>
      <c r="N407" s="27">
        <f t="shared" si="19"/>
        <v>45512</v>
      </c>
      <c r="O407" s="23" t="b">
        <f t="shared" si="20"/>
        <v>0</v>
      </c>
      <c r="P407" s="23" t="str">
        <f>IF(O407,_xll.nxInstrumentEQEuropean("EQC."&amp;M407&amp;"."&amp;N407,"KRW","Call",,N407,,M407),"")</f>
        <v/>
      </c>
      <c r="Q407" s="23" t="str">
        <f>IF(O407,_xll.nxAnalyticEQEuropean("EQC.Pricer."&amp;M407&amp;"."&amp;N407,P407,object!$B$25,object!$I$30,object!$D$1,object!$D$2,C407),"")</f>
        <v/>
      </c>
      <c r="R407" s="23" t="str">
        <f>IF(O407,_xll.nxLibView(Q407,"Sigma1"),"")</f>
        <v/>
      </c>
    </row>
    <row r="408" spans="1:18">
      <c r="A408" s="24" t="s">
        <v>932</v>
      </c>
      <c r="B408" s="24" t="s">
        <v>933</v>
      </c>
      <c r="C408" s="25" t="s">
        <v>123</v>
      </c>
      <c r="D408" s="25" t="s">
        <v>123</v>
      </c>
      <c r="E408" s="25" t="s">
        <v>123</v>
      </c>
      <c r="F408" s="25" t="s">
        <v>123</v>
      </c>
      <c r="G408" s="25" t="s">
        <v>123</v>
      </c>
      <c r="H408" s="25">
        <v>18.5</v>
      </c>
      <c r="I408" s="25">
        <v>0.09</v>
      </c>
      <c r="J408" s="26">
        <v>0</v>
      </c>
      <c r="K408" s="26">
        <v>0</v>
      </c>
      <c r="L408" s="26">
        <v>2</v>
      </c>
      <c r="M408" s="23">
        <f t="shared" si="18"/>
        <v>465</v>
      </c>
      <c r="N408" s="27">
        <f t="shared" si="19"/>
        <v>45512</v>
      </c>
      <c r="O408" s="23" t="b">
        <f t="shared" si="20"/>
        <v>0</v>
      </c>
      <c r="P408" s="23" t="str">
        <f>IF(O408,_xll.nxInstrumentEQEuropean("EQC."&amp;M408&amp;"."&amp;N408,"KRW","Call",,N408,,M408),"")</f>
        <v/>
      </c>
      <c r="Q408" s="23" t="str">
        <f>IF(O408,_xll.nxAnalyticEQEuropean("EQC.Pricer."&amp;M408&amp;"."&amp;N408,P408,object!$B$25,object!$I$30,object!$D$1,object!$D$2,C408),"")</f>
        <v/>
      </c>
      <c r="R408" s="23" t="str">
        <f>IF(O408,_xll.nxLibView(Q408,"Sigma1"),"")</f>
        <v/>
      </c>
    </row>
    <row r="409" spans="1:18">
      <c r="A409" s="24" t="s">
        <v>934</v>
      </c>
      <c r="B409" s="24" t="s">
        <v>935</v>
      </c>
      <c r="C409" s="25" t="s">
        <v>123</v>
      </c>
      <c r="D409" s="25" t="s">
        <v>123</v>
      </c>
      <c r="E409" s="25" t="s">
        <v>123</v>
      </c>
      <c r="F409" s="25" t="s">
        <v>123</v>
      </c>
      <c r="G409" s="25" t="s">
        <v>123</v>
      </c>
      <c r="H409" s="25">
        <v>18.75</v>
      </c>
      <c r="I409" s="25">
        <v>7.0000000000000007E-2</v>
      </c>
      <c r="J409" s="26">
        <v>0</v>
      </c>
      <c r="K409" s="26">
        <v>0</v>
      </c>
      <c r="L409" s="26">
        <v>21</v>
      </c>
      <c r="M409" s="23">
        <f t="shared" si="18"/>
        <v>470</v>
      </c>
      <c r="N409" s="27">
        <f t="shared" si="19"/>
        <v>45512</v>
      </c>
      <c r="O409" s="23" t="b">
        <f t="shared" si="20"/>
        <v>0</v>
      </c>
      <c r="P409" s="23" t="str">
        <f>IF(O409,_xll.nxInstrumentEQEuropean("EQC."&amp;M409&amp;"."&amp;N409,"KRW","Call",,N409,,M409),"")</f>
        <v/>
      </c>
      <c r="Q409" s="23" t="str">
        <f>IF(O409,_xll.nxAnalyticEQEuropean("EQC.Pricer."&amp;M409&amp;"."&amp;N409,P409,object!$B$25,object!$I$30,object!$D$1,object!$D$2,C409),"")</f>
        <v/>
      </c>
      <c r="R409" s="23" t="str">
        <f>IF(O409,_xll.nxLibView(Q409,"Sigma1"),"")</f>
        <v/>
      </c>
    </row>
    <row r="410" spans="1:18">
      <c r="A410" s="24" t="s">
        <v>936</v>
      </c>
      <c r="B410" s="24" t="s">
        <v>937</v>
      </c>
      <c r="C410" s="25">
        <v>0.05</v>
      </c>
      <c r="D410" s="25">
        <v>0</v>
      </c>
      <c r="E410" s="25">
        <v>0.05</v>
      </c>
      <c r="F410" s="25">
        <v>0.05</v>
      </c>
      <c r="G410" s="25">
        <v>0.05</v>
      </c>
      <c r="H410" s="25">
        <v>19</v>
      </c>
      <c r="I410" s="25">
        <v>0.05</v>
      </c>
      <c r="J410" s="26">
        <v>2</v>
      </c>
      <c r="K410" s="26">
        <v>0</v>
      </c>
      <c r="L410" s="26">
        <v>11</v>
      </c>
      <c r="M410" s="23">
        <f t="shared" si="18"/>
        <v>475</v>
      </c>
      <c r="N410" s="27">
        <f t="shared" si="19"/>
        <v>45512</v>
      </c>
      <c r="O410" s="23" t="b">
        <f t="shared" si="20"/>
        <v>0</v>
      </c>
      <c r="P410" s="23" t="str">
        <f>IF(O410,_xll.nxInstrumentEQEuropean("EQC."&amp;M410&amp;"."&amp;N410,"KRW","Call",,N410,,M410),"")</f>
        <v/>
      </c>
      <c r="Q410" s="23" t="str">
        <f>IF(O410,_xll.nxAnalyticEQEuropean("EQC.Pricer."&amp;M410&amp;"."&amp;N410,P410,object!$B$25,object!$I$30,object!$D$1,object!$D$2,C410),"")</f>
        <v/>
      </c>
      <c r="R410" s="23" t="str">
        <f>IF(O410,_xll.nxLibView(Q410,"Sigma1"),"")</f>
        <v/>
      </c>
    </row>
    <row r="411" spans="1:18">
      <c r="A411" s="24" t="s">
        <v>938</v>
      </c>
      <c r="B411" s="24" t="s">
        <v>939</v>
      </c>
      <c r="C411" s="25">
        <v>0.04</v>
      </c>
      <c r="D411" s="25">
        <v>0</v>
      </c>
      <c r="E411" s="25">
        <v>0.04</v>
      </c>
      <c r="F411" s="25">
        <v>0.04</v>
      </c>
      <c r="G411" s="25">
        <v>0.04</v>
      </c>
      <c r="H411" s="25">
        <v>19</v>
      </c>
      <c r="I411" s="25">
        <v>0.04</v>
      </c>
      <c r="J411" s="26">
        <v>1</v>
      </c>
      <c r="K411" s="26">
        <v>0</v>
      </c>
      <c r="L411" s="26">
        <v>10</v>
      </c>
      <c r="M411" s="23">
        <f t="shared" si="18"/>
        <v>480</v>
      </c>
      <c r="N411" s="27">
        <f t="shared" si="19"/>
        <v>45512</v>
      </c>
      <c r="O411" s="23" t="b">
        <f t="shared" si="20"/>
        <v>0</v>
      </c>
      <c r="P411" s="23" t="str">
        <f>IF(O411,_xll.nxInstrumentEQEuropean("EQC."&amp;M411&amp;"."&amp;N411,"KRW","Call",,N411,,M411),"")</f>
        <v/>
      </c>
      <c r="Q411" s="23" t="str">
        <f>IF(O411,_xll.nxAnalyticEQEuropean("EQC.Pricer."&amp;M411&amp;"."&amp;N411,P411,object!$B$25,object!$I$30,object!$D$1,object!$D$2,C411),"")</f>
        <v/>
      </c>
      <c r="R411" s="23" t="str">
        <f>IF(O411,_xll.nxLibView(Q411,"Sigma1"),"")</f>
        <v/>
      </c>
    </row>
    <row r="412" spans="1:18">
      <c r="A412" s="24" t="s">
        <v>940</v>
      </c>
      <c r="B412" s="24" t="s">
        <v>941</v>
      </c>
      <c r="C412" s="25" t="s">
        <v>123</v>
      </c>
      <c r="D412" s="25" t="s">
        <v>123</v>
      </c>
      <c r="E412" s="25" t="s">
        <v>123</v>
      </c>
      <c r="F412" s="25" t="s">
        <v>123</v>
      </c>
      <c r="G412" s="25" t="s">
        <v>123</v>
      </c>
      <c r="H412" s="25">
        <v>19.399999999999999</v>
      </c>
      <c r="I412" s="25">
        <v>0.04</v>
      </c>
      <c r="J412" s="26">
        <v>0</v>
      </c>
      <c r="K412" s="26">
        <v>0</v>
      </c>
      <c r="L412" s="26">
        <v>14</v>
      </c>
      <c r="M412" s="23">
        <f t="shared" si="18"/>
        <v>485</v>
      </c>
      <c r="N412" s="27">
        <f t="shared" si="19"/>
        <v>45512</v>
      </c>
      <c r="O412" s="23" t="b">
        <f t="shared" si="20"/>
        <v>0</v>
      </c>
      <c r="P412" s="23" t="str">
        <f>IF(O412,_xll.nxInstrumentEQEuropean("EQC."&amp;M412&amp;"."&amp;N412,"KRW","Call",,N412,,M412),"")</f>
        <v/>
      </c>
      <c r="Q412" s="23" t="str">
        <f>IF(O412,_xll.nxAnalyticEQEuropean("EQC.Pricer."&amp;M412&amp;"."&amp;N412,P412,object!$B$25,object!$I$30,object!$D$1,object!$D$2,C412),"")</f>
        <v/>
      </c>
      <c r="R412" s="23" t="str">
        <f>IF(O412,_xll.nxLibView(Q412,"Sigma1"),"")</f>
        <v/>
      </c>
    </row>
    <row r="413" spans="1:18">
      <c r="A413" s="24" t="s">
        <v>942</v>
      </c>
      <c r="B413" s="24" t="s">
        <v>943</v>
      </c>
      <c r="C413" s="25" t="s">
        <v>123</v>
      </c>
      <c r="D413" s="25" t="s">
        <v>123</v>
      </c>
      <c r="E413" s="25" t="s">
        <v>123</v>
      </c>
      <c r="F413" s="25" t="s">
        <v>123</v>
      </c>
      <c r="G413" s="25" t="s">
        <v>123</v>
      </c>
      <c r="H413" s="25">
        <v>19.8</v>
      </c>
      <c r="I413" s="25">
        <v>0.03</v>
      </c>
      <c r="J413" s="26">
        <v>0</v>
      </c>
      <c r="K413" s="26">
        <v>0</v>
      </c>
      <c r="L413" s="26">
        <v>14</v>
      </c>
      <c r="M413" s="23">
        <f t="shared" si="18"/>
        <v>490</v>
      </c>
      <c r="N413" s="27">
        <f t="shared" si="19"/>
        <v>45512</v>
      </c>
      <c r="O413" s="23" t="b">
        <f t="shared" si="20"/>
        <v>0</v>
      </c>
      <c r="P413" s="23" t="str">
        <f>IF(O413,_xll.nxInstrumentEQEuropean("EQC."&amp;M413&amp;"."&amp;N413,"KRW","Call",,N413,,M413),"")</f>
        <v/>
      </c>
      <c r="Q413" s="23" t="str">
        <f>IF(O413,_xll.nxAnalyticEQEuropean("EQC.Pricer."&amp;M413&amp;"."&amp;N413,P413,object!$B$25,object!$I$30,object!$D$1,object!$D$2,C413),"")</f>
        <v/>
      </c>
      <c r="R413" s="23" t="str">
        <f>IF(O413,_xll.nxLibView(Q413,"Sigma1"),"")</f>
        <v/>
      </c>
    </row>
    <row r="414" spans="1:18">
      <c r="A414" s="24" t="s">
        <v>944</v>
      </c>
      <c r="B414" s="24" t="s">
        <v>945</v>
      </c>
      <c r="C414" s="25">
        <v>0.03</v>
      </c>
      <c r="D414" s="25">
        <v>0</v>
      </c>
      <c r="E414" s="25">
        <v>0.02</v>
      </c>
      <c r="F414" s="25">
        <v>0.03</v>
      </c>
      <c r="G414" s="25">
        <v>0.02</v>
      </c>
      <c r="H414" s="25">
        <v>20.2</v>
      </c>
      <c r="I414" s="25">
        <v>0.03</v>
      </c>
      <c r="J414" s="26">
        <v>2</v>
      </c>
      <c r="K414" s="26">
        <v>0</v>
      </c>
      <c r="L414" s="26">
        <v>95</v>
      </c>
      <c r="M414" s="23">
        <f t="shared" si="18"/>
        <v>495</v>
      </c>
      <c r="N414" s="27">
        <f t="shared" si="19"/>
        <v>45512</v>
      </c>
      <c r="O414" s="23" t="b">
        <f t="shared" si="20"/>
        <v>0</v>
      </c>
      <c r="P414" s="23" t="str">
        <f>IF(O414,_xll.nxInstrumentEQEuropean("EQC."&amp;M414&amp;"."&amp;N414,"KRW","Call",,N414,,M414),"")</f>
        <v/>
      </c>
      <c r="Q414" s="23" t="str">
        <f>IF(O414,_xll.nxAnalyticEQEuropean("EQC.Pricer."&amp;M414&amp;"."&amp;N414,P414,object!$B$25,object!$I$30,object!$D$1,object!$D$2,C414),"")</f>
        <v/>
      </c>
      <c r="R414" s="23" t="str">
        <f>IF(O414,_xll.nxLibView(Q414,"Sigma1"),"")</f>
        <v/>
      </c>
    </row>
    <row r="415" spans="1:18">
      <c r="A415" s="24" t="s">
        <v>946</v>
      </c>
      <c r="B415" s="24" t="s">
        <v>947</v>
      </c>
      <c r="C415" s="25" t="s">
        <v>123</v>
      </c>
      <c r="D415" s="25" t="s">
        <v>123</v>
      </c>
      <c r="E415" s="25" t="s">
        <v>123</v>
      </c>
      <c r="F415" s="25" t="s">
        <v>123</v>
      </c>
      <c r="G415" s="25" t="s">
        <v>123</v>
      </c>
      <c r="H415" s="25">
        <v>16.3</v>
      </c>
      <c r="I415" s="25">
        <v>180.8</v>
      </c>
      <c r="J415" s="26">
        <v>0</v>
      </c>
      <c r="K415" s="26">
        <v>0</v>
      </c>
      <c r="L415" s="26">
        <v>0</v>
      </c>
      <c r="M415" s="23">
        <f t="shared" si="18"/>
        <v>185</v>
      </c>
      <c r="N415" s="27">
        <f t="shared" si="19"/>
        <v>45547</v>
      </c>
      <c r="O415" s="23" t="b">
        <f t="shared" si="20"/>
        <v>0</v>
      </c>
      <c r="P415" s="23" t="str">
        <f>IF(O415,_xll.nxInstrumentEQEuropean("EQC."&amp;M415&amp;"."&amp;N415,"KRW","Call",,N415,,M415),"")</f>
        <v/>
      </c>
      <c r="Q415" s="23" t="str">
        <f>IF(O415,_xll.nxAnalyticEQEuropean("EQC.Pricer."&amp;M415&amp;"."&amp;N415,P415,object!$B$25,object!$I$30,object!$D$1,object!$D$2,C415),"")</f>
        <v/>
      </c>
      <c r="R415" s="23" t="str">
        <f>IF(O415,_xll.nxLibView(Q415,"Sigma1"),"")</f>
        <v/>
      </c>
    </row>
    <row r="416" spans="1:18">
      <c r="A416" s="24" t="s">
        <v>948</v>
      </c>
      <c r="B416" s="24" t="s">
        <v>949</v>
      </c>
      <c r="C416" s="25" t="s">
        <v>123</v>
      </c>
      <c r="D416" s="25" t="s">
        <v>123</v>
      </c>
      <c r="E416" s="25" t="s">
        <v>123</v>
      </c>
      <c r="F416" s="25" t="s">
        <v>123</v>
      </c>
      <c r="G416" s="25" t="s">
        <v>123</v>
      </c>
      <c r="H416" s="25">
        <v>16.3</v>
      </c>
      <c r="I416" s="25">
        <v>175.9</v>
      </c>
      <c r="J416" s="26">
        <v>0</v>
      </c>
      <c r="K416" s="26">
        <v>0</v>
      </c>
      <c r="L416" s="26">
        <v>0</v>
      </c>
      <c r="M416" s="23">
        <f t="shared" si="18"/>
        <v>190</v>
      </c>
      <c r="N416" s="27">
        <f t="shared" si="19"/>
        <v>45547</v>
      </c>
      <c r="O416" s="23" t="b">
        <f t="shared" si="20"/>
        <v>0</v>
      </c>
      <c r="P416" s="23" t="str">
        <f>IF(O416,_xll.nxInstrumentEQEuropean("EQC."&amp;M416&amp;"."&amp;N416,"KRW","Call",,N416,,M416),"")</f>
        <v/>
      </c>
      <c r="Q416" s="23" t="str">
        <f>IF(O416,_xll.nxAnalyticEQEuropean("EQC.Pricer."&amp;M416&amp;"."&amp;N416,P416,object!$B$25,object!$I$30,object!$D$1,object!$D$2,C416),"")</f>
        <v/>
      </c>
      <c r="R416" s="23" t="str">
        <f>IF(O416,_xll.nxLibView(Q416,"Sigma1"),"")</f>
        <v/>
      </c>
    </row>
    <row r="417" spans="1:18">
      <c r="A417" s="24" t="s">
        <v>950</v>
      </c>
      <c r="B417" s="24" t="s">
        <v>951</v>
      </c>
      <c r="C417" s="25" t="s">
        <v>123</v>
      </c>
      <c r="D417" s="25" t="s">
        <v>123</v>
      </c>
      <c r="E417" s="25" t="s">
        <v>123</v>
      </c>
      <c r="F417" s="25" t="s">
        <v>123</v>
      </c>
      <c r="G417" s="25" t="s">
        <v>123</v>
      </c>
      <c r="H417" s="25">
        <v>16.3</v>
      </c>
      <c r="I417" s="25">
        <v>170.95</v>
      </c>
      <c r="J417" s="26">
        <v>0</v>
      </c>
      <c r="K417" s="26">
        <v>0</v>
      </c>
      <c r="L417" s="26">
        <v>0</v>
      </c>
      <c r="M417" s="23">
        <f t="shared" si="18"/>
        <v>195</v>
      </c>
      <c r="N417" s="27">
        <f t="shared" si="19"/>
        <v>45547</v>
      </c>
      <c r="O417" s="23" t="b">
        <f t="shared" si="20"/>
        <v>0</v>
      </c>
      <c r="P417" s="23" t="str">
        <f>IF(O417,_xll.nxInstrumentEQEuropean("EQC."&amp;M417&amp;"."&amp;N417,"KRW","Call",,N417,,M417),"")</f>
        <v/>
      </c>
      <c r="Q417" s="23" t="str">
        <f>IF(O417,_xll.nxAnalyticEQEuropean("EQC.Pricer."&amp;M417&amp;"."&amp;N417,P417,object!$B$25,object!$I$30,object!$D$1,object!$D$2,C417),"")</f>
        <v/>
      </c>
      <c r="R417" s="23" t="str">
        <f>IF(O417,_xll.nxLibView(Q417,"Sigma1"),"")</f>
        <v/>
      </c>
    </row>
    <row r="418" spans="1:18">
      <c r="A418" s="24" t="s">
        <v>952</v>
      </c>
      <c r="B418" s="24" t="s">
        <v>953</v>
      </c>
      <c r="C418" s="25" t="s">
        <v>123</v>
      </c>
      <c r="D418" s="25" t="s">
        <v>123</v>
      </c>
      <c r="E418" s="25" t="s">
        <v>123</v>
      </c>
      <c r="F418" s="25" t="s">
        <v>123</v>
      </c>
      <c r="G418" s="25" t="s">
        <v>123</v>
      </c>
      <c r="H418" s="25">
        <v>16.3</v>
      </c>
      <c r="I418" s="25">
        <v>166</v>
      </c>
      <c r="J418" s="26">
        <v>0</v>
      </c>
      <c r="K418" s="26">
        <v>0</v>
      </c>
      <c r="L418" s="26">
        <v>0</v>
      </c>
      <c r="M418" s="23">
        <f t="shared" si="18"/>
        <v>200</v>
      </c>
      <c r="N418" s="27">
        <f t="shared" si="19"/>
        <v>45547</v>
      </c>
      <c r="O418" s="23" t="b">
        <f t="shared" si="20"/>
        <v>0</v>
      </c>
      <c r="P418" s="23" t="str">
        <f>IF(O418,_xll.nxInstrumentEQEuropean("EQC."&amp;M418&amp;"."&amp;N418,"KRW","Call",,N418,,M418),"")</f>
        <v/>
      </c>
      <c r="Q418" s="23" t="str">
        <f>IF(O418,_xll.nxAnalyticEQEuropean("EQC.Pricer."&amp;M418&amp;"."&amp;N418,P418,object!$B$25,object!$I$30,object!$D$1,object!$D$2,C418),"")</f>
        <v/>
      </c>
      <c r="R418" s="23" t="str">
        <f>IF(O418,_xll.nxLibView(Q418,"Sigma1"),"")</f>
        <v/>
      </c>
    </row>
    <row r="419" spans="1:18">
      <c r="A419" s="24" t="s">
        <v>954</v>
      </c>
      <c r="B419" s="24" t="s">
        <v>955</v>
      </c>
      <c r="C419" s="25" t="s">
        <v>123</v>
      </c>
      <c r="D419" s="25" t="s">
        <v>123</v>
      </c>
      <c r="E419" s="25" t="s">
        <v>123</v>
      </c>
      <c r="F419" s="25" t="s">
        <v>123</v>
      </c>
      <c r="G419" s="25" t="s">
        <v>123</v>
      </c>
      <c r="H419" s="25">
        <v>16.3</v>
      </c>
      <c r="I419" s="25">
        <v>161.1</v>
      </c>
      <c r="J419" s="26">
        <v>0</v>
      </c>
      <c r="K419" s="26">
        <v>0</v>
      </c>
      <c r="L419" s="26">
        <v>0</v>
      </c>
      <c r="M419" s="23">
        <f t="shared" si="18"/>
        <v>205</v>
      </c>
      <c r="N419" s="27">
        <f t="shared" si="19"/>
        <v>45547</v>
      </c>
      <c r="O419" s="23" t="b">
        <f t="shared" si="20"/>
        <v>0</v>
      </c>
      <c r="P419" s="23" t="str">
        <f>IF(O419,_xll.nxInstrumentEQEuropean("EQC."&amp;M419&amp;"."&amp;N419,"KRW","Call",,N419,,M419),"")</f>
        <v/>
      </c>
      <c r="Q419" s="23" t="str">
        <f>IF(O419,_xll.nxAnalyticEQEuropean("EQC.Pricer."&amp;M419&amp;"."&amp;N419,P419,object!$B$25,object!$I$30,object!$D$1,object!$D$2,C419),"")</f>
        <v/>
      </c>
      <c r="R419" s="23" t="str">
        <f>IF(O419,_xll.nxLibView(Q419,"Sigma1"),"")</f>
        <v/>
      </c>
    </row>
    <row r="420" spans="1:18">
      <c r="A420" s="24" t="s">
        <v>956</v>
      </c>
      <c r="B420" s="24" t="s">
        <v>957</v>
      </c>
      <c r="C420" s="25" t="s">
        <v>123</v>
      </c>
      <c r="D420" s="25" t="s">
        <v>123</v>
      </c>
      <c r="E420" s="25" t="s">
        <v>123</v>
      </c>
      <c r="F420" s="25" t="s">
        <v>123</v>
      </c>
      <c r="G420" s="25" t="s">
        <v>123</v>
      </c>
      <c r="H420" s="25">
        <v>16.3</v>
      </c>
      <c r="I420" s="25">
        <v>156.15</v>
      </c>
      <c r="J420" s="26">
        <v>0</v>
      </c>
      <c r="K420" s="26">
        <v>0</v>
      </c>
      <c r="L420" s="26">
        <v>0</v>
      </c>
      <c r="M420" s="23">
        <f t="shared" si="18"/>
        <v>210</v>
      </c>
      <c r="N420" s="27">
        <f t="shared" si="19"/>
        <v>45547</v>
      </c>
      <c r="O420" s="23" t="b">
        <f t="shared" si="20"/>
        <v>0</v>
      </c>
      <c r="P420" s="23" t="str">
        <f>IF(O420,_xll.nxInstrumentEQEuropean("EQC."&amp;M420&amp;"."&amp;N420,"KRW","Call",,N420,,M420),"")</f>
        <v/>
      </c>
      <c r="Q420" s="23" t="str">
        <f>IF(O420,_xll.nxAnalyticEQEuropean("EQC.Pricer."&amp;M420&amp;"."&amp;N420,P420,object!$B$25,object!$I$30,object!$D$1,object!$D$2,C420),"")</f>
        <v/>
      </c>
      <c r="R420" s="23" t="str">
        <f>IF(O420,_xll.nxLibView(Q420,"Sigma1"),"")</f>
        <v/>
      </c>
    </row>
    <row r="421" spans="1:18">
      <c r="A421" s="24" t="s">
        <v>958</v>
      </c>
      <c r="B421" s="24" t="s">
        <v>959</v>
      </c>
      <c r="C421" s="25" t="s">
        <v>123</v>
      </c>
      <c r="D421" s="25" t="s">
        <v>123</v>
      </c>
      <c r="E421" s="25" t="s">
        <v>123</v>
      </c>
      <c r="F421" s="25" t="s">
        <v>123</v>
      </c>
      <c r="G421" s="25" t="s">
        <v>123</v>
      </c>
      <c r="H421" s="25">
        <v>16.3</v>
      </c>
      <c r="I421" s="25">
        <v>151.19999999999999</v>
      </c>
      <c r="J421" s="26">
        <v>0</v>
      </c>
      <c r="K421" s="26">
        <v>0</v>
      </c>
      <c r="L421" s="26">
        <v>0</v>
      </c>
      <c r="M421" s="23">
        <f t="shared" si="18"/>
        <v>215</v>
      </c>
      <c r="N421" s="27">
        <f t="shared" si="19"/>
        <v>45547</v>
      </c>
      <c r="O421" s="23" t="b">
        <f t="shared" si="20"/>
        <v>0</v>
      </c>
      <c r="P421" s="23" t="str">
        <f>IF(O421,_xll.nxInstrumentEQEuropean("EQC."&amp;M421&amp;"."&amp;N421,"KRW","Call",,N421,,M421),"")</f>
        <v/>
      </c>
      <c r="Q421" s="23" t="str">
        <f>IF(O421,_xll.nxAnalyticEQEuropean("EQC.Pricer."&amp;M421&amp;"."&amp;N421,P421,object!$B$25,object!$I$30,object!$D$1,object!$D$2,C421),"")</f>
        <v/>
      </c>
      <c r="R421" s="23" t="str">
        <f>IF(O421,_xll.nxLibView(Q421,"Sigma1"),"")</f>
        <v/>
      </c>
    </row>
    <row r="422" spans="1:18">
      <c r="A422" s="24" t="s">
        <v>960</v>
      </c>
      <c r="B422" s="24" t="s">
        <v>961</v>
      </c>
      <c r="C422" s="25" t="s">
        <v>123</v>
      </c>
      <c r="D422" s="25" t="s">
        <v>123</v>
      </c>
      <c r="E422" s="25" t="s">
        <v>123</v>
      </c>
      <c r="F422" s="25" t="s">
        <v>123</v>
      </c>
      <c r="G422" s="25" t="s">
        <v>123</v>
      </c>
      <c r="H422" s="25">
        <v>16.3</v>
      </c>
      <c r="I422" s="25">
        <v>146.30000000000001</v>
      </c>
      <c r="J422" s="26">
        <v>0</v>
      </c>
      <c r="K422" s="26">
        <v>0</v>
      </c>
      <c r="L422" s="26">
        <v>0</v>
      </c>
      <c r="M422" s="23">
        <f t="shared" si="18"/>
        <v>220</v>
      </c>
      <c r="N422" s="27">
        <f t="shared" si="19"/>
        <v>45547</v>
      </c>
      <c r="O422" s="23" t="b">
        <f t="shared" si="20"/>
        <v>0</v>
      </c>
      <c r="P422" s="23" t="str">
        <f>IF(O422,_xll.nxInstrumentEQEuropean("EQC."&amp;M422&amp;"."&amp;N422,"KRW","Call",,N422,,M422),"")</f>
        <v/>
      </c>
      <c r="Q422" s="23" t="str">
        <f>IF(O422,_xll.nxAnalyticEQEuropean("EQC.Pricer."&amp;M422&amp;"."&amp;N422,P422,object!$B$25,object!$I$30,object!$D$1,object!$D$2,C422),"")</f>
        <v/>
      </c>
      <c r="R422" s="23" t="str">
        <f>IF(O422,_xll.nxLibView(Q422,"Sigma1"),"")</f>
        <v/>
      </c>
    </row>
    <row r="423" spans="1:18">
      <c r="A423" s="24" t="s">
        <v>962</v>
      </c>
      <c r="B423" s="24" t="s">
        <v>963</v>
      </c>
      <c r="C423" s="25" t="s">
        <v>123</v>
      </c>
      <c r="D423" s="25" t="s">
        <v>123</v>
      </c>
      <c r="E423" s="25" t="s">
        <v>123</v>
      </c>
      <c r="F423" s="25" t="s">
        <v>123</v>
      </c>
      <c r="G423" s="25" t="s">
        <v>123</v>
      </c>
      <c r="H423" s="25">
        <v>16.3</v>
      </c>
      <c r="I423" s="25">
        <v>141.35</v>
      </c>
      <c r="J423" s="26">
        <v>0</v>
      </c>
      <c r="K423" s="26">
        <v>0</v>
      </c>
      <c r="L423" s="26">
        <v>0</v>
      </c>
      <c r="M423" s="23">
        <f t="shared" si="18"/>
        <v>225</v>
      </c>
      <c r="N423" s="27">
        <f t="shared" si="19"/>
        <v>45547</v>
      </c>
      <c r="O423" s="23" t="b">
        <f t="shared" si="20"/>
        <v>0</v>
      </c>
      <c r="P423" s="23" t="str">
        <f>IF(O423,_xll.nxInstrumentEQEuropean("EQC."&amp;M423&amp;"."&amp;N423,"KRW","Call",,N423,,M423),"")</f>
        <v/>
      </c>
      <c r="Q423" s="23" t="str">
        <f>IF(O423,_xll.nxAnalyticEQEuropean("EQC.Pricer."&amp;M423&amp;"."&amp;N423,P423,object!$B$25,object!$I$30,object!$D$1,object!$D$2,C423),"")</f>
        <v/>
      </c>
      <c r="R423" s="23" t="str">
        <f>IF(O423,_xll.nxLibView(Q423,"Sigma1"),"")</f>
        <v/>
      </c>
    </row>
    <row r="424" spans="1:18">
      <c r="A424" s="24" t="s">
        <v>964</v>
      </c>
      <c r="B424" s="24" t="s">
        <v>965</v>
      </c>
      <c r="C424" s="25" t="s">
        <v>123</v>
      </c>
      <c r="D424" s="25" t="s">
        <v>123</v>
      </c>
      <c r="E424" s="25" t="s">
        <v>123</v>
      </c>
      <c r="F424" s="25" t="s">
        <v>123</v>
      </c>
      <c r="G424" s="25" t="s">
        <v>123</v>
      </c>
      <c r="H424" s="25">
        <v>16.3</v>
      </c>
      <c r="I424" s="25">
        <v>136.4</v>
      </c>
      <c r="J424" s="26">
        <v>0</v>
      </c>
      <c r="K424" s="26">
        <v>0</v>
      </c>
      <c r="L424" s="26">
        <v>0</v>
      </c>
      <c r="M424" s="23">
        <f t="shared" si="18"/>
        <v>230</v>
      </c>
      <c r="N424" s="27">
        <f t="shared" si="19"/>
        <v>45547</v>
      </c>
      <c r="O424" s="23" t="b">
        <f t="shared" si="20"/>
        <v>0</v>
      </c>
      <c r="P424" s="23" t="str">
        <f>IF(O424,_xll.nxInstrumentEQEuropean("EQC."&amp;M424&amp;"."&amp;N424,"KRW","Call",,N424,,M424),"")</f>
        <v/>
      </c>
      <c r="Q424" s="23" t="str">
        <f>IF(O424,_xll.nxAnalyticEQEuropean("EQC.Pricer."&amp;M424&amp;"."&amp;N424,P424,object!$B$25,object!$I$30,object!$D$1,object!$D$2,C424),"")</f>
        <v/>
      </c>
      <c r="R424" s="23" t="str">
        <f>IF(O424,_xll.nxLibView(Q424,"Sigma1"),"")</f>
        <v/>
      </c>
    </row>
    <row r="425" spans="1:18">
      <c r="A425" s="24" t="s">
        <v>966</v>
      </c>
      <c r="B425" s="24" t="s">
        <v>967</v>
      </c>
      <c r="C425" s="25" t="s">
        <v>123</v>
      </c>
      <c r="D425" s="25" t="s">
        <v>123</v>
      </c>
      <c r="E425" s="25" t="s">
        <v>123</v>
      </c>
      <c r="F425" s="25" t="s">
        <v>123</v>
      </c>
      <c r="G425" s="25" t="s">
        <v>123</v>
      </c>
      <c r="H425" s="25">
        <v>16.3</v>
      </c>
      <c r="I425" s="25">
        <v>131.5</v>
      </c>
      <c r="J425" s="26">
        <v>0</v>
      </c>
      <c r="K425" s="26">
        <v>0</v>
      </c>
      <c r="L425" s="26">
        <v>0</v>
      </c>
      <c r="M425" s="23">
        <f t="shared" si="18"/>
        <v>235</v>
      </c>
      <c r="N425" s="27">
        <f t="shared" si="19"/>
        <v>45547</v>
      </c>
      <c r="O425" s="23" t="b">
        <f t="shared" si="20"/>
        <v>0</v>
      </c>
      <c r="P425" s="23" t="str">
        <f>IF(O425,_xll.nxInstrumentEQEuropean("EQC."&amp;M425&amp;"."&amp;N425,"KRW","Call",,N425,,M425),"")</f>
        <v/>
      </c>
      <c r="Q425" s="23" t="str">
        <f>IF(O425,_xll.nxAnalyticEQEuropean("EQC.Pricer."&amp;M425&amp;"."&amp;N425,P425,object!$B$25,object!$I$30,object!$D$1,object!$D$2,C425),"")</f>
        <v/>
      </c>
      <c r="R425" s="23" t="str">
        <f>IF(O425,_xll.nxLibView(Q425,"Sigma1"),"")</f>
        <v/>
      </c>
    </row>
    <row r="426" spans="1:18">
      <c r="A426" s="24" t="s">
        <v>968</v>
      </c>
      <c r="B426" s="24" t="s">
        <v>969</v>
      </c>
      <c r="C426" s="25" t="s">
        <v>123</v>
      </c>
      <c r="D426" s="25" t="s">
        <v>123</v>
      </c>
      <c r="E426" s="25" t="s">
        <v>123</v>
      </c>
      <c r="F426" s="25" t="s">
        <v>123</v>
      </c>
      <c r="G426" s="25" t="s">
        <v>123</v>
      </c>
      <c r="H426" s="25">
        <v>16.3</v>
      </c>
      <c r="I426" s="25">
        <v>126.55</v>
      </c>
      <c r="J426" s="26">
        <v>0</v>
      </c>
      <c r="K426" s="26">
        <v>0</v>
      </c>
      <c r="L426" s="26">
        <v>0</v>
      </c>
      <c r="M426" s="23">
        <f t="shared" si="18"/>
        <v>240</v>
      </c>
      <c r="N426" s="27">
        <f t="shared" si="19"/>
        <v>45547</v>
      </c>
      <c r="O426" s="23" t="b">
        <f t="shared" si="20"/>
        <v>0</v>
      </c>
      <c r="P426" s="23" t="str">
        <f>IF(O426,_xll.nxInstrumentEQEuropean("EQC."&amp;M426&amp;"."&amp;N426,"KRW","Call",,N426,,M426),"")</f>
        <v/>
      </c>
      <c r="Q426" s="23" t="str">
        <f>IF(O426,_xll.nxAnalyticEQEuropean("EQC.Pricer."&amp;M426&amp;"."&amp;N426,P426,object!$B$25,object!$I$30,object!$D$1,object!$D$2,C426),"")</f>
        <v/>
      </c>
      <c r="R426" s="23" t="str">
        <f>IF(O426,_xll.nxLibView(Q426,"Sigma1"),"")</f>
        <v/>
      </c>
    </row>
    <row r="427" spans="1:18">
      <c r="A427" s="24" t="s">
        <v>970</v>
      </c>
      <c r="B427" s="24" t="s">
        <v>971</v>
      </c>
      <c r="C427" s="25" t="s">
        <v>123</v>
      </c>
      <c r="D427" s="25" t="s">
        <v>123</v>
      </c>
      <c r="E427" s="25" t="s">
        <v>123</v>
      </c>
      <c r="F427" s="25" t="s">
        <v>123</v>
      </c>
      <c r="G427" s="25" t="s">
        <v>123</v>
      </c>
      <c r="H427" s="25">
        <v>16.3</v>
      </c>
      <c r="I427" s="25">
        <v>121.6</v>
      </c>
      <c r="J427" s="26">
        <v>0</v>
      </c>
      <c r="K427" s="26">
        <v>0</v>
      </c>
      <c r="L427" s="26">
        <v>0</v>
      </c>
      <c r="M427" s="23">
        <f t="shared" si="18"/>
        <v>245</v>
      </c>
      <c r="N427" s="27">
        <f t="shared" si="19"/>
        <v>45547</v>
      </c>
      <c r="O427" s="23" t="b">
        <f t="shared" si="20"/>
        <v>0</v>
      </c>
      <c r="P427" s="23" t="str">
        <f>IF(O427,_xll.nxInstrumentEQEuropean("EQC."&amp;M427&amp;"."&amp;N427,"KRW","Call",,N427,,M427),"")</f>
        <v/>
      </c>
      <c r="Q427" s="23" t="str">
        <f>IF(O427,_xll.nxAnalyticEQEuropean("EQC.Pricer."&amp;M427&amp;"."&amp;N427,P427,object!$B$25,object!$I$30,object!$D$1,object!$D$2,C427),"")</f>
        <v/>
      </c>
      <c r="R427" s="23" t="str">
        <f>IF(O427,_xll.nxLibView(Q427,"Sigma1"),"")</f>
        <v/>
      </c>
    </row>
    <row r="428" spans="1:18">
      <c r="A428" s="24" t="s">
        <v>972</v>
      </c>
      <c r="B428" s="24" t="s">
        <v>973</v>
      </c>
      <c r="C428" s="25" t="s">
        <v>123</v>
      </c>
      <c r="D428" s="25" t="s">
        <v>123</v>
      </c>
      <c r="E428" s="25" t="s">
        <v>123</v>
      </c>
      <c r="F428" s="25" t="s">
        <v>123</v>
      </c>
      <c r="G428" s="25" t="s">
        <v>123</v>
      </c>
      <c r="H428" s="25">
        <v>16.3</v>
      </c>
      <c r="I428" s="25">
        <v>116.7</v>
      </c>
      <c r="J428" s="26">
        <v>0</v>
      </c>
      <c r="K428" s="26">
        <v>0</v>
      </c>
      <c r="L428" s="26">
        <v>0</v>
      </c>
      <c r="M428" s="23">
        <f t="shared" si="18"/>
        <v>250</v>
      </c>
      <c r="N428" s="27">
        <f t="shared" si="19"/>
        <v>45547</v>
      </c>
      <c r="O428" s="23" t="b">
        <f t="shared" si="20"/>
        <v>0</v>
      </c>
      <c r="P428" s="23" t="str">
        <f>IF(O428,_xll.nxInstrumentEQEuropean("EQC."&amp;M428&amp;"."&amp;N428,"KRW","Call",,N428,,M428),"")</f>
        <v/>
      </c>
      <c r="Q428" s="23" t="str">
        <f>IF(O428,_xll.nxAnalyticEQEuropean("EQC.Pricer."&amp;M428&amp;"."&amp;N428,P428,object!$B$25,object!$I$30,object!$D$1,object!$D$2,C428),"")</f>
        <v/>
      </c>
      <c r="R428" s="23" t="str">
        <f>IF(O428,_xll.nxLibView(Q428,"Sigma1"),"")</f>
        <v/>
      </c>
    </row>
    <row r="429" spans="1:18">
      <c r="A429" s="24" t="s">
        <v>974</v>
      </c>
      <c r="B429" s="24" t="s">
        <v>975</v>
      </c>
      <c r="C429" s="25" t="s">
        <v>123</v>
      </c>
      <c r="D429" s="25" t="s">
        <v>123</v>
      </c>
      <c r="E429" s="25" t="s">
        <v>123</v>
      </c>
      <c r="F429" s="25" t="s">
        <v>123</v>
      </c>
      <c r="G429" s="25" t="s">
        <v>123</v>
      </c>
      <c r="H429" s="25">
        <v>16.3</v>
      </c>
      <c r="I429" s="25">
        <v>111.75</v>
      </c>
      <c r="J429" s="26">
        <v>0</v>
      </c>
      <c r="K429" s="26">
        <v>0</v>
      </c>
      <c r="L429" s="26">
        <v>0</v>
      </c>
      <c r="M429" s="23">
        <f t="shared" si="18"/>
        <v>255</v>
      </c>
      <c r="N429" s="27">
        <f t="shared" si="19"/>
        <v>45547</v>
      </c>
      <c r="O429" s="23" t="b">
        <f t="shared" si="20"/>
        <v>0</v>
      </c>
      <c r="P429" s="23" t="str">
        <f>IF(O429,_xll.nxInstrumentEQEuropean("EQC."&amp;M429&amp;"."&amp;N429,"KRW","Call",,N429,,M429),"")</f>
        <v/>
      </c>
      <c r="Q429" s="23" t="str">
        <f>IF(O429,_xll.nxAnalyticEQEuropean("EQC.Pricer."&amp;M429&amp;"."&amp;N429,P429,object!$B$25,object!$I$30,object!$D$1,object!$D$2,C429),"")</f>
        <v/>
      </c>
      <c r="R429" s="23" t="str">
        <f>IF(O429,_xll.nxLibView(Q429,"Sigma1"),"")</f>
        <v/>
      </c>
    </row>
    <row r="430" spans="1:18">
      <c r="A430" s="24" t="s">
        <v>976</v>
      </c>
      <c r="B430" s="24" t="s">
        <v>977</v>
      </c>
      <c r="C430" s="25" t="s">
        <v>123</v>
      </c>
      <c r="D430" s="25" t="s">
        <v>123</v>
      </c>
      <c r="E430" s="25" t="s">
        <v>123</v>
      </c>
      <c r="F430" s="25" t="s">
        <v>123</v>
      </c>
      <c r="G430" s="25" t="s">
        <v>123</v>
      </c>
      <c r="H430" s="25">
        <v>16.3</v>
      </c>
      <c r="I430" s="25">
        <v>106.8</v>
      </c>
      <c r="J430" s="26">
        <v>0</v>
      </c>
      <c r="K430" s="26">
        <v>0</v>
      </c>
      <c r="L430" s="26">
        <v>0</v>
      </c>
      <c r="M430" s="23">
        <f t="shared" si="18"/>
        <v>260</v>
      </c>
      <c r="N430" s="27">
        <f t="shared" si="19"/>
        <v>45547</v>
      </c>
      <c r="O430" s="23" t="b">
        <f t="shared" si="20"/>
        <v>0</v>
      </c>
      <c r="P430" s="23" t="str">
        <f>IF(O430,_xll.nxInstrumentEQEuropean("EQC."&amp;M430&amp;"."&amp;N430,"KRW","Call",,N430,,M430),"")</f>
        <v/>
      </c>
      <c r="Q430" s="23" t="str">
        <f>IF(O430,_xll.nxAnalyticEQEuropean("EQC.Pricer."&amp;M430&amp;"."&amp;N430,P430,object!$B$25,object!$I$30,object!$D$1,object!$D$2,C430),"")</f>
        <v/>
      </c>
      <c r="R430" s="23" t="str">
        <f>IF(O430,_xll.nxLibView(Q430,"Sigma1"),"")</f>
        <v/>
      </c>
    </row>
    <row r="431" spans="1:18">
      <c r="A431" s="24" t="s">
        <v>978</v>
      </c>
      <c r="B431" s="24" t="s">
        <v>979</v>
      </c>
      <c r="C431" s="25" t="s">
        <v>123</v>
      </c>
      <c r="D431" s="25" t="s">
        <v>123</v>
      </c>
      <c r="E431" s="25" t="s">
        <v>123</v>
      </c>
      <c r="F431" s="25" t="s">
        <v>123</v>
      </c>
      <c r="G431" s="25" t="s">
        <v>123</v>
      </c>
      <c r="H431" s="25">
        <v>16.3</v>
      </c>
      <c r="I431" s="25">
        <v>101.9</v>
      </c>
      <c r="J431" s="26">
        <v>0</v>
      </c>
      <c r="K431" s="26">
        <v>0</v>
      </c>
      <c r="L431" s="26">
        <v>0</v>
      </c>
      <c r="M431" s="23">
        <f t="shared" si="18"/>
        <v>265</v>
      </c>
      <c r="N431" s="27">
        <f t="shared" si="19"/>
        <v>45547</v>
      </c>
      <c r="O431" s="23" t="b">
        <f t="shared" si="20"/>
        <v>0</v>
      </c>
      <c r="P431" s="23" t="str">
        <f>IF(O431,_xll.nxInstrumentEQEuropean("EQC."&amp;M431&amp;"."&amp;N431,"KRW","Call",,N431,,M431),"")</f>
        <v/>
      </c>
      <c r="Q431" s="23" t="str">
        <f>IF(O431,_xll.nxAnalyticEQEuropean("EQC.Pricer."&amp;M431&amp;"."&amp;N431,P431,object!$B$25,object!$I$30,object!$D$1,object!$D$2,C431),"")</f>
        <v/>
      </c>
      <c r="R431" s="23" t="str">
        <f>IF(O431,_xll.nxLibView(Q431,"Sigma1"),"")</f>
        <v/>
      </c>
    </row>
    <row r="432" spans="1:18">
      <c r="A432" s="24" t="s">
        <v>980</v>
      </c>
      <c r="B432" s="24" t="s">
        <v>981</v>
      </c>
      <c r="C432" s="25" t="s">
        <v>123</v>
      </c>
      <c r="D432" s="25" t="s">
        <v>123</v>
      </c>
      <c r="E432" s="25" t="s">
        <v>123</v>
      </c>
      <c r="F432" s="25" t="s">
        <v>123</v>
      </c>
      <c r="G432" s="25" t="s">
        <v>123</v>
      </c>
      <c r="H432" s="25">
        <v>16.3</v>
      </c>
      <c r="I432" s="25">
        <v>96.95</v>
      </c>
      <c r="J432" s="26">
        <v>0</v>
      </c>
      <c r="K432" s="26">
        <v>0</v>
      </c>
      <c r="L432" s="26">
        <v>0</v>
      </c>
      <c r="M432" s="23">
        <f t="shared" si="18"/>
        <v>270</v>
      </c>
      <c r="N432" s="27">
        <f t="shared" si="19"/>
        <v>45547</v>
      </c>
      <c r="O432" s="23" t="b">
        <f t="shared" si="20"/>
        <v>0</v>
      </c>
      <c r="P432" s="23" t="str">
        <f>IF(O432,_xll.nxInstrumentEQEuropean("EQC."&amp;M432&amp;"."&amp;N432,"KRW","Call",,N432,,M432),"")</f>
        <v/>
      </c>
      <c r="Q432" s="23" t="str">
        <f>IF(O432,_xll.nxAnalyticEQEuropean("EQC.Pricer."&amp;M432&amp;"."&amp;N432,P432,object!$B$25,object!$I$30,object!$D$1,object!$D$2,C432),"")</f>
        <v/>
      </c>
      <c r="R432" s="23" t="str">
        <f>IF(O432,_xll.nxLibView(Q432,"Sigma1"),"")</f>
        <v/>
      </c>
    </row>
    <row r="433" spans="1:18">
      <c r="A433" s="24" t="s">
        <v>982</v>
      </c>
      <c r="B433" s="24" t="s">
        <v>983</v>
      </c>
      <c r="C433" s="25" t="s">
        <v>123</v>
      </c>
      <c r="D433" s="25" t="s">
        <v>123</v>
      </c>
      <c r="E433" s="25" t="s">
        <v>123</v>
      </c>
      <c r="F433" s="25" t="s">
        <v>123</v>
      </c>
      <c r="G433" s="25" t="s">
        <v>123</v>
      </c>
      <c r="H433" s="25">
        <v>16.3</v>
      </c>
      <c r="I433" s="25">
        <v>92.05</v>
      </c>
      <c r="J433" s="26">
        <v>0</v>
      </c>
      <c r="K433" s="26">
        <v>0</v>
      </c>
      <c r="L433" s="26">
        <v>0</v>
      </c>
      <c r="M433" s="23">
        <f t="shared" si="18"/>
        <v>275</v>
      </c>
      <c r="N433" s="27">
        <f t="shared" si="19"/>
        <v>45547</v>
      </c>
      <c r="O433" s="23" t="b">
        <f t="shared" si="20"/>
        <v>0</v>
      </c>
      <c r="P433" s="23" t="str">
        <f>IF(O433,_xll.nxInstrumentEQEuropean("EQC."&amp;M433&amp;"."&amp;N433,"KRW","Call",,N433,,M433),"")</f>
        <v/>
      </c>
      <c r="Q433" s="23" t="str">
        <f>IF(O433,_xll.nxAnalyticEQEuropean("EQC.Pricer."&amp;M433&amp;"."&amp;N433,P433,object!$B$25,object!$I$30,object!$D$1,object!$D$2,C433),"")</f>
        <v/>
      </c>
      <c r="R433" s="23" t="str">
        <f>IF(O433,_xll.nxLibView(Q433,"Sigma1"),"")</f>
        <v/>
      </c>
    </row>
    <row r="434" spans="1:18">
      <c r="A434" s="24" t="s">
        <v>984</v>
      </c>
      <c r="B434" s="24" t="s">
        <v>985</v>
      </c>
      <c r="C434" s="25" t="s">
        <v>123</v>
      </c>
      <c r="D434" s="25" t="s">
        <v>123</v>
      </c>
      <c r="E434" s="25" t="s">
        <v>123</v>
      </c>
      <c r="F434" s="25" t="s">
        <v>123</v>
      </c>
      <c r="G434" s="25" t="s">
        <v>123</v>
      </c>
      <c r="H434" s="25">
        <v>16.3</v>
      </c>
      <c r="I434" s="25">
        <v>87.1</v>
      </c>
      <c r="J434" s="26">
        <v>0</v>
      </c>
      <c r="K434" s="26">
        <v>0</v>
      </c>
      <c r="L434" s="26">
        <v>26</v>
      </c>
      <c r="M434" s="23">
        <f t="shared" si="18"/>
        <v>280</v>
      </c>
      <c r="N434" s="27">
        <f t="shared" si="19"/>
        <v>45547</v>
      </c>
      <c r="O434" s="23" t="b">
        <f t="shared" si="20"/>
        <v>0</v>
      </c>
      <c r="P434" s="23" t="str">
        <f>IF(O434,_xll.nxInstrumentEQEuropean("EQC."&amp;M434&amp;"."&amp;N434,"KRW","Call",,N434,,M434),"")</f>
        <v/>
      </c>
      <c r="Q434" s="23" t="str">
        <f>IF(O434,_xll.nxAnalyticEQEuropean("EQC.Pricer."&amp;M434&amp;"."&amp;N434,P434,object!$B$25,object!$I$30,object!$D$1,object!$D$2,C434),"")</f>
        <v/>
      </c>
      <c r="R434" s="23" t="str">
        <f>IF(O434,_xll.nxLibView(Q434,"Sigma1"),"")</f>
        <v/>
      </c>
    </row>
    <row r="435" spans="1:18">
      <c r="A435" s="24" t="s">
        <v>986</v>
      </c>
      <c r="B435" s="24" t="s">
        <v>987</v>
      </c>
      <c r="C435" s="25" t="s">
        <v>123</v>
      </c>
      <c r="D435" s="25" t="s">
        <v>123</v>
      </c>
      <c r="E435" s="25" t="s">
        <v>123</v>
      </c>
      <c r="F435" s="25" t="s">
        <v>123</v>
      </c>
      <c r="G435" s="25" t="s">
        <v>123</v>
      </c>
      <c r="H435" s="25">
        <v>16.3</v>
      </c>
      <c r="I435" s="25">
        <v>82.2</v>
      </c>
      <c r="J435" s="26">
        <v>0</v>
      </c>
      <c r="K435" s="26">
        <v>0</v>
      </c>
      <c r="L435" s="26">
        <v>30</v>
      </c>
      <c r="M435" s="23">
        <f t="shared" si="18"/>
        <v>285</v>
      </c>
      <c r="N435" s="27">
        <f t="shared" si="19"/>
        <v>45547</v>
      </c>
      <c r="O435" s="23" t="b">
        <f t="shared" si="20"/>
        <v>0</v>
      </c>
      <c r="P435" s="23" t="str">
        <f>IF(O435,_xll.nxInstrumentEQEuropean("EQC."&amp;M435&amp;"."&amp;N435,"KRW","Call",,N435,,M435),"")</f>
        <v/>
      </c>
      <c r="Q435" s="23" t="str">
        <f>IF(O435,_xll.nxAnalyticEQEuropean("EQC.Pricer."&amp;M435&amp;"."&amp;N435,P435,object!$B$25,object!$I$30,object!$D$1,object!$D$2,C435),"")</f>
        <v/>
      </c>
      <c r="R435" s="23" t="str">
        <f>IF(O435,_xll.nxLibView(Q435,"Sigma1"),"")</f>
        <v/>
      </c>
    </row>
    <row r="436" spans="1:18">
      <c r="A436" s="24" t="s">
        <v>988</v>
      </c>
      <c r="B436" s="24" t="s">
        <v>989</v>
      </c>
      <c r="C436" s="25" t="s">
        <v>123</v>
      </c>
      <c r="D436" s="25" t="s">
        <v>123</v>
      </c>
      <c r="E436" s="25" t="s">
        <v>123</v>
      </c>
      <c r="F436" s="25" t="s">
        <v>123</v>
      </c>
      <c r="G436" s="25" t="s">
        <v>123</v>
      </c>
      <c r="H436" s="25">
        <v>16.3</v>
      </c>
      <c r="I436" s="25">
        <v>77.3</v>
      </c>
      <c r="J436" s="26">
        <v>0</v>
      </c>
      <c r="K436" s="26">
        <v>0</v>
      </c>
      <c r="L436" s="26">
        <v>1</v>
      </c>
      <c r="M436" s="23">
        <f t="shared" si="18"/>
        <v>290</v>
      </c>
      <c r="N436" s="27">
        <f t="shared" si="19"/>
        <v>45547</v>
      </c>
      <c r="O436" s="23" t="b">
        <f t="shared" si="20"/>
        <v>0</v>
      </c>
      <c r="P436" s="23" t="str">
        <f>IF(O436,_xll.nxInstrumentEQEuropean("EQC."&amp;M436&amp;"."&amp;N436,"KRW","Call",,N436,,M436),"")</f>
        <v/>
      </c>
      <c r="Q436" s="23" t="str">
        <f>IF(O436,_xll.nxAnalyticEQEuropean("EQC.Pricer."&amp;M436&amp;"."&amp;N436,P436,object!$B$25,object!$I$30,object!$D$1,object!$D$2,C436),"")</f>
        <v/>
      </c>
      <c r="R436" s="23" t="str">
        <f>IF(O436,_xll.nxLibView(Q436,"Sigma1"),"")</f>
        <v/>
      </c>
    </row>
    <row r="437" spans="1:18">
      <c r="A437" s="24" t="s">
        <v>990</v>
      </c>
      <c r="B437" s="24" t="s">
        <v>991</v>
      </c>
      <c r="C437" s="25" t="s">
        <v>123</v>
      </c>
      <c r="D437" s="25" t="s">
        <v>123</v>
      </c>
      <c r="E437" s="25" t="s">
        <v>123</v>
      </c>
      <c r="F437" s="25" t="s">
        <v>123</v>
      </c>
      <c r="G437" s="25" t="s">
        <v>123</v>
      </c>
      <c r="H437" s="25">
        <v>16.3</v>
      </c>
      <c r="I437" s="25">
        <v>72.400000000000006</v>
      </c>
      <c r="J437" s="26">
        <v>0</v>
      </c>
      <c r="K437" s="26">
        <v>0</v>
      </c>
      <c r="L437" s="26">
        <v>1</v>
      </c>
      <c r="M437" s="23">
        <f t="shared" si="18"/>
        <v>295</v>
      </c>
      <c r="N437" s="27">
        <f t="shared" si="19"/>
        <v>45547</v>
      </c>
      <c r="O437" s="23" t="b">
        <f t="shared" si="20"/>
        <v>0</v>
      </c>
      <c r="P437" s="23" t="str">
        <f>IF(O437,_xll.nxInstrumentEQEuropean("EQC."&amp;M437&amp;"."&amp;N437,"KRW","Call",,N437,,M437),"")</f>
        <v/>
      </c>
      <c r="Q437" s="23" t="str">
        <f>IF(O437,_xll.nxAnalyticEQEuropean("EQC.Pricer."&amp;M437&amp;"."&amp;N437,P437,object!$B$25,object!$I$30,object!$D$1,object!$D$2,C437),"")</f>
        <v/>
      </c>
      <c r="R437" s="23" t="str">
        <f>IF(O437,_xll.nxLibView(Q437,"Sigma1"),"")</f>
        <v/>
      </c>
    </row>
    <row r="438" spans="1:18">
      <c r="A438" s="24" t="s">
        <v>992</v>
      </c>
      <c r="B438" s="24" t="s">
        <v>993</v>
      </c>
      <c r="C438" s="25" t="s">
        <v>123</v>
      </c>
      <c r="D438" s="25" t="s">
        <v>123</v>
      </c>
      <c r="E438" s="25" t="s">
        <v>123</v>
      </c>
      <c r="F438" s="25" t="s">
        <v>123</v>
      </c>
      <c r="G438" s="25" t="s">
        <v>123</v>
      </c>
      <c r="H438" s="25">
        <v>16.3</v>
      </c>
      <c r="I438" s="25">
        <v>67.55</v>
      </c>
      <c r="J438" s="26">
        <v>0</v>
      </c>
      <c r="K438" s="26">
        <v>0</v>
      </c>
      <c r="L438" s="26">
        <v>4</v>
      </c>
      <c r="M438" s="23">
        <f t="shared" si="18"/>
        <v>300</v>
      </c>
      <c r="N438" s="27">
        <f t="shared" si="19"/>
        <v>45547</v>
      </c>
      <c r="O438" s="23" t="b">
        <f t="shared" si="20"/>
        <v>0</v>
      </c>
      <c r="P438" s="23" t="str">
        <f>IF(O438,_xll.nxInstrumentEQEuropean("EQC."&amp;M438&amp;"."&amp;N438,"KRW","Call",,N438,,M438),"")</f>
        <v/>
      </c>
      <c r="Q438" s="23" t="str">
        <f>IF(O438,_xll.nxAnalyticEQEuropean("EQC.Pricer."&amp;M438&amp;"."&amp;N438,P438,object!$B$25,object!$I$30,object!$D$1,object!$D$2,C438),"")</f>
        <v/>
      </c>
      <c r="R438" s="23" t="str">
        <f>IF(O438,_xll.nxLibView(Q438,"Sigma1"),"")</f>
        <v/>
      </c>
    </row>
    <row r="439" spans="1:18">
      <c r="A439" s="24" t="s">
        <v>994</v>
      </c>
      <c r="B439" s="24" t="s">
        <v>995</v>
      </c>
      <c r="C439" s="25" t="s">
        <v>123</v>
      </c>
      <c r="D439" s="25" t="s">
        <v>123</v>
      </c>
      <c r="E439" s="25" t="s">
        <v>123</v>
      </c>
      <c r="F439" s="25" t="s">
        <v>123</v>
      </c>
      <c r="G439" s="25" t="s">
        <v>123</v>
      </c>
      <c r="H439" s="25">
        <v>16.3</v>
      </c>
      <c r="I439" s="25">
        <v>62.8</v>
      </c>
      <c r="J439" s="26">
        <v>0</v>
      </c>
      <c r="K439" s="26">
        <v>0</v>
      </c>
      <c r="L439" s="26">
        <v>0</v>
      </c>
      <c r="M439" s="23">
        <f t="shared" si="18"/>
        <v>305</v>
      </c>
      <c r="N439" s="27">
        <f t="shared" si="19"/>
        <v>45547</v>
      </c>
      <c r="O439" s="23" t="b">
        <f t="shared" si="20"/>
        <v>0</v>
      </c>
      <c r="P439" s="23" t="str">
        <f>IF(O439,_xll.nxInstrumentEQEuropean("EQC."&amp;M439&amp;"."&amp;N439,"KRW","Call",,N439,,M439),"")</f>
        <v/>
      </c>
      <c r="Q439" s="23" t="str">
        <f>IF(O439,_xll.nxAnalyticEQEuropean("EQC.Pricer."&amp;M439&amp;"."&amp;N439,P439,object!$B$25,object!$I$30,object!$D$1,object!$D$2,C439),"")</f>
        <v/>
      </c>
      <c r="R439" s="23" t="str">
        <f>IF(O439,_xll.nxLibView(Q439,"Sigma1"),"")</f>
        <v/>
      </c>
    </row>
    <row r="440" spans="1:18">
      <c r="A440" s="24" t="s">
        <v>996</v>
      </c>
      <c r="B440" s="24" t="s">
        <v>997</v>
      </c>
      <c r="C440" s="25" t="s">
        <v>123</v>
      </c>
      <c r="D440" s="25" t="s">
        <v>123</v>
      </c>
      <c r="E440" s="25" t="s">
        <v>123</v>
      </c>
      <c r="F440" s="25" t="s">
        <v>123</v>
      </c>
      <c r="G440" s="25" t="s">
        <v>123</v>
      </c>
      <c r="H440" s="25">
        <v>16.3</v>
      </c>
      <c r="I440" s="25">
        <v>58</v>
      </c>
      <c r="J440" s="26">
        <v>0</v>
      </c>
      <c r="K440" s="26">
        <v>0</v>
      </c>
      <c r="L440" s="26">
        <v>503</v>
      </c>
      <c r="M440" s="23">
        <f t="shared" si="18"/>
        <v>310</v>
      </c>
      <c r="N440" s="27">
        <f t="shared" si="19"/>
        <v>45547</v>
      </c>
      <c r="O440" s="23" t="b">
        <f t="shared" si="20"/>
        <v>0</v>
      </c>
      <c r="P440" s="23" t="str">
        <f>IF(O440,_xll.nxInstrumentEQEuropean("EQC."&amp;M440&amp;"."&amp;N440,"KRW","Call",,N440,,M440),"")</f>
        <v/>
      </c>
      <c r="Q440" s="23" t="str">
        <f>IF(O440,_xll.nxAnalyticEQEuropean("EQC.Pricer."&amp;M440&amp;"."&amp;N440,P440,object!$B$25,object!$I$30,object!$D$1,object!$D$2,C440),"")</f>
        <v/>
      </c>
      <c r="R440" s="23" t="str">
        <f>IF(O440,_xll.nxLibView(Q440,"Sigma1"),"")</f>
        <v/>
      </c>
    </row>
    <row r="441" spans="1:18">
      <c r="A441" s="24" t="s">
        <v>998</v>
      </c>
      <c r="B441" s="24" t="s">
        <v>999</v>
      </c>
      <c r="C441" s="25" t="s">
        <v>123</v>
      </c>
      <c r="D441" s="25" t="s">
        <v>123</v>
      </c>
      <c r="E441" s="25" t="s">
        <v>123</v>
      </c>
      <c r="F441" s="25" t="s">
        <v>123</v>
      </c>
      <c r="G441" s="25" t="s">
        <v>123</v>
      </c>
      <c r="H441" s="25">
        <v>16.3</v>
      </c>
      <c r="I441" s="25">
        <v>53.4</v>
      </c>
      <c r="J441" s="26">
        <v>0</v>
      </c>
      <c r="K441" s="26">
        <v>0</v>
      </c>
      <c r="L441" s="26">
        <v>0</v>
      </c>
      <c r="M441" s="23">
        <f t="shared" si="18"/>
        <v>315</v>
      </c>
      <c r="N441" s="27">
        <f t="shared" si="19"/>
        <v>45547</v>
      </c>
      <c r="O441" s="23" t="b">
        <f t="shared" si="20"/>
        <v>0</v>
      </c>
      <c r="P441" s="23" t="str">
        <f>IF(O441,_xll.nxInstrumentEQEuropean("EQC."&amp;M441&amp;"."&amp;N441,"KRW","Call",,N441,,M441),"")</f>
        <v/>
      </c>
      <c r="Q441" s="23" t="str">
        <f>IF(O441,_xll.nxAnalyticEQEuropean("EQC.Pricer."&amp;M441&amp;"."&amp;N441,P441,object!$B$25,object!$I$30,object!$D$1,object!$D$2,C441),"")</f>
        <v/>
      </c>
      <c r="R441" s="23" t="str">
        <f>IF(O441,_xll.nxLibView(Q441,"Sigma1"),"")</f>
        <v/>
      </c>
    </row>
    <row r="442" spans="1:18">
      <c r="A442" s="24" t="s">
        <v>1000</v>
      </c>
      <c r="B442" s="24" t="s">
        <v>1001</v>
      </c>
      <c r="C442" s="25" t="s">
        <v>123</v>
      </c>
      <c r="D442" s="25" t="s">
        <v>123</v>
      </c>
      <c r="E442" s="25" t="s">
        <v>123</v>
      </c>
      <c r="F442" s="25" t="s">
        <v>123</v>
      </c>
      <c r="G442" s="25" t="s">
        <v>123</v>
      </c>
      <c r="H442" s="25">
        <v>16.3</v>
      </c>
      <c r="I442" s="25">
        <v>48.8</v>
      </c>
      <c r="J442" s="26">
        <v>0</v>
      </c>
      <c r="K442" s="26">
        <v>0</v>
      </c>
      <c r="L442" s="26">
        <v>804</v>
      </c>
      <c r="M442" s="23">
        <f t="shared" si="18"/>
        <v>320</v>
      </c>
      <c r="N442" s="27">
        <f t="shared" si="19"/>
        <v>45547</v>
      </c>
      <c r="O442" s="23" t="b">
        <f t="shared" si="20"/>
        <v>0</v>
      </c>
      <c r="P442" s="23" t="str">
        <f>IF(O442,_xll.nxInstrumentEQEuropean("EQC."&amp;M442&amp;"."&amp;N442,"KRW","Call",,N442,,M442),"")</f>
        <v/>
      </c>
      <c r="Q442" s="23" t="str">
        <f>IF(O442,_xll.nxAnalyticEQEuropean("EQC.Pricer."&amp;M442&amp;"."&amp;N442,P442,object!$B$25,object!$I$30,object!$D$1,object!$D$2,C442),"")</f>
        <v/>
      </c>
      <c r="R442" s="23" t="str">
        <f>IF(O442,_xll.nxLibView(Q442,"Sigma1"),"")</f>
        <v/>
      </c>
    </row>
    <row r="443" spans="1:18">
      <c r="A443" s="24" t="s">
        <v>1002</v>
      </c>
      <c r="B443" s="24" t="s">
        <v>1003</v>
      </c>
      <c r="C443" s="25" t="s">
        <v>123</v>
      </c>
      <c r="D443" s="25" t="s">
        <v>123</v>
      </c>
      <c r="E443" s="25" t="s">
        <v>123</v>
      </c>
      <c r="F443" s="25" t="s">
        <v>123</v>
      </c>
      <c r="G443" s="25" t="s">
        <v>123</v>
      </c>
      <c r="H443" s="25">
        <v>16.3</v>
      </c>
      <c r="I443" s="25">
        <v>44.4</v>
      </c>
      <c r="J443" s="26">
        <v>0</v>
      </c>
      <c r="K443" s="26">
        <v>0</v>
      </c>
      <c r="L443" s="26">
        <v>1</v>
      </c>
      <c r="M443" s="23">
        <f t="shared" si="18"/>
        <v>325</v>
      </c>
      <c r="N443" s="27">
        <f t="shared" si="19"/>
        <v>45547</v>
      </c>
      <c r="O443" s="23" t="b">
        <f t="shared" si="20"/>
        <v>0</v>
      </c>
      <c r="P443" s="23" t="str">
        <f>IF(O443,_xll.nxInstrumentEQEuropean("EQC."&amp;M443&amp;"."&amp;N443,"KRW","Call",,N443,,M443),"")</f>
        <v/>
      </c>
      <c r="Q443" s="23" t="str">
        <f>IF(O443,_xll.nxAnalyticEQEuropean("EQC.Pricer."&amp;M443&amp;"."&amp;N443,P443,object!$B$25,object!$I$30,object!$D$1,object!$D$2,C443),"")</f>
        <v/>
      </c>
      <c r="R443" s="23" t="str">
        <f>IF(O443,_xll.nxLibView(Q443,"Sigma1"),"")</f>
        <v/>
      </c>
    </row>
    <row r="444" spans="1:18">
      <c r="A444" s="24" t="s">
        <v>1004</v>
      </c>
      <c r="B444" s="24" t="s">
        <v>1005</v>
      </c>
      <c r="C444" s="25" t="s">
        <v>123</v>
      </c>
      <c r="D444" s="25" t="s">
        <v>123</v>
      </c>
      <c r="E444" s="25" t="s">
        <v>123</v>
      </c>
      <c r="F444" s="25" t="s">
        <v>123</v>
      </c>
      <c r="G444" s="25" t="s">
        <v>123</v>
      </c>
      <c r="H444" s="25">
        <v>16.3</v>
      </c>
      <c r="I444" s="25">
        <v>40.049999999999997</v>
      </c>
      <c r="J444" s="26">
        <v>0</v>
      </c>
      <c r="K444" s="26">
        <v>0</v>
      </c>
      <c r="L444" s="26">
        <v>2202</v>
      </c>
      <c r="M444" s="23">
        <f t="shared" si="18"/>
        <v>330</v>
      </c>
      <c r="N444" s="27">
        <f t="shared" si="19"/>
        <v>45547</v>
      </c>
      <c r="O444" s="23" t="b">
        <f t="shared" si="20"/>
        <v>0</v>
      </c>
      <c r="P444" s="23" t="str">
        <f>IF(O444,_xll.nxInstrumentEQEuropean("EQC."&amp;M444&amp;"."&amp;N444,"KRW","Call",,N444,,M444),"")</f>
        <v/>
      </c>
      <c r="Q444" s="23" t="str">
        <f>IF(O444,_xll.nxAnalyticEQEuropean("EQC.Pricer."&amp;M444&amp;"."&amp;N444,P444,object!$B$25,object!$I$30,object!$D$1,object!$D$2,C444),"")</f>
        <v/>
      </c>
      <c r="R444" s="23" t="str">
        <f>IF(O444,_xll.nxLibView(Q444,"Sigma1"),"")</f>
        <v/>
      </c>
    </row>
    <row r="445" spans="1:18">
      <c r="A445" s="24" t="s">
        <v>1006</v>
      </c>
      <c r="B445" s="24" t="s">
        <v>1007</v>
      </c>
      <c r="C445" s="25" t="s">
        <v>123</v>
      </c>
      <c r="D445" s="25" t="s">
        <v>123</v>
      </c>
      <c r="E445" s="25" t="s">
        <v>123</v>
      </c>
      <c r="F445" s="25" t="s">
        <v>123</v>
      </c>
      <c r="G445" s="25" t="s">
        <v>123</v>
      </c>
      <c r="H445" s="25">
        <v>16.3</v>
      </c>
      <c r="I445" s="25">
        <v>36</v>
      </c>
      <c r="J445" s="26">
        <v>0</v>
      </c>
      <c r="K445" s="26">
        <v>0</v>
      </c>
      <c r="L445" s="26">
        <v>652</v>
      </c>
      <c r="M445" s="23">
        <f t="shared" si="18"/>
        <v>335</v>
      </c>
      <c r="N445" s="27">
        <f t="shared" si="19"/>
        <v>45547</v>
      </c>
      <c r="O445" s="23" t="b">
        <f t="shared" si="20"/>
        <v>0</v>
      </c>
      <c r="P445" s="23" t="str">
        <f>IF(O445,_xll.nxInstrumentEQEuropean("EQC."&amp;M445&amp;"."&amp;N445,"KRW","Call",,N445,,M445),"")</f>
        <v/>
      </c>
      <c r="Q445" s="23" t="str">
        <f>IF(O445,_xll.nxAnalyticEQEuropean("EQC.Pricer."&amp;M445&amp;"."&amp;N445,P445,object!$B$25,object!$I$30,object!$D$1,object!$D$2,C445),"")</f>
        <v/>
      </c>
      <c r="R445" s="23" t="str">
        <f>IF(O445,_xll.nxLibView(Q445,"Sigma1"),"")</f>
        <v/>
      </c>
    </row>
    <row r="446" spans="1:18">
      <c r="A446" s="24" t="s">
        <v>1008</v>
      </c>
      <c r="B446" s="24" t="s">
        <v>1009</v>
      </c>
      <c r="C446" s="25" t="s">
        <v>123</v>
      </c>
      <c r="D446" s="25" t="s">
        <v>123</v>
      </c>
      <c r="E446" s="25" t="s">
        <v>123</v>
      </c>
      <c r="F446" s="25" t="s">
        <v>123</v>
      </c>
      <c r="G446" s="25" t="s">
        <v>123</v>
      </c>
      <c r="H446" s="25">
        <v>16.3</v>
      </c>
      <c r="I446" s="25">
        <v>32.049999999999997</v>
      </c>
      <c r="J446" s="26">
        <v>0</v>
      </c>
      <c r="K446" s="26">
        <v>0</v>
      </c>
      <c r="L446" s="26">
        <v>2105</v>
      </c>
      <c r="M446" s="23">
        <f t="shared" si="18"/>
        <v>340</v>
      </c>
      <c r="N446" s="27">
        <f t="shared" si="19"/>
        <v>45547</v>
      </c>
      <c r="O446" s="23" t="b">
        <f t="shared" si="20"/>
        <v>0</v>
      </c>
      <c r="P446" s="23" t="str">
        <f>IF(O446,_xll.nxInstrumentEQEuropean("EQC."&amp;M446&amp;"."&amp;N446,"KRW","Call",,N446,,M446),"")</f>
        <v/>
      </c>
      <c r="Q446" s="23" t="str">
        <f>IF(O446,_xll.nxAnalyticEQEuropean("EQC.Pricer."&amp;M446&amp;"."&amp;N446,P446,object!$B$25,object!$I$30,object!$D$1,object!$D$2,C446),"")</f>
        <v/>
      </c>
      <c r="R446" s="23" t="str">
        <f>IF(O446,_xll.nxLibView(Q446,"Sigma1"),"")</f>
        <v/>
      </c>
    </row>
    <row r="447" spans="1:18">
      <c r="A447" s="24" t="s">
        <v>1010</v>
      </c>
      <c r="B447" s="24" t="s">
        <v>1011</v>
      </c>
      <c r="C447" s="25" t="s">
        <v>123</v>
      </c>
      <c r="D447" s="25" t="s">
        <v>123</v>
      </c>
      <c r="E447" s="25" t="s">
        <v>123</v>
      </c>
      <c r="F447" s="25" t="s">
        <v>123</v>
      </c>
      <c r="G447" s="25" t="s">
        <v>123</v>
      </c>
      <c r="H447" s="25">
        <v>16.3</v>
      </c>
      <c r="I447" s="25">
        <v>28.35</v>
      </c>
      <c r="J447" s="26">
        <v>0</v>
      </c>
      <c r="K447" s="26">
        <v>0</v>
      </c>
      <c r="L447" s="26">
        <v>9</v>
      </c>
      <c r="M447" s="23">
        <f t="shared" si="18"/>
        <v>345</v>
      </c>
      <c r="N447" s="27">
        <f t="shared" si="19"/>
        <v>45547</v>
      </c>
      <c r="O447" s="23" t="b">
        <f t="shared" si="20"/>
        <v>0</v>
      </c>
      <c r="P447" s="23" t="str">
        <f>IF(O447,_xll.nxInstrumentEQEuropean("EQC."&amp;M447&amp;"."&amp;N447,"KRW","Call",,N447,,M447),"")</f>
        <v/>
      </c>
      <c r="Q447" s="23" t="str">
        <f>IF(O447,_xll.nxAnalyticEQEuropean("EQC.Pricer."&amp;M447&amp;"."&amp;N447,P447,object!$B$25,object!$I$30,object!$D$1,object!$D$2,C447),"")</f>
        <v/>
      </c>
      <c r="R447" s="23" t="str">
        <f>IF(O447,_xll.nxLibView(Q447,"Sigma1"),"")</f>
        <v/>
      </c>
    </row>
    <row r="448" spans="1:18">
      <c r="A448" s="24" t="s">
        <v>1012</v>
      </c>
      <c r="B448" s="24" t="s">
        <v>1013</v>
      </c>
      <c r="C448" s="25" t="s">
        <v>123</v>
      </c>
      <c r="D448" s="25" t="s">
        <v>123</v>
      </c>
      <c r="E448" s="25" t="s">
        <v>123</v>
      </c>
      <c r="F448" s="25" t="s">
        <v>123</v>
      </c>
      <c r="G448" s="25" t="s">
        <v>123</v>
      </c>
      <c r="H448" s="25">
        <v>16.3</v>
      </c>
      <c r="I448" s="25">
        <v>24.85</v>
      </c>
      <c r="J448" s="26">
        <v>0</v>
      </c>
      <c r="K448" s="26">
        <v>0</v>
      </c>
      <c r="L448" s="26">
        <v>1811</v>
      </c>
      <c r="M448" s="23">
        <f t="shared" si="18"/>
        <v>350</v>
      </c>
      <c r="N448" s="27">
        <f t="shared" si="19"/>
        <v>45547</v>
      </c>
      <c r="O448" s="23" t="b">
        <f t="shared" si="20"/>
        <v>0</v>
      </c>
      <c r="P448" s="23" t="str">
        <f>IF(O448,_xll.nxInstrumentEQEuropean("EQC."&amp;M448&amp;"."&amp;N448,"KRW","Call",,N448,,M448),"")</f>
        <v/>
      </c>
      <c r="Q448" s="23" t="str">
        <f>IF(O448,_xll.nxAnalyticEQEuropean("EQC.Pricer."&amp;M448&amp;"."&amp;N448,P448,object!$B$25,object!$I$30,object!$D$1,object!$D$2,C448),"")</f>
        <v/>
      </c>
      <c r="R448" s="23" t="str">
        <f>IF(O448,_xll.nxLibView(Q448,"Sigma1"),"")</f>
        <v/>
      </c>
    </row>
    <row r="449" spans="1:18">
      <c r="A449" s="24" t="s">
        <v>1014</v>
      </c>
      <c r="B449" s="24" t="s">
        <v>1015</v>
      </c>
      <c r="C449" s="25" t="s">
        <v>123</v>
      </c>
      <c r="D449" s="25" t="s">
        <v>123</v>
      </c>
      <c r="E449" s="25" t="s">
        <v>123</v>
      </c>
      <c r="F449" s="25" t="s">
        <v>123</v>
      </c>
      <c r="G449" s="25" t="s">
        <v>123</v>
      </c>
      <c r="H449" s="25">
        <v>16.3</v>
      </c>
      <c r="I449" s="25">
        <v>21.7</v>
      </c>
      <c r="J449" s="26">
        <v>0</v>
      </c>
      <c r="K449" s="26">
        <v>0</v>
      </c>
      <c r="L449" s="26">
        <v>1623</v>
      </c>
      <c r="M449" s="23">
        <f t="shared" si="18"/>
        <v>355</v>
      </c>
      <c r="N449" s="27">
        <f t="shared" si="19"/>
        <v>45547</v>
      </c>
      <c r="O449" s="23" t="b">
        <f t="shared" si="20"/>
        <v>0</v>
      </c>
      <c r="P449" s="23" t="str">
        <f>IF(O449,_xll.nxInstrumentEQEuropean("EQC."&amp;M449&amp;"."&amp;N449,"KRW","Call",,N449,,M449),"")</f>
        <v/>
      </c>
      <c r="Q449" s="23" t="str">
        <f>IF(O449,_xll.nxAnalyticEQEuropean("EQC.Pricer."&amp;M449&amp;"."&amp;N449,P449,object!$B$25,object!$I$30,object!$D$1,object!$D$2,C449),"")</f>
        <v/>
      </c>
      <c r="R449" s="23" t="str">
        <f>IF(O449,_xll.nxLibView(Q449,"Sigma1"),"")</f>
        <v/>
      </c>
    </row>
    <row r="450" spans="1:18">
      <c r="A450" s="24" t="s">
        <v>1016</v>
      </c>
      <c r="B450" s="24" t="s">
        <v>1017</v>
      </c>
      <c r="C450" s="25" t="s">
        <v>123</v>
      </c>
      <c r="D450" s="25" t="s">
        <v>123</v>
      </c>
      <c r="E450" s="25" t="s">
        <v>123</v>
      </c>
      <c r="F450" s="25" t="s">
        <v>123</v>
      </c>
      <c r="G450" s="25" t="s">
        <v>123</v>
      </c>
      <c r="H450" s="25">
        <v>16.3</v>
      </c>
      <c r="I450" s="25">
        <v>18.7</v>
      </c>
      <c r="J450" s="26">
        <v>0</v>
      </c>
      <c r="K450" s="26">
        <v>0</v>
      </c>
      <c r="L450" s="26">
        <v>1566</v>
      </c>
      <c r="M450" s="23">
        <f t="shared" si="18"/>
        <v>360</v>
      </c>
      <c r="N450" s="27">
        <f t="shared" si="19"/>
        <v>45547</v>
      </c>
      <c r="O450" s="23" t="b">
        <f t="shared" si="20"/>
        <v>0</v>
      </c>
      <c r="P450" s="23" t="str">
        <f>IF(O450,_xll.nxInstrumentEQEuropean("EQC."&amp;M450&amp;"."&amp;N450,"KRW","Call",,N450,,M450),"")</f>
        <v/>
      </c>
      <c r="Q450" s="23" t="str">
        <f>IF(O450,_xll.nxAnalyticEQEuropean("EQC.Pricer."&amp;M450&amp;"."&amp;N450,P450,object!$B$25,object!$I$30,object!$D$1,object!$D$2,C450),"")</f>
        <v/>
      </c>
      <c r="R450" s="23" t="str">
        <f>IF(O450,_xll.nxLibView(Q450,"Sigma1"),"")</f>
        <v/>
      </c>
    </row>
    <row r="451" spans="1:18">
      <c r="A451" s="24" t="s">
        <v>1018</v>
      </c>
      <c r="B451" s="24" t="s">
        <v>1019</v>
      </c>
      <c r="C451" s="25" t="s">
        <v>123</v>
      </c>
      <c r="D451" s="25" t="s">
        <v>123</v>
      </c>
      <c r="E451" s="25" t="s">
        <v>123</v>
      </c>
      <c r="F451" s="25" t="s">
        <v>123</v>
      </c>
      <c r="G451" s="25" t="s">
        <v>123</v>
      </c>
      <c r="H451" s="25">
        <v>16.3</v>
      </c>
      <c r="I451" s="25">
        <v>16.05</v>
      </c>
      <c r="J451" s="26">
        <v>0</v>
      </c>
      <c r="K451" s="26">
        <v>0</v>
      </c>
      <c r="L451" s="26">
        <v>4602</v>
      </c>
      <c r="M451" s="23">
        <f t="shared" ref="M451:M514" si="21">VALUE(RIGHT(B451, 6))</f>
        <v>365</v>
      </c>
      <c r="N451" s="27">
        <f t="shared" ref="N451:N514" si="22">DATE(VALUE(LEFT(MID(B451,10,6),4)),VALUE(RIGHT(MID(B451,10,6),2)),1)+MOD(5-WEEKDAY(DATE(VALUE(LEFT(MID(B451,10,6),4)),VALUE(RIGHT(MID(B451,10,6),2)),1)),7)+7</f>
        <v>45547</v>
      </c>
      <c r="O451" s="23" t="b">
        <f t="shared" ref="O451:O514" si="23">IF(J451&gt;100, TRUE,FALSE)</f>
        <v>0</v>
      </c>
      <c r="P451" s="23" t="str">
        <f>IF(O451,_xll.nxInstrumentEQEuropean("EQC."&amp;M451&amp;"."&amp;N451,"KRW","Call",,N451,,M451),"")</f>
        <v/>
      </c>
      <c r="Q451" s="23" t="str">
        <f>IF(O451,_xll.nxAnalyticEQEuropean("EQC.Pricer."&amp;M451&amp;"."&amp;N451,P451,object!$B$25,object!$I$30,object!$D$1,object!$D$2,C451),"")</f>
        <v/>
      </c>
      <c r="R451" s="23" t="str">
        <f>IF(O451,_xll.nxLibView(Q451,"Sigma1"),"")</f>
        <v/>
      </c>
    </row>
    <row r="452" spans="1:18">
      <c r="A452" s="24" t="s">
        <v>1020</v>
      </c>
      <c r="B452" s="24" t="s">
        <v>1021</v>
      </c>
      <c r="C452" s="25" t="s">
        <v>123</v>
      </c>
      <c r="D452" s="25" t="s">
        <v>123</v>
      </c>
      <c r="E452" s="25" t="s">
        <v>123</v>
      </c>
      <c r="F452" s="25" t="s">
        <v>123</v>
      </c>
      <c r="G452" s="25" t="s">
        <v>123</v>
      </c>
      <c r="H452" s="25">
        <v>16.3</v>
      </c>
      <c r="I452" s="25">
        <v>13.6</v>
      </c>
      <c r="J452" s="26">
        <v>0</v>
      </c>
      <c r="K452" s="26">
        <v>0</v>
      </c>
      <c r="L452" s="26">
        <v>5025</v>
      </c>
      <c r="M452" s="23">
        <f t="shared" si="21"/>
        <v>370</v>
      </c>
      <c r="N452" s="27">
        <f t="shared" si="22"/>
        <v>45547</v>
      </c>
      <c r="O452" s="23" t="b">
        <f t="shared" si="23"/>
        <v>0</v>
      </c>
      <c r="P452" s="23" t="str">
        <f>IF(O452,_xll.nxInstrumentEQEuropean("EQC."&amp;M452&amp;"."&amp;N452,"KRW","Call",,N452,,M452),"")</f>
        <v/>
      </c>
      <c r="Q452" s="23" t="str">
        <f>IF(O452,_xll.nxAnalyticEQEuropean("EQC.Pricer."&amp;M452&amp;"."&amp;N452,P452,object!$B$25,object!$I$30,object!$D$1,object!$D$2,C452),"")</f>
        <v/>
      </c>
      <c r="R452" s="23" t="str">
        <f>IF(O452,_xll.nxLibView(Q452,"Sigma1"),"")</f>
        <v/>
      </c>
    </row>
    <row r="453" spans="1:18">
      <c r="A453" s="24" t="s">
        <v>1022</v>
      </c>
      <c r="B453" s="24" t="s">
        <v>1023</v>
      </c>
      <c r="C453" s="25" t="s">
        <v>123</v>
      </c>
      <c r="D453" s="25" t="s">
        <v>123</v>
      </c>
      <c r="E453" s="25" t="s">
        <v>123</v>
      </c>
      <c r="F453" s="25" t="s">
        <v>123</v>
      </c>
      <c r="G453" s="25" t="s">
        <v>123</v>
      </c>
      <c r="H453" s="25">
        <v>16.3</v>
      </c>
      <c r="I453" s="25">
        <v>11.5</v>
      </c>
      <c r="J453" s="26">
        <v>0</v>
      </c>
      <c r="K453" s="26">
        <v>0</v>
      </c>
      <c r="L453" s="26">
        <v>1012</v>
      </c>
      <c r="M453" s="23">
        <f t="shared" si="21"/>
        <v>375</v>
      </c>
      <c r="N453" s="27">
        <f t="shared" si="22"/>
        <v>45547</v>
      </c>
      <c r="O453" s="23" t="b">
        <f t="shared" si="23"/>
        <v>0</v>
      </c>
      <c r="P453" s="23" t="str">
        <f>IF(O453,_xll.nxInstrumentEQEuropean("EQC."&amp;M453&amp;"."&amp;N453,"KRW","Call",,N453,,M453),"")</f>
        <v/>
      </c>
      <c r="Q453" s="23" t="str">
        <f>IF(O453,_xll.nxAnalyticEQEuropean("EQC.Pricer."&amp;M453&amp;"."&amp;N453,P453,object!$B$25,object!$I$30,object!$D$1,object!$D$2,C453),"")</f>
        <v/>
      </c>
      <c r="R453" s="23" t="str">
        <f>IF(O453,_xll.nxLibView(Q453,"Sigma1"),"")</f>
        <v/>
      </c>
    </row>
    <row r="454" spans="1:18">
      <c r="A454" s="24" t="s">
        <v>1024</v>
      </c>
      <c r="B454" s="24" t="s">
        <v>1025</v>
      </c>
      <c r="C454" s="25">
        <v>9.15</v>
      </c>
      <c r="D454" s="25">
        <v>0.93</v>
      </c>
      <c r="E454" s="25">
        <v>9.4</v>
      </c>
      <c r="F454" s="25">
        <v>9.4</v>
      </c>
      <c r="G454" s="25">
        <v>9.15</v>
      </c>
      <c r="H454" s="25">
        <v>16.3</v>
      </c>
      <c r="I454" s="25">
        <v>9.15</v>
      </c>
      <c r="J454" s="26">
        <v>1504</v>
      </c>
      <c r="K454" s="26">
        <v>3617</v>
      </c>
      <c r="L454" s="26">
        <v>6552</v>
      </c>
      <c r="M454" s="23">
        <f t="shared" si="21"/>
        <v>380</v>
      </c>
      <c r="N454" s="27">
        <f t="shared" si="22"/>
        <v>45547</v>
      </c>
      <c r="O454" s="23" t="b">
        <f>IF(J454&gt;100, TRUE,FALSE)</f>
        <v>1</v>
      </c>
      <c r="P454" s="23" t="str">
        <f ca="1">IF(O454,_xll.nxInstrumentEQEuropean("EQC."&amp;M454&amp;"."&amp;N454,"KRW","Call",,N454,,M454),"")</f>
        <v>EQC.380.45547</v>
      </c>
      <c r="Q454" s="23" t="str">
        <f ca="1">IF(O454,_xll.nxAnalyticEQEuropean("EQC.Pricer."&amp;M454&amp;"."&amp;N454,P454,object!$B$25,object!$I$30,object!$D$1,object!$D$2,C454),"")</f>
        <v>EQC.PRICER.380.45547</v>
      </c>
      <c r="R454" s="23">
        <f ca="1">IF(O454,_xll.nxLibView(Q454,"Sigma1"),"")</f>
        <v>0.15657889038266148</v>
      </c>
    </row>
    <row r="455" spans="1:18">
      <c r="A455" s="24" t="s">
        <v>1026</v>
      </c>
      <c r="B455" s="24" t="s">
        <v>1027</v>
      </c>
      <c r="C455" s="25">
        <v>7.95</v>
      </c>
      <c r="D455" s="25">
        <v>1.28</v>
      </c>
      <c r="E455" s="25">
        <v>7.95</v>
      </c>
      <c r="F455" s="25">
        <v>7.95</v>
      </c>
      <c r="G455" s="25">
        <v>7.95</v>
      </c>
      <c r="H455" s="25">
        <v>16.2</v>
      </c>
      <c r="I455" s="25">
        <v>7.95</v>
      </c>
      <c r="J455" s="26">
        <v>201</v>
      </c>
      <c r="K455" s="26">
        <v>362</v>
      </c>
      <c r="L455" s="26">
        <v>2308</v>
      </c>
      <c r="M455" s="23">
        <f t="shared" si="21"/>
        <v>385</v>
      </c>
      <c r="N455" s="27">
        <f t="shared" si="22"/>
        <v>45547</v>
      </c>
      <c r="O455" s="23" t="b">
        <f t="shared" si="23"/>
        <v>1</v>
      </c>
      <c r="P455" s="23" t="str">
        <f ca="1">IF(O455,_xll.nxInstrumentEQEuropean("EQC."&amp;M455&amp;"."&amp;N455,"KRW","Call",,N455,,M455),"")</f>
        <v>EQC.385.45547</v>
      </c>
      <c r="Q455" s="23" t="str">
        <f ca="1">IF(O455,_xll.nxAnalyticEQEuropean("EQC.Pricer."&amp;M455&amp;"."&amp;N455,P455,object!$B$25,object!$I$30,object!$D$1,object!$D$2,C455),"")</f>
        <v>EQC.PRICER.385.45547</v>
      </c>
      <c r="R455" s="23">
        <f ca="1">IF(O455,_xll.nxLibView(Q455,"Sigma1"),"")</f>
        <v>0.16246676990704145</v>
      </c>
    </row>
    <row r="456" spans="1:18">
      <c r="A456" s="24" t="s">
        <v>1028</v>
      </c>
      <c r="B456" s="24" t="s">
        <v>1029</v>
      </c>
      <c r="C456" s="25" t="s">
        <v>123</v>
      </c>
      <c r="D456" s="25" t="s">
        <v>123</v>
      </c>
      <c r="E456" s="25" t="s">
        <v>123</v>
      </c>
      <c r="F456" s="25" t="s">
        <v>123</v>
      </c>
      <c r="G456" s="25" t="s">
        <v>123</v>
      </c>
      <c r="H456" s="25">
        <v>16.2</v>
      </c>
      <c r="I456" s="25">
        <v>6.36</v>
      </c>
      <c r="J456" s="26">
        <v>0</v>
      </c>
      <c r="K456" s="26">
        <v>0</v>
      </c>
      <c r="L456" s="26">
        <v>2325</v>
      </c>
      <c r="M456" s="23">
        <f t="shared" si="21"/>
        <v>390</v>
      </c>
      <c r="N456" s="27">
        <f t="shared" si="22"/>
        <v>45547</v>
      </c>
      <c r="O456" s="23" t="b">
        <f t="shared" si="23"/>
        <v>0</v>
      </c>
      <c r="P456" s="23" t="str">
        <f>IF(O456,_xll.nxInstrumentEQEuropean("EQC."&amp;M456&amp;"."&amp;N456,"KRW","Call",,N456,,M456),"")</f>
        <v/>
      </c>
      <c r="Q456" s="23" t="str">
        <f>IF(O456,_xll.nxAnalyticEQEuropean("EQC.Pricer."&amp;M456&amp;"."&amp;N456,P456,object!$B$25,object!$I$30,object!$D$1,object!$D$2,C456),"")</f>
        <v/>
      </c>
      <c r="R456" s="23" t="str">
        <f>IF(O456,_xll.nxLibView(Q456,"Sigma1"),"")</f>
        <v/>
      </c>
    </row>
    <row r="457" spans="1:18">
      <c r="A457" s="24" t="s">
        <v>1030</v>
      </c>
      <c r="B457" s="24" t="s">
        <v>1031</v>
      </c>
      <c r="C457" s="25" t="s">
        <v>123</v>
      </c>
      <c r="D457" s="25" t="s">
        <v>123</v>
      </c>
      <c r="E457" s="25" t="s">
        <v>123</v>
      </c>
      <c r="F457" s="25" t="s">
        <v>123</v>
      </c>
      <c r="G457" s="25" t="s">
        <v>123</v>
      </c>
      <c r="H457" s="25">
        <v>16.2</v>
      </c>
      <c r="I457" s="25">
        <v>5.27</v>
      </c>
      <c r="J457" s="26">
        <v>0</v>
      </c>
      <c r="K457" s="26">
        <v>0</v>
      </c>
      <c r="L457" s="26">
        <v>12</v>
      </c>
      <c r="M457" s="23">
        <f t="shared" si="21"/>
        <v>395</v>
      </c>
      <c r="N457" s="27">
        <f t="shared" si="22"/>
        <v>45547</v>
      </c>
      <c r="O457" s="23" t="b">
        <f t="shared" si="23"/>
        <v>0</v>
      </c>
      <c r="P457" s="23" t="str">
        <f>IF(O457,_xll.nxInstrumentEQEuropean("EQC."&amp;M457&amp;"."&amp;N457,"KRW","Call",,N457,,M457),"")</f>
        <v/>
      </c>
      <c r="Q457" s="23" t="str">
        <f>IF(O457,_xll.nxAnalyticEQEuropean("EQC.Pricer."&amp;M457&amp;"."&amp;N457,P457,object!$B$25,object!$I$30,object!$D$1,object!$D$2,C457),"")</f>
        <v/>
      </c>
      <c r="R457" s="23" t="str">
        <f>IF(O457,_xll.nxLibView(Q457,"Sigma1"),"")</f>
        <v/>
      </c>
    </row>
    <row r="458" spans="1:18">
      <c r="A458" s="24" t="s">
        <v>1032</v>
      </c>
      <c r="B458" s="24" t="s">
        <v>1033</v>
      </c>
      <c r="C458" s="25">
        <v>4.2</v>
      </c>
      <c r="D458" s="25">
        <v>0.7</v>
      </c>
      <c r="E458" s="25">
        <v>4.0999999999999996</v>
      </c>
      <c r="F458" s="25">
        <v>4.28</v>
      </c>
      <c r="G458" s="25">
        <v>4</v>
      </c>
      <c r="H458" s="25">
        <v>16.2</v>
      </c>
      <c r="I458" s="25">
        <v>4.2</v>
      </c>
      <c r="J458" s="26">
        <v>1506</v>
      </c>
      <c r="K458" s="26">
        <v>1604</v>
      </c>
      <c r="L458" s="26">
        <v>8433</v>
      </c>
      <c r="M458" s="23">
        <f t="shared" si="21"/>
        <v>400</v>
      </c>
      <c r="N458" s="27">
        <f t="shared" si="22"/>
        <v>45547</v>
      </c>
      <c r="O458" s="23" t="b">
        <f t="shared" si="23"/>
        <v>1</v>
      </c>
      <c r="P458" s="23" t="str">
        <f ca="1">IF(O458,_xll.nxInstrumentEQEuropean("EQC."&amp;M458&amp;"."&amp;N458,"KRW","Call",,N458,,M458),"")</f>
        <v>EQC.400.45547</v>
      </c>
      <c r="Q458" s="23" t="str">
        <f ca="1">IF(O458,_xll.nxAnalyticEQEuropean("EQC.Pricer."&amp;M458&amp;"."&amp;N458,P458,object!$B$25,object!$I$30,object!$D$1,object!$D$2,C458),"")</f>
        <v>EQC.PRICER.400.45547</v>
      </c>
      <c r="R458" s="23">
        <f ca="1">IF(O458,_xll.nxLibView(Q458,"Sigma1"),"")</f>
        <v>0.16217243763094302</v>
      </c>
    </row>
    <row r="459" spans="1:18">
      <c r="A459" s="24" t="s">
        <v>1034</v>
      </c>
      <c r="B459" s="24" t="s">
        <v>1035</v>
      </c>
      <c r="C459" s="25">
        <v>3.35</v>
      </c>
      <c r="D459" s="25">
        <v>0.56999999999999995</v>
      </c>
      <c r="E459" s="25">
        <v>3.16</v>
      </c>
      <c r="F459" s="25">
        <v>3.41</v>
      </c>
      <c r="G459" s="25">
        <v>3.16</v>
      </c>
      <c r="H459" s="25">
        <v>16.100000000000001</v>
      </c>
      <c r="I459" s="25">
        <v>3.35</v>
      </c>
      <c r="J459" s="26">
        <v>7</v>
      </c>
      <c r="K459" s="26">
        <v>6</v>
      </c>
      <c r="L459" s="26">
        <v>330</v>
      </c>
      <c r="M459" s="23">
        <f t="shared" si="21"/>
        <v>405</v>
      </c>
      <c r="N459" s="27">
        <f t="shared" si="22"/>
        <v>45547</v>
      </c>
      <c r="O459" s="23" t="b">
        <f t="shared" si="23"/>
        <v>0</v>
      </c>
      <c r="P459" s="23" t="str">
        <f>IF(O459,_xll.nxInstrumentEQEuropean("EQC."&amp;M459&amp;"."&amp;N459,"KRW","Call",,N459,,M459),"")</f>
        <v/>
      </c>
      <c r="Q459" s="23" t="str">
        <f>IF(O459,_xll.nxAnalyticEQEuropean("EQC.Pricer."&amp;M459&amp;"."&amp;N459,P459,object!$B$25,object!$I$30,object!$D$1,object!$D$2,C459),"")</f>
        <v/>
      </c>
      <c r="R459" s="23" t="str">
        <f>IF(O459,_xll.nxLibView(Q459,"Sigma1"),"")</f>
        <v/>
      </c>
    </row>
    <row r="460" spans="1:18">
      <c r="A460" s="24" t="s">
        <v>1036</v>
      </c>
      <c r="B460" s="24" t="s">
        <v>1037</v>
      </c>
      <c r="C460" s="25">
        <v>2.68</v>
      </c>
      <c r="D460" s="25">
        <v>0.54</v>
      </c>
      <c r="E460" s="25">
        <v>2.5099999999999998</v>
      </c>
      <c r="F460" s="25">
        <v>2.7</v>
      </c>
      <c r="G460" s="25">
        <v>2.5099999999999998</v>
      </c>
      <c r="H460" s="25">
        <v>16.2</v>
      </c>
      <c r="I460" s="25">
        <v>2.68</v>
      </c>
      <c r="J460" s="26">
        <v>45</v>
      </c>
      <c r="K460" s="26">
        <v>30</v>
      </c>
      <c r="L460" s="26">
        <v>2571</v>
      </c>
      <c r="M460" s="23">
        <f t="shared" si="21"/>
        <v>410</v>
      </c>
      <c r="N460" s="27">
        <f t="shared" si="22"/>
        <v>45547</v>
      </c>
      <c r="O460" s="23" t="b">
        <f t="shared" si="23"/>
        <v>0</v>
      </c>
      <c r="P460" s="23" t="str">
        <f>IF(O460,_xll.nxInstrumentEQEuropean("EQC."&amp;M460&amp;"."&amp;N460,"KRW","Call",,N460,,M460),"")</f>
        <v/>
      </c>
      <c r="Q460" s="23" t="str">
        <f>IF(O460,_xll.nxAnalyticEQEuropean("EQC.Pricer."&amp;M460&amp;"."&amp;N460,P460,object!$B$25,object!$I$30,object!$D$1,object!$D$2,C460),"")</f>
        <v/>
      </c>
      <c r="R460" s="23" t="str">
        <f>IF(O460,_xll.nxLibView(Q460,"Sigma1"),"")</f>
        <v/>
      </c>
    </row>
    <row r="461" spans="1:18">
      <c r="A461" s="24" t="s">
        <v>1038</v>
      </c>
      <c r="B461" s="24" t="s">
        <v>1039</v>
      </c>
      <c r="C461" s="25">
        <v>2.08</v>
      </c>
      <c r="D461" s="25">
        <v>0.31</v>
      </c>
      <c r="E461" s="25">
        <v>1.84</v>
      </c>
      <c r="F461" s="25">
        <v>2.12</v>
      </c>
      <c r="G461" s="25">
        <v>1.84</v>
      </c>
      <c r="H461" s="25">
        <v>16.100000000000001</v>
      </c>
      <c r="I461" s="25">
        <v>2.08</v>
      </c>
      <c r="J461" s="26">
        <v>9</v>
      </c>
      <c r="K461" s="26">
        <v>5</v>
      </c>
      <c r="L461" s="26">
        <v>198</v>
      </c>
      <c r="M461" s="23">
        <f t="shared" si="21"/>
        <v>415</v>
      </c>
      <c r="N461" s="27">
        <f t="shared" si="22"/>
        <v>45547</v>
      </c>
      <c r="O461" s="23" t="b">
        <f t="shared" si="23"/>
        <v>0</v>
      </c>
      <c r="P461" s="23" t="str">
        <f>IF(O461,_xll.nxInstrumentEQEuropean("EQC."&amp;M461&amp;"."&amp;N461,"KRW","Call",,N461,,M461),"")</f>
        <v/>
      </c>
      <c r="Q461" s="23" t="str">
        <f>IF(O461,_xll.nxAnalyticEQEuropean("EQC.Pricer."&amp;M461&amp;"."&amp;N461,P461,object!$B$25,object!$I$30,object!$D$1,object!$D$2,C461),"")</f>
        <v/>
      </c>
      <c r="R461" s="23" t="str">
        <f>IF(O461,_xll.nxLibView(Q461,"Sigma1"),"")</f>
        <v/>
      </c>
    </row>
    <row r="462" spans="1:18">
      <c r="A462" s="24" t="s">
        <v>1040</v>
      </c>
      <c r="B462" s="24" t="s">
        <v>1041</v>
      </c>
      <c r="C462" s="25">
        <v>1.65</v>
      </c>
      <c r="D462" s="25">
        <v>0.26</v>
      </c>
      <c r="E462" s="25">
        <v>1.52</v>
      </c>
      <c r="F462" s="25">
        <v>1.68</v>
      </c>
      <c r="G462" s="25">
        <v>1.52</v>
      </c>
      <c r="H462" s="25">
        <v>16.3</v>
      </c>
      <c r="I462" s="25">
        <v>1.65</v>
      </c>
      <c r="J462" s="26">
        <v>26</v>
      </c>
      <c r="K462" s="26">
        <v>11</v>
      </c>
      <c r="L462" s="26">
        <v>1379</v>
      </c>
      <c r="M462" s="23">
        <f t="shared" si="21"/>
        <v>420</v>
      </c>
      <c r="N462" s="27">
        <f t="shared" si="22"/>
        <v>45547</v>
      </c>
      <c r="O462" s="23" t="b">
        <f t="shared" si="23"/>
        <v>0</v>
      </c>
      <c r="P462" s="23" t="str">
        <f>IF(O462,_xll.nxInstrumentEQEuropean("EQC."&amp;M462&amp;"."&amp;N462,"KRW","Call",,N462,,M462),"")</f>
        <v/>
      </c>
      <c r="Q462" s="23" t="str">
        <f>IF(O462,_xll.nxAnalyticEQEuropean("EQC.Pricer."&amp;M462&amp;"."&amp;N462,P462,object!$B$25,object!$I$30,object!$D$1,object!$D$2,C462),"")</f>
        <v/>
      </c>
      <c r="R462" s="23" t="str">
        <f>IF(O462,_xll.nxLibView(Q462,"Sigma1"),"")</f>
        <v/>
      </c>
    </row>
    <row r="463" spans="1:18">
      <c r="A463" s="24" t="s">
        <v>1042</v>
      </c>
      <c r="B463" s="24" t="s">
        <v>1043</v>
      </c>
      <c r="C463" s="25" t="s">
        <v>123</v>
      </c>
      <c r="D463" s="25" t="s">
        <v>123</v>
      </c>
      <c r="E463" s="25" t="s">
        <v>123</v>
      </c>
      <c r="F463" s="25" t="s">
        <v>123</v>
      </c>
      <c r="G463" s="25" t="s">
        <v>123</v>
      </c>
      <c r="H463" s="25">
        <v>16.3</v>
      </c>
      <c r="I463" s="25">
        <v>1.25</v>
      </c>
      <c r="J463" s="26">
        <v>0</v>
      </c>
      <c r="K463" s="26">
        <v>0</v>
      </c>
      <c r="L463" s="26">
        <v>645</v>
      </c>
      <c r="M463" s="23">
        <f t="shared" si="21"/>
        <v>425</v>
      </c>
      <c r="N463" s="27">
        <f t="shared" si="22"/>
        <v>45547</v>
      </c>
      <c r="O463" s="23" t="b">
        <f t="shared" si="23"/>
        <v>0</v>
      </c>
      <c r="P463" s="23" t="str">
        <f>IF(O463,_xll.nxInstrumentEQEuropean("EQC."&amp;M463&amp;"."&amp;N463,"KRW","Call",,N463,,M463),"")</f>
        <v/>
      </c>
      <c r="Q463" s="23" t="str">
        <f>IF(O463,_xll.nxAnalyticEQEuropean("EQC.Pricer."&amp;M463&amp;"."&amp;N463,P463,object!$B$25,object!$I$30,object!$D$1,object!$D$2,C463),"")</f>
        <v/>
      </c>
      <c r="R463" s="23" t="str">
        <f>IF(O463,_xll.nxLibView(Q463,"Sigma1"),"")</f>
        <v/>
      </c>
    </row>
    <row r="464" spans="1:18">
      <c r="A464" s="24" t="s">
        <v>1044</v>
      </c>
      <c r="B464" s="24" t="s">
        <v>1045</v>
      </c>
      <c r="C464" s="25">
        <v>1.02</v>
      </c>
      <c r="D464" s="25">
        <v>0.16</v>
      </c>
      <c r="E464" s="25">
        <v>1.02</v>
      </c>
      <c r="F464" s="25">
        <v>1.02</v>
      </c>
      <c r="G464" s="25">
        <v>1.02</v>
      </c>
      <c r="H464" s="25">
        <v>16.3</v>
      </c>
      <c r="I464" s="25">
        <v>1.02</v>
      </c>
      <c r="J464" s="26">
        <v>8</v>
      </c>
      <c r="K464" s="26">
        <v>2</v>
      </c>
      <c r="L464" s="26">
        <v>3193</v>
      </c>
      <c r="M464" s="23">
        <f t="shared" si="21"/>
        <v>430</v>
      </c>
      <c r="N464" s="27">
        <f t="shared" si="22"/>
        <v>45547</v>
      </c>
      <c r="O464" s="23" t="b">
        <f t="shared" si="23"/>
        <v>0</v>
      </c>
      <c r="P464" s="23" t="str">
        <f>IF(O464,_xll.nxInstrumentEQEuropean("EQC."&amp;M464&amp;"."&amp;N464,"KRW","Call",,N464,,M464),"")</f>
        <v/>
      </c>
      <c r="Q464" s="23" t="str">
        <f>IF(O464,_xll.nxAnalyticEQEuropean("EQC.Pricer."&amp;M464&amp;"."&amp;N464,P464,object!$B$25,object!$I$30,object!$D$1,object!$D$2,C464),"")</f>
        <v/>
      </c>
      <c r="R464" s="23" t="str">
        <f>IF(O464,_xll.nxLibView(Q464,"Sigma1"),"")</f>
        <v/>
      </c>
    </row>
    <row r="465" spans="1:18">
      <c r="A465" s="24" t="s">
        <v>1046</v>
      </c>
      <c r="B465" s="24" t="s">
        <v>1047</v>
      </c>
      <c r="C465" s="25">
        <v>0.81</v>
      </c>
      <c r="D465" s="25">
        <v>0.13</v>
      </c>
      <c r="E465" s="25">
        <v>0.8</v>
      </c>
      <c r="F465" s="25">
        <v>0.81</v>
      </c>
      <c r="G465" s="25">
        <v>0.8</v>
      </c>
      <c r="H465" s="25">
        <v>16.399999999999999</v>
      </c>
      <c r="I465" s="25">
        <v>0.81</v>
      </c>
      <c r="J465" s="26">
        <v>8</v>
      </c>
      <c r="K465" s="26">
        <v>2</v>
      </c>
      <c r="L465" s="26">
        <v>236</v>
      </c>
      <c r="M465" s="23">
        <f t="shared" si="21"/>
        <v>435</v>
      </c>
      <c r="N465" s="27">
        <f t="shared" si="22"/>
        <v>45547</v>
      </c>
      <c r="O465" s="23" t="b">
        <f t="shared" si="23"/>
        <v>0</v>
      </c>
      <c r="P465" s="23" t="str">
        <f>IF(O465,_xll.nxInstrumentEQEuropean("EQC."&amp;M465&amp;"."&amp;N465,"KRW","Call",,N465,,M465),"")</f>
        <v/>
      </c>
      <c r="Q465" s="23" t="str">
        <f>IF(O465,_xll.nxAnalyticEQEuropean("EQC.Pricer."&amp;M465&amp;"."&amp;N465,P465,object!$B$25,object!$I$30,object!$D$1,object!$D$2,C465),"")</f>
        <v/>
      </c>
      <c r="R465" s="23" t="str">
        <f>IF(O465,_xll.nxLibView(Q465,"Sigma1"),"")</f>
        <v/>
      </c>
    </row>
    <row r="466" spans="1:18">
      <c r="A466" s="24" t="s">
        <v>1048</v>
      </c>
      <c r="B466" s="24" t="s">
        <v>1049</v>
      </c>
      <c r="C466" s="25">
        <v>0.63</v>
      </c>
      <c r="D466" s="25">
        <v>0.09</v>
      </c>
      <c r="E466" s="25">
        <v>0.63</v>
      </c>
      <c r="F466" s="25">
        <v>0.63</v>
      </c>
      <c r="G466" s="25">
        <v>0.63</v>
      </c>
      <c r="H466" s="25">
        <v>16.7</v>
      </c>
      <c r="I466" s="25">
        <v>0.63</v>
      </c>
      <c r="J466" s="26">
        <v>8</v>
      </c>
      <c r="K466" s="26">
        <v>1</v>
      </c>
      <c r="L466" s="26">
        <v>223</v>
      </c>
      <c r="M466" s="23">
        <f t="shared" si="21"/>
        <v>440</v>
      </c>
      <c r="N466" s="27">
        <f t="shared" si="22"/>
        <v>45547</v>
      </c>
      <c r="O466" s="23" t="b">
        <f t="shared" si="23"/>
        <v>0</v>
      </c>
      <c r="P466" s="23" t="str">
        <f>IF(O466,_xll.nxInstrumentEQEuropean("EQC."&amp;M466&amp;"."&amp;N466,"KRW","Call",,N466,,M466),"")</f>
        <v/>
      </c>
      <c r="Q466" s="23" t="str">
        <f>IF(O466,_xll.nxAnalyticEQEuropean("EQC.Pricer."&amp;M466&amp;"."&amp;N466,P466,object!$B$25,object!$I$30,object!$D$1,object!$D$2,C466),"")</f>
        <v/>
      </c>
      <c r="R466" s="23" t="str">
        <f>IF(O466,_xll.nxLibView(Q466,"Sigma1"),"")</f>
        <v/>
      </c>
    </row>
    <row r="467" spans="1:18">
      <c r="A467" s="24" t="s">
        <v>1050</v>
      </c>
      <c r="B467" s="24" t="s">
        <v>1051</v>
      </c>
      <c r="C467" s="25" t="s">
        <v>123</v>
      </c>
      <c r="D467" s="25" t="s">
        <v>123</v>
      </c>
      <c r="E467" s="25" t="s">
        <v>123</v>
      </c>
      <c r="F467" s="25" t="s">
        <v>123</v>
      </c>
      <c r="G467" s="25" t="s">
        <v>123</v>
      </c>
      <c r="H467" s="25">
        <v>16.84</v>
      </c>
      <c r="I467" s="25">
        <v>0.52</v>
      </c>
      <c r="J467" s="26">
        <v>0</v>
      </c>
      <c r="K467" s="26">
        <v>0</v>
      </c>
      <c r="L467" s="26">
        <v>152</v>
      </c>
      <c r="M467" s="23">
        <f t="shared" si="21"/>
        <v>445</v>
      </c>
      <c r="N467" s="27">
        <f t="shared" si="22"/>
        <v>45547</v>
      </c>
      <c r="O467" s="23" t="b">
        <f t="shared" si="23"/>
        <v>0</v>
      </c>
      <c r="P467" s="23" t="str">
        <f>IF(O467,_xll.nxInstrumentEQEuropean("EQC."&amp;M467&amp;"."&amp;N467,"KRW","Call",,N467,,M467),"")</f>
        <v/>
      </c>
      <c r="Q467" s="23" t="str">
        <f>IF(O467,_xll.nxAnalyticEQEuropean("EQC.Pricer."&amp;M467&amp;"."&amp;N467,P467,object!$B$25,object!$I$30,object!$D$1,object!$D$2,C467),"")</f>
        <v/>
      </c>
      <c r="R467" s="23" t="str">
        <f>IF(O467,_xll.nxLibView(Q467,"Sigma1"),"")</f>
        <v/>
      </c>
    </row>
    <row r="468" spans="1:18">
      <c r="A468" s="24" t="s">
        <v>1052</v>
      </c>
      <c r="B468" s="24" t="s">
        <v>1053</v>
      </c>
      <c r="C468" s="25" t="s">
        <v>123</v>
      </c>
      <c r="D468" s="25" t="s">
        <v>123</v>
      </c>
      <c r="E468" s="25" t="s">
        <v>123</v>
      </c>
      <c r="F468" s="25" t="s">
        <v>123</v>
      </c>
      <c r="G468" s="25" t="s">
        <v>123</v>
      </c>
      <c r="H468" s="25">
        <v>16.98</v>
      </c>
      <c r="I468" s="25">
        <v>0.41</v>
      </c>
      <c r="J468" s="26">
        <v>0</v>
      </c>
      <c r="K468" s="26">
        <v>0</v>
      </c>
      <c r="L468" s="26">
        <v>234</v>
      </c>
      <c r="M468" s="23">
        <f t="shared" si="21"/>
        <v>450</v>
      </c>
      <c r="N468" s="27">
        <f t="shared" si="22"/>
        <v>45547</v>
      </c>
      <c r="O468" s="23" t="b">
        <f t="shared" si="23"/>
        <v>0</v>
      </c>
      <c r="P468" s="23" t="str">
        <f>IF(O468,_xll.nxInstrumentEQEuropean("EQC."&amp;M468&amp;"."&amp;N468,"KRW","Call",,N468,,M468),"")</f>
        <v/>
      </c>
      <c r="Q468" s="23" t="str">
        <f>IF(O468,_xll.nxAnalyticEQEuropean("EQC.Pricer."&amp;M468&amp;"."&amp;N468,P468,object!$B$25,object!$I$30,object!$D$1,object!$D$2,C468),"")</f>
        <v/>
      </c>
      <c r="R468" s="23" t="str">
        <f>IF(O468,_xll.nxLibView(Q468,"Sigma1"),"")</f>
        <v/>
      </c>
    </row>
    <row r="469" spans="1:18">
      <c r="A469" s="24" t="s">
        <v>1054</v>
      </c>
      <c r="B469" s="24" t="s">
        <v>1055</v>
      </c>
      <c r="C469" s="25" t="s">
        <v>123</v>
      </c>
      <c r="D469" s="25" t="s">
        <v>123</v>
      </c>
      <c r="E469" s="25" t="s">
        <v>123</v>
      </c>
      <c r="F469" s="25" t="s">
        <v>123</v>
      </c>
      <c r="G469" s="25" t="s">
        <v>123</v>
      </c>
      <c r="H469" s="25">
        <v>17.12</v>
      </c>
      <c r="I469" s="25">
        <v>0.31</v>
      </c>
      <c r="J469" s="26">
        <v>0</v>
      </c>
      <c r="K469" s="26">
        <v>0</v>
      </c>
      <c r="L469" s="26">
        <v>78</v>
      </c>
      <c r="M469" s="23">
        <f t="shared" si="21"/>
        <v>455</v>
      </c>
      <c r="N469" s="27">
        <f t="shared" si="22"/>
        <v>45547</v>
      </c>
      <c r="O469" s="23" t="b">
        <f t="shared" si="23"/>
        <v>0</v>
      </c>
      <c r="P469" s="23" t="str">
        <f>IF(O469,_xll.nxInstrumentEQEuropean("EQC."&amp;M469&amp;"."&amp;N469,"KRW","Call",,N469,,M469),"")</f>
        <v/>
      </c>
      <c r="Q469" s="23" t="str">
        <f>IF(O469,_xll.nxAnalyticEQEuropean("EQC.Pricer."&amp;M469&amp;"."&amp;N469,P469,object!$B$25,object!$I$30,object!$D$1,object!$D$2,C469),"")</f>
        <v/>
      </c>
      <c r="R469" s="23" t="str">
        <f>IF(O469,_xll.nxLibView(Q469,"Sigma1"),"")</f>
        <v/>
      </c>
    </row>
    <row r="470" spans="1:18">
      <c r="A470" s="24" t="s">
        <v>1056</v>
      </c>
      <c r="B470" s="24" t="s">
        <v>1057</v>
      </c>
      <c r="C470" s="25" t="s">
        <v>123</v>
      </c>
      <c r="D470" s="25" t="s">
        <v>123</v>
      </c>
      <c r="E470" s="25" t="s">
        <v>123</v>
      </c>
      <c r="F470" s="25" t="s">
        <v>123</v>
      </c>
      <c r="G470" s="25" t="s">
        <v>123</v>
      </c>
      <c r="H470" s="25">
        <v>17.260000000000002</v>
      </c>
      <c r="I470" s="25">
        <v>0.26</v>
      </c>
      <c r="J470" s="26">
        <v>0</v>
      </c>
      <c r="K470" s="26">
        <v>0</v>
      </c>
      <c r="L470" s="26">
        <v>56</v>
      </c>
      <c r="M470" s="23">
        <f t="shared" si="21"/>
        <v>460</v>
      </c>
      <c r="N470" s="27">
        <f t="shared" si="22"/>
        <v>45547</v>
      </c>
      <c r="O470" s="23" t="b">
        <f t="shared" si="23"/>
        <v>0</v>
      </c>
      <c r="P470" s="23" t="str">
        <f>IF(O470,_xll.nxInstrumentEQEuropean("EQC."&amp;M470&amp;"."&amp;N470,"KRW","Call",,N470,,M470),"")</f>
        <v/>
      </c>
      <c r="Q470" s="23" t="str">
        <f>IF(O470,_xll.nxAnalyticEQEuropean("EQC.Pricer."&amp;M470&amp;"."&amp;N470,P470,object!$B$25,object!$I$30,object!$D$1,object!$D$2,C470),"")</f>
        <v/>
      </c>
      <c r="R470" s="23" t="str">
        <f>IF(O470,_xll.nxLibView(Q470,"Sigma1"),"")</f>
        <v/>
      </c>
    </row>
    <row r="471" spans="1:18">
      <c r="A471" s="24" t="s">
        <v>1058</v>
      </c>
      <c r="B471" s="24" t="s">
        <v>1059</v>
      </c>
      <c r="C471" s="25">
        <v>0.2</v>
      </c>
      <c r="D471" s="25">
        <v>0.06</v>
      </c>
      <c r="E471" s="25">
        <v>0.18</v>
      </c>
      <c r="F471" s="25">
        <v>0.2</v>
      </c>
      <c r="G471" s="25">
        <v>0.18</v>
      </c>
      <c r="H471" s="25">
        <v>17.399999999999999</v>
      </c>
      <c r="I471" s="25">
        <v>0.2</v>
      </c>
      <c r="J471" s="26">
        <v>3</v>
      </c>
      <c r="K471" s="26">
        <v>0</v>
      </c>
      <c r="L471" s="26">
        <v>239</v>
      </c>
      <c r="M471" s="23">
        <f t="shared" si="21"/>
        <v>465</v>
      </c>
      <c r="N471" s="27">
        <f t="shared" si="22"/>
        <v>45547</v>
      </c>
      <c r="O471" s="23" t="b">
        <f t="shared" si="23"/>
        <v>0</v>
      </c>
      <c r="P471" s="23" t="str">
        <f>IF(O471,_xll.nxInstrumentEQEuropean("EQC."&amp;M471&amp;"."&amp;N471,"KRW","Call",,N471,,M471),"")</f>
        <v/>
      </c>
      <c r="Q471" s="23" t="str">
        <f>IF(O471,_xll.nxAnalyticEQEuropean("EQC.Pricer."&amp;M471&amp;"."&amp;N471,P471,object!$B$25,object!$I$30,object!$D$1,object!$D$2,C471),"")</f>
        <v/>
      </c>
      <c r="R471" s="23" t="str">
        <f>IF(O471,_xll.nxLibView(Q471,"Sigma1"),"")</f>
        <v/>
      </c>
    </row>
    <row r="472" spans="1:18">
      <c r="A472" s="24" t="s">
        <v>1060</v>
      </c>
      <c r="B472" s="24" t="s">
        <v>1061</v>
      </c>
      <c r="C472" s="25" t="s">
        <v>123</v>
      </c>
      <c r="D472" s="25" t="s">
        <v>123</v>
      </c>
      <c r="E472" s="25" t="s">
        <v>123</v>
      </c>
      <c r="F472" s="25" t="s">
        <v>123</v>
      </c>
      <c r="G472" s="25" t="s">
        <v>123</v>
      </c>
      <c r="H472" s="25">
        <v>17.649999999999999</v>
      </c>
      <c r="I472" s="25">
        <v>0.17</v>
      </c>
      <c r="J472" s="26">
        <v>0</v>
      </c>
      <c r="K472" s="26">
        <v>0</v>
      </c>
      <c r="L472" s="26">
        <v>118</v>
      </c>
      <c r="M472" s="23">
        <f t="shared" si="21"/>
        <v>470</v>
      </c>
      <c r="N472" s="27">
        <f t="shared" si="22"/>
        <v>45547</v>
      </c>
      <c r="O472" s="23" t="b">
        <f t="shared" si="23"/>
        <v>0</v>
      </c>
      <c r="P472" s="23" t="str">
        <f>IF(O472,_xll.nxInstrumentEQEuropean("EQC."&amp;M472&amp;"."&amp;N472,"KRW","Call",,N472,,M472),"")</f>
        <v/>
      </c>
      <c r="Q472" s="23" t="str">
        <f>IF(O472,_xll.nxAnalyticEQEuropean("EQC.Pricer."&amp;M472&amp;"."&amp;N472,P472,object!$B$25,object!$I$30,object!$D$1,object!$D$2,C472),"")</f>
        <v/>
      </c>
      <c r="R472" s="23" t="str">
        <f>IF(O472,_xll.nxLibView(Q472,"Sigma1"),"")</f>
        <v/>
      </c>
    </row>
    <row r="473" spans="1:18">
      <c r="A473" s="24" t="s">
        <v>1062</v>
      </c>
      <c r="B473" s="24" t="s">
        <v>1063</v>
      </c>
      <c r="C473" s="25" t="s">
        <v>123</v>
      </c>
      <c r="D473" s="25" t="s">
        <v>123</v>
      </c>
      <c r="E473" s="25" t="s">
        <v>123</v>
      </c>
      <c r="F473" s="25" t="s">
        <v>123</v>
      </c>
      <c r="G473" s="25" t="s">
        <v>123</v>
      </c>
      <c r="H473" s="25">
        <v>17.899999999999999</v>
      </c>
      <c r="I473" s="25">
        <v>0.13</v>
      </c>
      <c r="J473" s="26">
        <v>0</v>
      </c>
      <c r="K473" s="26">
        <v>0</v>
      </c>
      <c r="L473" s="26">
        <v>3</v>
      </c>
      <c r="M473" s="23">
        <f t="shared" si="21"/>
        <v>475</v>
      </c>
      <c r="N473" s="27">
        <f t="shared" si="22"/>
        <v>45547</v>
      </c>
      <c r="O473" s="23" t="b">
        <f t="shared" si="23"/>
        <v>0</v>
      </c>
      <c r="P473" s="23" t="str">
        <f>IF(O473,_xll.nxInstrumentEQEuropean("EQC."&amp;M473&amp;"."&amp;N473,"KRW","Call",,N473,,M473),"")</f>
        <v/>
      </c>
      <c r="Q473" s="23" t="str">
        <f>IF(O473,_xll.nxAnalyticEQEuropean("EQC.Pricer."&amp;M473&amp;"."&amp;N473,P473,object!$B$25,object!$I$30,object!$D$1,object!$D$2,C473),"")</f>
        <v/>
      </c>
      <c r="R473" s="23" t="str">
        <f>IF(O473,_xll.nxLibView(Q473,"Sigma1"),"")</f>
        <v/>
      </c>
    </row>
    <row r="474" spans="1:18">
      <c r="A474" s="24" t="s">
        <v>1064</v>
      </c>
      <c r="B474" s="24" t="s">
        <v>1065</v>
      </c>
      <c r="C474" s="25" t="s">
        <v>123</v>
      </c>
      <c r="D474" s="25" t="s">
        <v>123</v>
      </c>
      <c r="E474" s="25" t="s">
        <v>123</v>
      </c>
      <c r="F474" s="25" t="s">
        <v>123</v>
      </c>
      <c r="G474" s="25" t="s">
        <v>123</v>
      </c>
      <c r="H474" s="25">
        <v>18.149999999999999</v>
      </c>
      <c r="I474" s="25">
        <v>0.12</v>
      </c>
      <c r="J474" s="26">
        <v>0</v>
      </c>
      <c r="K474" s="26">
        <v>0</v>
      </c>
      <c r="L474" s="26">
        <v>247</v>
      </c>
      <c r="M474" s="23">
        <f t="shared" si="21"/>
        <v>480</v>
      </c>
      <c r="N474" s="27">
        <f t="shared" si="22"/>
        <v>45547</v>
      </c>
      <c r="O474" s="23" t="b">
        <f t="shared" si="23"/>
        <v>0</v>
      </c>
      <c r="P474" s="23" t="str">
        <f>IF(O474,_xll.nxInstrumentEQEuropean("EQC."&amp;M474&amp;"."&amp;N474,"KRW","Call",,N474,,M474),"")</f>
        <v/>
      </c>
      <c r="Q474" s="23" t="str">
        <f>IF(O474,_xll.nxAnalyticEQEuropean("EQC.Pricer."&amp;M474&amp;"."&amp;N474,P474,object!$B$25,object!$I$30,object!$D$1,object!$D$2,C474),"")</f>
        <v/>
      </c>
      <c r="R474" s="23" t="str">
        <f>IF(O474,_xll.nxLibView(Q474,"Sigma1"),"")</f>
        <v/>
      </c>
    </row>
    <row r="475" spans="1:18">
      <c r="A475" s="24" t="s">
        <v>1066</v>
      </c>
      <c r="B475" s="24" t="s">
        <v>1067</v>
      </c>
      <c r="C475" s="25" t="s">
        <v>123</v>
      </c>
      <c r="D475" s="25" t="s">
        <v>123</v>
      </c>
      <c r="E475" s="25" t="s">
        <v>123</v>
      </c>
      <c r="F475" s="25" t="s">
        <v>123</v>
      </c>
      <c r="G475" s="25" t="s">
        <v>123</v>
      </c>
      <c r="H475" s="25">
        <v>18.399999999999999</v>
      </c>
      <c r="I475" s="25">
        <v>0.1</v>
      </c>
      <c r="J475" s="26">
        <v>0</v>
      </c>
      <c r="K475" s="26">
        <v>0</v>
      </c>
      <c r="L475" s="26">
        <v>32</v>
      </c>
      <c r="M475" s="23">
        <f t="shared" si="21"/>
        <v>485</v>
      </c>
      <c r="N475" s="27">
        <f t="shared" si="22"/>
        <v>45547</v>
      </c>
      <c r="O475" s="23" t="b">
        <f t="shared" si="23"/>
        <v>0</v>
      </c>
      <c r="P475" s="23" t="str">
        <f>IF(O475,_xll.nxInstrumentEQEuropean("EQC."&amp;M475&amp;"."&amp;N475,"KRW","Call",,N475,,M475),"")</f>
        <v/>
      </c>
      <c r="Q475" s="23" t="str">
        <f>IF(O475,_xll.nxAnalyticEQEuropean("EQC.Pricer."&amp;M475&amp;"."&amp;N475,P475,object!$B$25,object!$I$30,object!$D$1,object!$D$2,C475),"")</f>
        <v/>
      </c>
      <c r="R475" s="23" t="str">
        <f>IF(O475,_xll.nxLibView(Q475,"Sigma1"),"")</f>
        <v/>
      </c>
    </row>
    <row r="476" spans="1:18">
      <c r="A476" s="24" t="s">
        <v>1068</v>
      </c>
      <c r="B476" s="24" t="s">
        <v>1069</v>
      </c>
      <c r="C476" s="25" t="s">
        <v>123</v>
      </c>
      <c r="D476" s="25" t="s">
        <v>123</v>
      </c>
      <c r="E476" s="25" t="s">
        <v>123</v>
      </c>
      <c r="F476" s="25" t="s">
        <v>123</v>
      </c>
      <c r="G476" s="25" t="s">
        <v>123</v>
      </c>
      <c r="H476" s="25">
        <v>18.649999999999999</v>
      </c>
      <c r="I476" s="25">
        <v>0.09</v>
      </c>
      <c r="J476" s="26">
        <v>0</v>
      </c>
      <c r="K476" s="26">
        <v>0</v>
      </c>
      <c r="L476" s="26">
        <v>2</v>
      </c>
      <c r="M476" s="23">
        <f t="shared" si="21"/>
        <v>490</v>
      </c>
      <c r="N476" s="27">
        <f t="shared" si="22"/>
        <v>45547</v>
      </c>
      <c r="O476" s="23" t="b">
        <f t="shared" si="23"/>
        <v>0</v>
      </c>
      <c r="P476" s="23" t="str">
        <f>IF(O476,_xll.nxInstrumentEQEuropean("EQC."&amp;M476&amp;"."&amp;N476,"KRW","Call",,N476,,M476),"")</f>
        <v/>
      </c>
      <c r="Q476" s="23" t="str">
        <f>IF(O476,_xll.nxAnalyticEQEuropean("EQC.Pricer."&amp;M476&amp;"."&amp;N476,P476,object!$B$25,object!$I$30,object!$D$1,object!$D$2,C476),"")</f>
        <v/>
      </c>
      <c r="R476" s="23" t="str">
        <f>IF(O476,_xll.nxLibView(Q476,"Sigma1"),"")</f>
        <v/>
      </c>
    </row>
    <row r="477" spans="1:18">
      <c r="A477" s="24" t="s">
        <v>1070</v>
      </c>
      <c r="B477" s="24" t="s">
        <v>1071</v>
      </c>
      <c r="C477" s="25">
        <v>7.0000000000000007E-2</v>
      </c>
      <c r="D477" s="25">
        <v>0.05</v>
      </c>
      <c r="E477" s="25">
        <v>7.0000000000000007E-2</v>
      </c>
      <c r="F477" s="25">
        <v>7.0000000000000007E-2</v>
      </c>
      <c r="G477" s="25">
        <v>7.0000000000000007E-2</v>
      </c>
      <c r="H477" s="25">
        <v>18.899999999999999</v>
      </c>
      <c r="I477" s="25">
        <v>7.0000000000000007E-2</v>
      </c>
      <c r="J477" s="26">
        <v>2</v>
      </c>
      <c r="K477" s="26">
        <v>0</v>
      </c>
      <c r="L477" s="26">
        <v>61</v>
      </c>
      <c r="M477" s="23">
        <f t="shared" si="21"/>
        <v>495</v>
      </c>
      <c r="N477" s="27">
        <f t="shared" si="22"/>
        <v>45547</v>
      </c>
      <c r="O477" s="23" t="b">
        <f t="shared" si="23"/>
        <v>0</v>
      </c>
      <c r="P477" s="23" t="str">
        <f>IF(O477,_xll.nxInstrumentEQEuropean("EQC."&amp;M477&amp;"."&amp;N477,"KRW","Call",,N477,,M477),"")</f>
        <v/>
      </c>
      <c r="Q477" s="23" t="str">
        <f>IF(O477,_xll.nxAnalyticEQEuropean("EQC.Pricer."&amp;M477&amp;"."&amp;N477,P477,object!$B$25,object!$I$30,object!$D$1,object!$D$2,C477),"")</f>
        <v/>
      </c>
      <c r="R477" s="23" t="str">
        <f>IF(O477,_xll.nxLibView(Q477,"Sigma1"),"")</f>
        <v/>
      </c>
    </row>
    <row r="478" spans="1:18">
      <c r="A478" s="24" t="s">
        <v>1072</v>
      </c>
      <c r="B478" s="24" t="s">
        <v>1073</v>
      </c>
      <c r="C478" s="25" t="s">
        <v>123</v>
      </c>
      <c r="D478" s="25" t="s">
        <v>123</v>
      </c>
      <c r="E478" s="25" t="s">
        <v>123</v>
      </c>
      <c r="F478" s="25" t="s">
        <v>123</v>
      </c>
      <c r="G478" s="25" t="s">
        <v>123</v>
      </c>
      <c r="H478" s="25">
        <v>15.8</v>
      </c>
      <c r="I478" s="25">
        <v>131.19999999999999</v>
      </c>
      <c r="J478" s="26">
        <v>0</v>
      </c>
      <c r="K478" s="26">
        <v>0</v>
      </c>
      <c r="L478" s="26">
        <v>0</v>
      </c>
      <c r="M478" s="23">
        <f t="shared" si="21"/>
        <v>235</v>
      </c>
      <c r="N478" s="27">
        <f t="shared" si="22"/>
        <v>45575</v>
      </c>
      <c r="O478" s="23" t="b">
        <f t="shared" si="23"/>
        <v>0</v>
      </c>
      <c r="P478" s="23" t="str">
        <f>IF(O478,_xll.nxInstrumentEQEuropean("EQC."&amp;M478&amp;"."&amp;N478,"KRW","Call",,N478,,M478),"")</f>
        <v/>
      </c>
      <c r="Q478" s="23" t="str">
        <f>IF(O478,_xll.nxAnalyticEQEuropean("EQC.Pricer."&amp;M478&amp;"."&amp;N478,P478,object!$B$25,object!$I$30,object!$D$1,object!$D$2,C478),"")</f>
        <v/>
      </c>
      <c r="R478" s="23" t="str">
        <f>IF(O478,_xll.nxLibView(Q478,"Sigma1"),"")</f>
        <v/>
      </c>
    </row>
    <row r="479" spans="1:18">
      <c r="A479" s="24" t="s">
        <v>1074</v>
      </c>
      <c r="B479" s="24" t="s">
        <v>1075</v>
      </c>
      <c r="C479" s="25" t="s">
        <v>123</v>
      </c>
      <c r="D479" s="25" t="s">
        <v>123</v>
      </c>
      <c r="E479" s="25" t="s">
        <v>123</v>
      </c>
      <c r="F479" s="25" t="s">
        <v>123</v>
      </c>
      <c r="G479" s="25" t="s">
        <v>123</v>
      </c>
      <c r="H479" s="25">
        <v>15.8</v>
      </c>
      <c r="I479" s="25">
        <v>126.25</v>
      </c>
      <c r="J479" s="26">
        <v>0</v>
      </c>
      <c r="K479" s="26">
        <v>0</v>
      </c>
      <c r="L479" s="26">
        <v>0</v>
      </c>
      <c r="M479" s="23">
        <f t="shared" si="21"/>
        <v>240</v>
      </c>
      <c r="N479" s="27">
        <f t="shared" si="22"/>
        <v>45575</v>
      </c>
      <c r="O479" s="23" t="b">
        <f t="shared" si="23"/>
        <v>0</v>
      </c>
      <c r="P479" s="23" t="str">
        <f>IF(O479,_xll.nxInstrumentEQEuropean("EQC."&amp;M479&amp;"."&amp;N479,"KRW","Call",,N479,,M479),"")</f>
        <v/>
      </c>
      <c r="Q479" s="23" t="str">
        <f>IF(O479,_xll.nxAnalyticEQEuropean("EQC.Pricer."&amp;M479&amp;"."&amp;N479,P479,object!$B$25,object!$I$30,object!$D$1,object!$D$2,C479),"")</f>
        <v/>
      </c>
      <c r="R479" s="23" t="str">
        <f>IF(O479,_xll.nxLibView(Q479,"Sigma1"),"")</f>
        <v/>
      </c>
    </row>
    <row r="480" spans="1:18">
      <c r="A480" s="24" t="s">
        <v>1076</v>
      </c>
      <c r="B480" s="24" t="s">
        <v>1077</v>
      </c>
      <c r="C480" s="25" t="s">
        <v>123</v>
      </c>
      <c r="D480" s="25" t="s">
        <v>123</v>
      </c>
      <c r="E480" s="25" t="s">
        <v>123</v>
      </c>
      <c r="F480" s="25" t="s">
        <v>123</v>
      </c>
      <c r="G480" s="25" t="s">
        <v>123</v>
      </c>
      <c r="H480" s="25">
        <v>15.8</v>
      </c>
      <c r="I480" s="25">
        <v>121.35</v>
      </c>
      <c r="J480" s="26">
        <v>0</v>
      </c>
      <c r="K480" s="26">
        <v>0</v>
      </c>
      <c r="L480" s="26">
        <v>0</v>
      </c>
      <c r="M480" s="23">
        <f t="shared" si="21"/>
        <v>245</v>
      </c>
      <c r="N480" s="27">
        <f t="shared" si="22"/>
        <v>45575</v>
      </c>
      <c r="O480" s="23" t="b">
        <f t="shared" si="23"/>
        <v>0</v>
      </c>
      <c r="P480" s="23" t="str">
        <f>IF(O480,_xll.nxInstrumentEQEuropean("EQC."&amp;M480&amp;"."&amp;N480,"KRW","Call",,N480,,M480),"")</f>
        <v/>
      </c>
      <c r="Q480" s="23" t="str">
        <f>IF(O480,_xll.nxAnalyticEQEuropean("EQC.Pricer."&amp;M480&amp;"."&amp;N480,P480,object!$B$25,object!$I$30,object!$D$1,object!$D$2,C480),"")</f>
        <v/>
      </c>
      <c r="R480" s="23" t="str">
        <f>IF(O480,_xll.nxLibView(Q480,"Sigma1"),"")</f>
        <v/>
      </c>
    </row>
    <row r="481" spans="1:18">
      <c r="A481" s="24" t="s">
        <v>1078</v>
      </c>
      <c r="B481" s="24" t="s">
        <v>1079</v>
      </c>
      <c r="C481" s="25" t="s">
        <v>123</v>
      </c>
      <c r="D481" s="25" t="s">
        <v>123</v>
      </c>
      <c r="E481" s="25" t="s">
        <v>123</v>
      </c>
      <c r="F481" s="25" t="s">
        <v>123</v>
      </c>
      <c r="G481" s="25" t="s">
        <v>123</v>
      </c>
      <c r="H481" s="25">
        <v>15.8</v>
      </c>
      <c r="I481" s="25">
        <v>116.4</v>
      </c>
      <c r="J481" s="26">
        <v>0</v>
      </c>
      <c r="K481" s="26">
        <v>0</v>
      </c>
      <c r="L481" s="26">
        <v>0</v>
      </c>
      <c r="M481" s="23">
        <f t="shared" si="21"/>
        <v>250</v>
      </c>
      <c r="N481" s="27">
        <f t="shared" si="22"/>
        <v>45575</v>
      </c>
      <c r="O481" s="23" t="b">
        <f t="shared" si="23"/>
        <v>0</v>
      </c>
      <c r="P481" s="23" t="str">
        <f>IF(O481,_xll.nxInstrumentEQEuropean("EQC."&amp;M481&amp;"."&amp;N481,"KRW","Call",,N481,,M481),"")</f>
        <v/>
      </c>
      <c r="Q481" s="23" t="str">
        <f>IF(O481,_xll.nxAnalyticEQEuropean("EQC.Pricer."&amp;M481&amp;"."&amp;N481,P481,object!$B$25,object!$I$30,object!$D$1,object!$D$2,C481),"")</f>
        <v/>
      </c>
      <c r="R481" s="23" t="str">
        <f>IF(O481,_xll.nxLibView(Q481,"Sigma1"),"")</f>
        <v/>
      </c>
    </row>
    <row r="482" spans="1:18">
      <c r="A482" s="24" t="s">
        <v>1080</v>
      </c>
      <c r="B482" s="24" t="s">
        <v>1081</v>
      </c>
      <c r="C482" s="25" t="s">
        <v>123</v>
      </c>
      <c r="D482" s="25" t="s">
        <v>123</v>
      </c>
      <c r="E482" s="25" t="s">
        <v>123</v>
      </c>
      <c r="F482" s="25" t="s">
        <v>123</v>
      </c>
      <c r="G482" s="25" t="s">
        <v>123</v>
      </c>
      <c r="H482" s="25">
        <v>15.8</v>
      </c>
      <c r="I482" s="25">
        <v>111.5</v>
      </c>
      <c r="J482" s="26">
        <v>0</v>
      </c>
      <c r="K482" s="26">
        <v>0</v>
      </c>
      <c r="L482" s="26">
        <v>0</v>
      </c>
      <c r="M482" s="23">
        <f t="shared" si="21"/>
        <v>255</v>
      </c>
      <c r="N482" s="27">
        <f t="shared" si="22"/>
        <v>45575</v>
      </c>
      <c r="O482" s="23" t="b">
        <f t="shared" si="23"/>
        <v>0</v>
      </c>
      <c r="P482" s="23" t="str">
        <f>IF(O482,_xll.nxInstrumentEQEuropean("EQC."&amp;M482&amp;"."&amp;N482,"KRW","Call",,N482,,M482),"")</f>
        <v/>
      </c>
      <c r="Q482" s="23" t="str">
        <f>IF(O482,_xll.nxAnalyticEQEuropean("EQC.Pricer."&amp;M482&amp;"."&amp;N482,P482,object!$B$25,object!$I$30,object!$D$1,object!$D$2,C482),"")</f>
        <v/>
      </c>
      <c r="R482" s="23" t="str">
        <f>IF(O482,_xll.nxLibView(Q482,"Sigma1"),"")</f>
        <v/>
      </c>
    </row>
    <row r="483" spans="1:18">
      <c r="A483" s="24" t="s">
        <v>1082</v>
      </c>
      <c r="B483" s="24" t="s">
        <v>1083</v>
      </c>
      <c r="C483" s="25" t="s">
        <v>123</v>
      </c>
      <c r="D483" s="25" t="s">
        <v>123</v>
      </c>
      <c r="E483" s="25" t="s">
        <v>123</v>
      </c>
      <c r="F483" s="25" t="s">
        <v>123</v>
      </c>
      <c r="G483" s="25" t="s">
        <v>123</v>
      </c>
      <c r="H483" s="25">
        <v>15.8</v>
      </c>
      <c r="I483" s="25">
        <v>106.6</v>
      </c>
      <c r="J483" s="26">
        <v>0</v>
      </c>
      <c r="K483" s="26">
        <v>0</v>
      </c>
      <c r="L483" s="26">
        <v>0</v>
      </c>
      <c r="M483" s="23">
        <f t="shared" si="21"/>
        <v>260</v>
      </c>
      <c r="N483" s="27">
        <f t="shared" si="22"/>
        <v>45575</v>
      </c>
      <c r="O483" s="23" t="b">
        <f t="shared" si="23"/>
        <v>0</v>
      </c>
      <c r="P483" s="23" t="str">
        <f>IF(O483,_xll.nxInstrumentEQEuropean("EQC."&amp;M483&amp;"."&amp;N483,"KRW","Call",,N483,,M483),"")</f>
        <v/>
      </c>
      <c r="Q483" s="23" t="str">
        <f>IF(O483,_xll.nxAnalyticEQEuropean("EQC.Pricer."&amp;M483&amp;"."&amp;N483,P483,object!$B$25,object!$I$30,object!$D$1,object!$D$2,C483),"")</f>
        <v/>
      </c>
      <c r="R483" s="23" t="str">
        <f>IF(O483,_xll.nxLibView(Q483,"Sigma1"),"")</f>
        <v/>
      </c>
    </row>
    <row r="484" spans="1:18">
      <c r="A484" s="24" t="s">
        <v>1084</v>
      </c>
      <c r="B484" s="24" t="s">
        <v>1085</v>
      </c>
      <c r="C484" s="25" t="s">
        <v>123</v>
      </c>
      <c r="D484" s="25" t="s">
        <v>123</v>
      </c>
      <c r="E484" s="25" t="s">
        <v>123</v>
      </c>
      <c r="F484" s="25" t="s">
        <v>123</v>
      </c>
      <c r="G484" s="25" t="s">
        <v>123</v>
      </c>
      <c r="H484" s="25">
        <v>15.8</v>
      </c>
      <c r="I484" s="25">
        <v>101.65</v>
      </c>
      <c r="J484" s="26">
        <v>0</v>
      </c>
      <c r="K484" s="26">
        <v>0</v>
      </c>
      <c r="L484" s="26">
        <v>0</v>
      </c>
      <c r="M484" s="23">
        <f t="shared" si="21"/>
        <v>265</v>
      </c>
      <c r="N484" s="27">
        <f t="shared" si="22"/>
        <v>45575</v>
      </c>
      <c r="O484" s="23" t="b">
        <f t="shared" si="23"/>
        <v>0</v>
      </c>
      <c r="P484" s="23" t="str">
        <f>IF(O484,_xll.nxInstrumentEQEuropean("EQC."&amp;M484&amp;"."&amp;N484,"KRW","Call",,N484,,M484),"")</f>
        <v/>
      </c>
      <c r="Q484" s="23" t="str">
        <f>IF(O484,_xll.nxAnalyticEQEuropean("EQC.Pricer."&amp;M484&amp;"."&amp;N484,P484,object!$B$25,object!$I$30,object!$D$1,object!$D$2,C484),"")</f>
        <v/>
      </c>
      <c r="R484" s="23" t="str">
        <f>IF(O484,_xll.nxLibView(Q484,"Sigma1"),"")</f>
        <v/>
      </c>
    </row>
    <row r="485" spans="1:18">
      <c r="A485" s="24" t="s">
        <v>1086</v>
      </c>
      <c r="B485" s="24" t="s">
        <v>1087</v>
      </c>
      <c r="C485" s="25" t="s">
        <v>123</v>
      </c>
      <c r="D485" s="25" t="s">
        <v>123</v>
      </c>
      <c r="E485" s="25" t="s">
        <v>123</v>
      </c>
      <c r="F485" s="25" t="s">
        <v>123</v>
      </c>
      <c r="G485" s="25" t="s">
        <v>123</v>
      </c>
      <c r="H485" s="25">
        <v>15.8</v>
      </c>
      <c r="I485" s="25">
        <v>96.75</v>
      </c>
      <c r="J485" s="26">
        <v>0</v>
      </c>
      <c r="K485" s="26">
        <v>0</v>
      </c>
      <c r="L485" s="26">
        <v>0</v>
      </c>
      <c r="M485" s="23">
        <f t="shared" si="21"/>
        <v>270</v>
      </c>
      <c r="N485" s="27">
        <f t="shared" si="22"/>
        <v>45575</v>
      </c>
      <c r="O485" s="23" t="b">
        <f t="shared" si="23"/>
        <v>0</v>
      </c>
      <c r="P485" s="23" t="str">
        <f>IF(O485,_xll.nxInstrumentEQEuropean("EQC."&amp;M485&amp;"."&amp;N485,"KRW","Call",,N485,,M485),"")</f>
        <v/>
      </c>
      <c r="Q485" s="23" t="str">
        <f>IF(O485,_xll.nxAnalyticEQEuropean("EQC.Pricer."&amp;M485&amp;"."&amp;N485,P485,object!$B$25,object!$I$30,object!$D$1,object!$D$2,C485),"")</f>
        <v/>
      </c>
      <c r="R485" s="23" t="str">
        <f>IF(O485,_xll.nxLibView(Q485,"Sigma1"),"")</f>
        <v/>
      </c>
    </row>
    <row r="486" spans="1:18">
      <c r="A486" s="24" t="s">
        <v>1088</v>
      </c>
      <c r="B486" s="24" t="s">
        <v>1089</v>
      </c>
      <c r="C486" s="25" t="s">
        <v>123</v>
      </c>
      <c r="D486" s="25" t="s">
        <v>123</v>
      </c>
      <c r="E486" s="25" t="s">
        <v>123</v>
      </c>
      <c r="F486" s="25" t="s">
        <v>123</v>
      </c>
      <c r="G486" s="25" t="s">
        <v>123</v>
      </c>
      <c r="H486" s="25">
        <v>15.8</v>
      </c>
      <c r="I486" s="25">
        <v>91.85</v>
      </c>
      <c r="J486" s="26">
        <v>0</v>
      </c>
      <c r="K486" s="26">
        <v>0</v>
      </c>
      <c r="L486" s="26">
        <v>0</v>
      </c>
      <c r="M486" s="23">
        <f t="shared" si="21"/>
        <v>275</v>
      </c>
      <c r="N486" s="27">
        <f t="shared" si="22"/>
        <v>45575</v>
      </c>
      <c r="O486" s="23" t="b">
        <f t="shared" si="23"/>
        <v>0</v>
      </c>
      <c r="P486" s="23" t="str">
        <f>IF(O486,_xll.nxInstrumentEQEuropean("EQC."&amp;M486&amp;"."&amp;N486,"KRW","Call",,N486,,M486),"")</f>
        <v/>
      </c>
      <c r="Q486" s="23" t="str">
        <f>IF(O486,_xll.nxAnalyticEQEuropean("EQC.Pricer."&amp;M486&amp;"."&amp;N486,P486,object!$B$25,object!$I$30,object!$D$1,object!$D$2,C486),"")</f>
        <v/>
      </c>
      <c r="R486" s="23" t="str">
        <f>IF(O486,_xll.nxLibView(Q486,"Sigma1"),"")</f>
        <v/>
      </c>
    </row>
    <row r="487" spans="1:18">
      <c r="A487" s="24" t="s">
        <v>1090</v>
      </c>
      <c r="B487" s="24" t="s">
        <v>1091</v>
      </c>
      <c r="C487" s="25" t="s">
        <v>123</v>
      </c>
      <c r="D487" s="25" t="s">
        <v>123</v>
      </c>
      <c r="E487" s="25" t="s">
        <v>123</v>
      </c>
      <c r="F487" s="25" t="s">
        <v>123</v>
      </c>
      <c r="G487" s="25" t="s">
        <v>123</v>
      </c>
      <c r="H487" s="25">
        <v>15.8</v>
      </c>
      <c r="I487" s="25">
        <v>86.95</v>
      </c>
      <c r="J487" s="26">
        <v>0</v>
      </c>
      <c r="K487" s="26">
        <v>0</v>
      </c>
      <c r="L487" s="26">
        <v>0</v>
      </c>
      <c r="M487" s="23">
        <f t="shared" si="21"/>
        <v>280</v>
      </c>
      <c r="N487" s="27">
        <f t="shared" si="22"/>
        <v>45575</v>
      </c>
      <c r="O487" s="23" t="b">
        <f t="shared" si="23"/>
        <v>0</v>
      </c>
      <c r="P487" s="23" t="str">
        <f>IF(O487,_xll.nxInstrumentEQEuropean("EQC."&amp;M487&amp;"."&amp;N487,"KRW","Call",,N487,,M487),"")</f>
        <v/>
      </c>
      <c r="Q487" s="23" t="str">
        <f>IF(O487,_xll.nxAnalyticEQEuropean("EQC.Pricer."&amp;M487&amp;"."&amp;N487,P487,object!$B$25,object!$I$30,object!$D$1,object!$D$2,C487),"")</f>
        <v/>
      </c>
      <c r="R487" s="23" t="str">
        <f>IF(O487,_xll.nxLibView(Q487,"Sigma1"),"")</f>
        <v/>
      </c>
    </row>
    <row r="488" spans="1:18">
      <c r="A488" s="24" t="s">
        <v>1092</v>
      </c>
      <c r="B488" s="24" t="s">
        <v>1093</v>
      </c>
      <c r="C488" s="25" t="s">
        <v>123</v>
      </c>
      <c r="D488" s="25" t="s">
        <v>123</v>
      </c>
      <c r="E488" s="25" t="s">
        <v>123</v>
      </c>
      <c r="F488" s="25" t="s">
        <v>123</v>
      </c>
      <c r="G488" s="25" t="s">
        <v>123</v>
      </c>
      <c r="H488" s="25">
        <v>15.8</v>
      </c>
      <c r="I488" s="25">
        <v>82.05</v>
      </c>
      <c r="J488" s="26">
        <v>0</v>
      </c>
      <c r="K488" s="26">
        <v>0</v>
      </c>
      <c r="L488" s="26">
        <v>0</v>
      </c>
      <c r="M488" s="23">
        <f t="shared" si="21"/>
        <v>285</v>
      </c>
      <c r="N488" s="27">
        <f t="shared" si="22"/>
        <v>45575</v>
      </c>
      <c r="O488" s="23" t="b">
        <f t="shared" si="23"/>
        <v>0</v>
      </c>
      <c r="P488" s="23" t="str">
        <f>IF(O488,_xll.nxInstrumentEQEuropean("EQC."&amp;M488&amp;"."&amp;N488,"KRW","Call",,N488,,M488),"")</f>
        <v/>
      </c>
      <c r="Q488" s="23" t="str">
        <f>IF(O488,_xll.nxAnalyticEQEuropean("EQC.Pricer."&amp;M488&amp;"."&amp;N488,P488,object!$B$25,object!$I$30,object!$D$1,object!$D$2,C488),"")</f>
        <v/>
      </c>
      <c r="R488" s="23" t="str">
        <f>IF(O488,_xll.nxLibView(Q488,"Sigma1"),"")</f>
        <v/>
      </c>
    </row>
    <row r="489" spans="1:18">
      <c r="A489" s="24" t="s">
        <v>1094</v>
      </c>
      <c r="B489" s="24" t="s">
        <v>1095</v>
      </c>
      <c r="C489" s="25" t="s">
        <v>123</v>
      </c>
      <c r="D489" s="25" t="s">
        <v>123</v>
      </c>
      <c r="E489" s="25" t="s">
        <v>123</v>
      </c>
      <c r="F489" s="25" t="s">
        <v>123</v>
      </c>
      <c r="G489" s="25" t="s">
        <v>123</v>
      </c>
      <c r="H489" s="25">
        <v>15.8</v>
      </c>
      <c r="I489" s="25">
        <v>77.2</v>
      </c>
      <c r="J489" s="26">
        <v>0</v>
      </c>
      <c r="K489" s="26">
        <v>0</v>
      </c>
      <c r="L489" s="26">
        <v>0</v>
      </c>
      <c r="M489" s="23">
        <f t="shared" si="21"/>
        <v>290</v>
      </c>
      <c r="N489" s="27">
        <f t="shared" si="22"/>
        <v>45575</v>
      </c>
      <c r="O489" s="23" t="b">
        <f t="shared" si="23"/>
        <v>0</v>
      </c>
      <c r="P489" s="23" t="str">
        <f>IF(O489,_xll.nxInstrumentEQEuropean("EQC."&amp;M489&amp;"."&amp;N489,"KRW","Call",,N489,,M489),"")</f>
        <v/>
      </c>
      <c r="Q489" s="23" t="str">
        <f>IF(O489,_xll.nxAnalyticEQEuropean("EQC.Pricer."&amp;M489&amp;"."&amp;N489,P489,object!$B$25,object!$I$30,object!$D$1,object!$D$2,C489),"")</f>
        <v/>
      </c>
      <c r="R489" s="23" t="str">
        <f>IF(O489,_xll.nxLibView(Q489,"Sigma1"),"")</f>
        <v/>
      </c>
    </row>
    <row r="490" spans="1:18">
      <c r="A490" s="24" t="s">
        <v>1096</v>
      </c>
      <c r="B490" s="24" t="s">
        <v>1097</v>
      </c>
      <c r="C490" s="25" t="s">
        <v>123</v>
      </c>
      <c r="D490" s="25" t="s">
        <v>123</v>
      </c>
      <c r="E490" s="25" t="s">
        <v>123</v>
      </c>
      <c r="F490" s="25" t="s">
        <v>123</v>
      </c>
      <c r="G490" s="25" t="s">
        <v>123</v>
      </c>
      <c r="H490" s="25">
        <v>15.8</v>
      </c>
      <c r="I490" s="25">
        <v>72.349999999999994</v>
      </c>
      <c r="J490" s="26">
        <v>0</v>
      </c>
      <c r="K490" s="26">
        <v>0</v>
      </c>
      <c r="L490" s="26">
        <v>0</v>
      </c>
      <c r="M490" s="23">
        <f t="shared" si="21"/>
        <v>295</v>
      </c>
      <c r="N490" s="27">
        <f t="shared" si="22"/>
        <v>45575</v>
      </c>
      <c r="O490" s="23" t="b">
        <f t="shared" si="23"/>
        <v>0</v>
      </c>
      <c r="P490" s="23" t="str">
        <f>IF(O490,_xll.nxInstrumentEQEuropean("EQC."&amp;M490&amp;"."&amp;N490,"KRW","Call",,N490,,M490),"")</f>
        <v/>
      </c>
      <c r="Q490" s="23" t="str">
        <f>IF(O490,_xll.nxAnalyticEQEuropean("EQC.Pricer."&amp;M490&amp;"."&amp;N490,P490,object!$B$25,object!$I$30,object!$D$1,object!$D$2,C490),"")</f>
        <v/>
      </c>
      <c r="R490" s="23" t="str">
        <f>IF(O490,_xll.nxLibView(Q490,"Sigma1"),"")</f>
        <v/>
      </c>
    </row>
    <row r="491" spans="1:18">
      <c r="A491" s="24" t="s">
        <v>1098</v>
      </c>
      <c r="B491" s="24" t="s">
        <v>1099</v>
      </c>
      <c r="C491" s="25" t="s">
        <v>123</v>
      </c>
      <c r="D491" s="25" t="s">
        <v>123</v>
      </c>
      <c r="E491" s="25" t="s">
        <v>123</v>
      </c>
      <c r="F491" s="25" t="s">
        <v>123</v>
      </c>
      <c r="G491" s="25" t="s">
        <v>123</v>
      </c>
      <c r="H491" s="25">
        <v>15.8</v>
      </c>
      <c r="I491" s="25">
        <v>67.55</v>
      </c>
      <c r="J491" s="26">
        <v>0</v>
      </c>
      <c r="K491" s="26">
        <v>0</v>
      </c>
      <c r="L491" s="26">
        <v>0</v>
      </c>
      <c r="M491" s="23">
        <f t="shared" si="21"/>
        <v>300</v>
      </c>
      <c r="N491" s="27">
        <f t="shared" si="22"/>
        <v>45575</v>
      </c>
      <c r="O491" s="23" t="b">
        <f t="shared" si="23"/>
        <v>0</v>
      </c>
      <c r="P491" s="23" t="str">
        <f>IF(O491,_xll.nxInstrumentEQEuropean("EQC."&amp;M491&amp;"."&amp;N491,"KRW","Call",,N491,,M491),"")</f>
        <v/>
      </c>
      <c r="Q491" s="23" t="str">
        <f>IF(O491,_xll.nxAnalyticEQEuropean("EQC.Pricer."&amp;M491&amp;"."&amp;N491,P491,object!$B$25,object!$I$30,object!$D$1,object!$D$2,C491),"")</f>
        <v/>
      </c>
      <c r="R491" s="23" t="str">
        <f>IF(O491,_xll.nxLibView(Q491,"Sigma1"),"")</f>
        <v/>
      </c>
    </row>
    <row r="492" spans="1:18">
      <c r="A492" s="24" t="s">
        <v>1100</v>
      </c>
      <c r="B492" s="24" t="s">
        <v>1101</v>
      </c>
      <c r="C492" s="25" t="s">
        <v>123</v>
      </c>
      <c r="D492" s="25" t="s">
        <v>123</v>
      </c>
      <c r="E492" s="25" t="s">
        <v>123</v>
      </c>
      <c r="F492" s="25" t="s">
        <v>123</v>
      </c>
      <c r="G492" s="25" t="s">
        <v>123</v>
      </c>
      <c r="H492" s="25">
        <v>15.8</v>
      </c>
      <c r="I492" s="25">
        <v>62.8</v>
      </c>
      <c r="J492" s="26">
        <v>0</v>
      </c>
      <c r="K492" s="26">
        <v>0</v>
      </c>
      <c r="L492" s="26">
        <v>0</v>
      </c>
      <c r="M492" s="23">
        <f t="shared" si="21"/>
        <v>305</v>
      </c>
      <c r="N492" s="27">
        <f t="shared" si="22"/>
        <v>45575</v>
      </c>
      <c r="O492" s="23" t="b">
        <f t="shared" si="23"/>
        <v>0</v>
      </c>
      <c r="P492" s="23" t="str">
        <f>IF(O492,_xll.nxInstrumentEQEuropean("EQC."&amp;M492&amp;"."&amp;N492,"KRW","Call",,N492,,M492),"")</f>
        <v/>
      </c>
      <c r="Q492" s="23" t="str">
        <f>IF(O492,_xll.nxAnalyticEQEuropean("EQC.Pricer."&amp;M492&amp;"."&amp;N492,P492,object!$B$25,object!$I$30,object!$D$1,object!$D$2,C492),"")</f>
        <v/>
      </c>
      <c r="R492" s="23" t="str">
        <f>IF(O492,_xll.nxLibView(Q492,"Sigma1"),"")</f>
        <v/>
      </c>
    </row>
    <row r="493" spans="1:18">
      <c r="A493" s="24" t="s">
        <v>1102</v>
      </c>
      <c r="B493" s="24" t="s">
        <v>1103</v>
      </c>
      <c r="C493" s="25" t="s">
        <v>123</v>
      </c>
      <c r="D493" s="25" t="s">
        <v>123</v>
      </c>
      <c r="E493" s="25" t="s">
        <v>123</v>
      </c>
      <c r="F493" s="25" t="s">
        <v>123</v>
      </c>
      <c r="G493" s="25" t="s">
        <v>123</v>
      </c>
      <c r="H493" s="25">
        <v>15.8</v>
      </c>
      <c r="I493" s="25">
        <v>58.15</v>
      </c>
      <c r="J493" s="26">
        <v>0</v>
      </c>
      <c r="K493" s="26">
        <v>0</v>
      </c>
      <c r="L493" s="26">
        <v>0</v>
      </c>
      <c r="M493" s="23">
        <f t="shared" si="21"/>
        <v>310</v>
      </c>
      <c r="N493" s="27">
        <f t="shared" si="22"/>
        <v>45575</v>
      </c>
      <c r="O493" s="23" t="b">
        <f t="shared" si="23"/>
        <v>0</v>
      </c>
      <c r="P493" s="23" t="str">
        <f>IF(O493,_xll.nxInstrumentEQEuropean("EQC."&amp;M493&amp;"."&amp;N493,"KRW","Call",,N493,,M493),"")</f>
        <v/>
      </c>
      <c r="Q493" s="23" t="str">
        <f>IF(O493,_xll.nxAnalyticEQEuropean("EQC.Pricer."&amp;M493&amp;"."&amp;N493,P493,object!$B$25,object!$I$30,object!$D$1,object!$D$2,C493),"")</f>
        <v/>
      </c>
      <c r="R493" s="23" t="str">
        <f>IF(O493,_xll.nxLibView(Q493,"Sigma1"),"")</f>
        <v/>
      </c>
    </row>
    <row r="494" spans="1:18">
      <c r="A494" s="24" t="s">
        <v>1104</v>
      </c>
      <c r="B494" s="24" t="s">
        <v>1105</v>
      </c>
      <c r="C494" s="25" t="s">
        <v>123</v>
      </c>
      <c r="D494" s="25" t="s">
        <v>123</v>
      </c>
      <c r="E494" s="25" t="s">
        <v>123</v>
      </c>
      <c r="F494" s="25" t="s">
        <v>123</v>
      </c>
      <c r="G494" s="25" t="s">
        <v>123</v>
      </c>
      <c r="H494" s="25">
        <v>15.8</v>
      </c>
      <c r="I494" s="25">
        <v>53.55</v>
      </c>
      <c r="J494" s="26">
        <v>0</v>
      </c>
      <c r="K494" s="26">
        <v>0</v>
      </c>
      <c r="L494" s="26">
        <v>0</v>
      </c>
      <c r="M494" s="23">
        <f t="shared" si="21"/>
        <v>315</v>
      </c>
      <c r="N494" s="27">
        <f t="shared" si="22"/>
        <v>45575</v>
      </c>
      <c r="O494" s="23" t="b">
        <f t="shared" si="23"/>
        <v>0</v>
      </c>
      <c r="P494" s="23" t="str">
        <f>IF(O494,_xll.nxInstrumentEQEuropean("EQC."&amp;M494&amp;"."&amp;N494,"KRW","Call",,N494,,M494),"")</f>
        <v/>
      </c>
      <c r="Q494" s="23" t="str">
        <f>IF(O494,_xll.nxAnalyticEQEuropean("EQC.Pricer."&amp;M494&amp;"."&amp;N494,P494,object!$B$25,object!$I$30,object!$D$1,object!$D$2,C494),"")</f>
        <v/>
      </c>
      <c r="R494" s="23" t="str">
        <f>IF(O494,_xll.nxLibView(Q494,"Sigma1"),"")</f>
        <v/>
      </c>
    </row>
    <row r="495" spans="1:18">
      <c r="A495" s="24" t="s">
        <v>1106</v>
      </c>
      <c r="B495" s="24" t="s">
        <v>1107</v>
      </c>
      <c r="C495" s="25" t="s">
        <v>123</v>
      </c>
      <c r="D495" s="25" t="s">
        <v>123</v>
      </c>
      <c r="E495" s="25" t="s">
        <v>123</v>
      </c>
      <c r="F495" s="25" t="s">
        <v>123</v>
      </c>
      <c r="G495" s="25" t="s">
        <v>123</v>
      </c>
      <c r="H495" s="25">
        <v>15.8</v>
      </c>
      <c r="I495" s="25">
        <v>49.1</v>
      </c>
      <c r="J495" s="26">
        <v>0</v>
      </c>
      <c r="K495" s="26">
        <v>0</v>
      </c>
      <c r="L495" s="26">
        <v>0</v>
      </c>
      <c r="M495" s="23">
        <f t="shared" si="21"/>
        <v>320</v>
      </c>
      <c r="N495" s="27">
        <f t="shared" si="22"/>
        <v>45575</v>
      </c>
      <c r="O495" s="23" t="b">
        <f t="shared" si="23"/>
        <v>0</v>
      </c>
      <c r="P495" s="23" t="str">
        <f>IF(O495,_xll.nxInstrumentEQEuropean("EQC."&amp;M495&amp;"."&amp;N495,"KRW","Call",,N495,,M495),"")</f>
        <v/>
      </c>
      <c r="Q495" s="23" t="str">
        <f>IF(O495,_xll.nxAnalyticEQEuropean("EQC.Pricer."&amp;M495&amp;"."&amp;N495,P495,object!$B$25,object!$I$30,object!$D$1,object!$D$2,C495),"")</f>
        <v/>
      </c>
      <c r="R495" s="23" t="str">
        <f>IF(O495,_xll.nxLibView(Q495,"Sigma1"),"")</f>
        <v/>
      </c>
    </row>
    <row r="496" spans="1:18">
      <c r="A496" s="24" t="s">
        <v>1108</v>
      </c>
      <c r="B496" s="24" t="s">
        <v>1109</v>
      </c>
      <c r="C496" s="25" t="s">
        <v>123</v>
      </c>
      <c r="D496" s="25" t="s">
        <v>123</v>
      </c>
      <c r="E496" s="25" t="s">
        <v>123</v>
      </c>
      <c r="F496" s="25" t="s">
        <v>123</v>
      </c>
      <c r="G496" s="25" t="s">
        <v>123</v>
      </c>
      <c r="H496" s="25">
        <v>15.8</v>
      </c>
      <c r="I496" s="25">
        <v>44.7</v>
      </c>
      <c r="J496" s="26">
        <v>0</v>
      </c>
      <c r="K496" s="26">
        <v>0</v>
      </c>
      <c r="L496" s="26">
        <v>0</v>
      </c>
      <c r="M496" s="23">
        <f t="shared" si="21"/>
        <v>325</v>
      </c>
      <c r="N496" s="27">
        <f t="shared" si="22"/>
        <v>45575</v>
      </c>
      <c r="O496" s="23" t="b">
        <f t="shared" si="23"/>
        <v>0</v>
      </c>
      <c r="P496" s="23" t="str">
        <f>IF(O496,_xll.nxInstrumentEQEuropean("EQC."&amp;M496&amp;"."&amp;N496,"KRW","Call",,N496,,M496),"")</f>
        <v/>
      </c>
      <c r="Q496" s="23" t="str">
        <f>IF(O496,_xll.nxAnalyticEQEuropean("EQC.Pricer."&amp;M496&amp;"."&amp;N496,P496,object!$B$25,object!$I$30,object!$D$1,object!$D$2,C496),"")</f>
        <v/>
      </c>
      <c r="R496" s="23" t="str">
        <f>IF(O496,_xll.nxLibView(Q496,"Sigma1"),"")</f>
        <v/>
      </c>
    </row>
    <row r="497" spans="1:18">
      <c r="A497" s="24" t="s">
        <v>1110</v>
      </c>
      <c r="B497" s="24" t="s">
        <v>1111</v>
      </c>
      <c r="C497" s="25" t="s">
        <v>123</v>
      </c>
      <c r="D497" s="25" t="s">
        <v>123</v>
      </c>
      <c r="E497" s="25" t="s">
        <v>123</v>
      </c>
      <c r="F497" s="25" t="s">
        <v>123</v>
      </c>
      <c r="G497" s="25" t="s">
        <v>123</v>
      </c>
      <c r="H497" s="25">
        <v>15.8</v>
      </c>
      <c r="I497" s="25">
        <v>40.549999999999997</v>
      </c>
      <c r="J497" s="26">
        <v>0</v>
      </c>
      <c r="K497" s="26">
        <v>0</v>
      </c>
      <c r="L497" s="26">
        <v>0</v>
      </c>
      <c r="M497" s="23">
        <f t="shared" si="21"/>
        <v>330</v>
      </c>
      <c r="N497" s="27">
        <f t="shared" si="22"/>
        <v>45575</v>
      </c>
      <c r="O497" s="23" t="b">
        <f t="shared" si="23"/>
        <v>0</v>
      </c>
      <c r="P497" s="23" t="str">
        <f>IF(O497,_xll.nxInstrumentEQEuropean("EQC."&amp;M497&amp;"."&amp;N497,"KRW","Call",,N497,,M497),"")</f>
        <v/>
      </c>
      <c r="Q497" s="23" t="str">
        <f>IF(O497,_xll.nxAnalyticEQEuropean("EQC.Pricer."&amp;M497&amp;"."&amp;N497,P497,object!$B$25,object!$I$30,object!$D$1,object!$D$2,C497),"")</f>
        <v/>
      </c>
      <c r="R497" s="23" t="str">
        <f>IF(O497,_xll.nxLibView(Q497,"Sigma1"),"")</f>
        <v/>
      </c>
    </row>
    <row r="498" spans="1:18">
      <c r="A498" s="24" t="s">
        <v>1112</v>
      </c>
      <c r="B498" s="24" t="s">
        <v>1113</v>
      </c>
      <c r="C498" s="25" t="s">
        <v>123</v>
      </c>
      <c r="D498" s="25" t="s">
        <v>123</v>
      </c>
      <c r="E498" s="25" t="s">
        <v>123</v>
      </c>
      <c r="F498" s="25" t="s">
        <v>123</v>
      </c>
      <c r="G498" s="25" t="s">
        <v>123</v>
      </c>
      <c r="H498" s="25">
        <v>15.8</v>
      </c>
      <c r="I498" s="25">
        <v>36.450000000000003</v>
      </c>
      <c r="J498" s="26">
        <v>0</v>
      </c>
      <c r="K498" s="26">
        <v>0</v>
      </c>
      <c r="L498" s="26">
        <v>0</v>
      </c>
      <c r="M498" s="23">
        <f t="shared" si="21"/>
        <v>335</v>
      </c>
      <c r="N498" s="27">
        <f t="shared" si="22"/>
        <v>45575</v>
      </c>
      <c r="O498" s="23" t="b">
        <f t="shared" si="23"/>
        <v>0</v>
      </c>
      <c r="P498" s="23" t="str">
        <f>IF(O498,_xll.nxInstrumentEQEuropean("EQC."&amp;M498&amp;"."&amp;N498,"KRW","Call",,N498,,M498),"")</f>
        <v/>
      </c>
      <c r="Q498" s="23" t="str">
        <f>IF(O498,_xll.nxAnalyticEQEuropean("EQC.Pricer."&amp;M498&amp;"."&amp;N498,P498,object!$B$25,object!$I$30,object!$D$1,object!$D$2,C498),"")</f>
        <v/>
      </c>
      <c r="R498" s="23" t="str">
        <f>IF(O498,_xll.nxLibView(Q498,"Sigma1"),"")</f>
        <v/>
      </c>
    </row>
    <row r="499" spans="1:18">
      <c r="A499" s="24" t="s">
        <v>1114</v>
      </c>
      <c r="B499" s="24" t="s">
        <v>1115</v>
      </c>
      <c r="C499" s="25" t="s">
        <v>123</v>
      </c>
      <c r="D499" s="25" t="s">
        <v>123</v>
      </c>
      <c r="E499" s="25" t="s">
        <v>123</v>
      </c>
      <c r="F499" s="25" t="s">
        <v>123</v>
      </c>
      <c r="G499" s="25" t="s">
        <v>123</v>
      </c>
      <c r="H499" s="25">
        <v>15.8</v>
      </c>
      <c r="I499" s="25">
        <v>32.700000000000003</v>
      </c>
      <c r="J499" s="26">
        <v>0</v>
      </c>
      <c r="K499" s="26">
        <v>0</v>
      </c>
      <c r="L499" s="26">
        <v>0</v>
      </c>
      <c r="M499" s="23">
        <f t="shared" si="21"/>
        <v>340</v>
      </c>
      <c r="N499" s="27">
        <f t="shared" si="22"/>
        <v>45575</v>
      </c>
      <c r="O499" s="23" t="b">
        <f t="shared" si="23"/>
        <v>0</v>
      </c>
      <c r="P499" s="23" t="str">
        <f>IF(O499,_xll.nxInstrumentEQEuropean("EQC."&amp;M499&amp;"."&amp;N499,"KRW","Call",,N499,,M499),"")</f>
        <v/>
      </c>
      <c r="Q499" s="23" t="str">
        <f>IF(O499,_xll.nxAnalyticEQEuropean("EQC.Pricer."&amp;M499&amp;"."&amp;N499,P499,object!$B$25,object!$I$30,object!$D$1,object!$D$2,C499),"")</f>
        <v/>
      </c>
      <c r="R499" s="23" t="str">
        <f>IF(O499,_xll.nxLibView(Q499,"Sigma1"),"")</f>
        <v/>
      </c>
    </row>
    <row r="500" spans="1:18">
      <c r="A500" s="24" t="s">
        <v>1116</v>
      </c>
      <c r="B500" s="24" t="s">
        <v>1117</v>
      </c>
      <c r="C500" s="25" t="s">
        <v>123</v>
      </c>
      <c r="D500" s="25" t="s">
        <v>123</v>
      </c>
      <c r="E500" s="25" t="s">
        <v>123</v>
      </c>
      <c r="F500" s="25" t="s">
        <v>123</v>
      </c>
      <c r="G500" s="25" t="s">
        <v>123</v>
      </c>
      <c r="H500" s="25">
        <v>15.8</v>
      </c>
      <c r="I500" s="25">
        <v>29</v>
      </c>
      <c r="J500" s="26">
        <v>0</v>
      </c>
      <c r="K500" s="26">
        <v>0</v>
      </c>
      <c r="L500" s="26">
        <v>0</v>
      </c>
      <c r="M500" s="23">
        <f t="shared" si="21"/>
        <v>345</v>
      </c>
      <c r="N500" s="27">
        <f t="shared" si="22"/>
        <v>45575</v>
      </c>
      <c r="O500" s="23" t="b">
        <f t="shared" si="23"/>
        <v>0</v>
      </c>
      <c r="P500" s="23" t="str">
        <f>IF(O500,_xll.nxInstrumentEQEuropean("EQC."&amp;M500&amp;"."&amp;N500,"KRW","Call",,N500,,M500),"")</f>
        <v/>
      </c>
      <c r="Q500" s="23" t="str">
        <f>IF(O500,_xll.nxAnalyticEQEuropean("EQC.Pricer."&amp;M500&amp;"."&amp;N500,P500,object!$B$25,object!$I$30,object!$D$1,object!$D$2,C500),"")</f>
        <v/>
      </c>
      <c r="R500" s="23" t="str">
        <f>IF(O500,_xll.nxLibView(Q500,"Sigma1"),"")</f>
        <v/>
      </c>
    </row>
    <row r="501" spans="1:18">
      <c r="A501" s="24" t="s">
        <v>1118</v>
      </c>
      <c r="B501" s="24" t="s">
        <v>1119</v>
      </c>
      <c r="C501" s="25" t="s">
        <v>123</v>
      </c>
      <c r="D501" s="25" t="s">
        <v>123</v>
      </c>
      <c r="E501" s="25" t="s">
        <v>123</v>
      </c>
      <c r="F501" s="25" t="s">
        <v>123</v>
      </c>
      <c r="G501" s="25" t="s">
        <v>123</v>
      </c>
      <c r="H501" s="25">
        <v>15.8</v>
      </c>
      <c r="I501" s="25">
        <v>25.7</v>
      </c>
      <c r="J501" s="26">
        <v>0</v>
      </c>
      <c r="K501" s="26">
        <v>0</v>
      </c>
      <c r="L501" s="26">
        <v>0</v>
      </c>
      <c r="M501" s="23">
        <f t="shared" si="21"/>
        <v>350</v>
      </c>
      <c r="N501" s="27">
        <f t="shared" si="22"/>
        <v>45575</v>
      </c>
      <c r="O501" s="23" t="b">
        <f t="shared" si="23"/>
        <v>0</v>
      </c>
      <c r="P501" s="23" t="str">
        <f>IF(O501,_xll.nxInstrumentEQEuropean("EQC."&amp;M501&amp;"."&amp;N501,"KRW","Call",,N501,,M501),"")</f>
        <v/>
      </c>
      <c r="Q501" s="23" t="str">
        <f>IF(O501,_xll.nxAnalyticEQEuropean("EQC.Pricer."&amp;M501&amp;"."&amp;N501,P501,object!$B$25,object!$I$30,object!$D$1,object!$D$2,C501),"")</f>
        <v/>
      </c>
      <c r="R501" s="23" t="str">
        <f>IF(O501,_xll.nxLibView(Q501,"Sigma1"),"")</f>
        <v/>
      </c>
    </row>
    <row r="502" spans="1:18">
      <c r="A502" s="24" t="s">
        <v>1120</v>
      </c>
      <c r="B502" s="24" t="s">
        <v>1121</v>
      </c>
      <c r="C502" s="25" t="s">
        <v>123</v>
      </c>
      <c r="D502" s="25" t="s">
        <v>123</v>
      </c>
      <c r="E502" s="25" t="s">
        <v>123</v>
      </c>
      <c r="F502" s="25" t="s">
        <v>123</v>
      </c>
      <c r="G502" s="25" t="s">
        <v>123</v>
      </c>
      <c r="H502" s="25">
        <v>15.8</v>
      </c>
      <c r="I502" s="25">
        <v>22.5</v>
      </c>
      <c r="J502" s="26">
        <v>0</v>
      </c>
      <c r="K502" s="26">
        <v>0</v>
      </c>
      <c r="L502" s="26">
        <v>0</v>
      </c>
      <c r="M502" s="23">
        <f t="shared" si="21"/>
        <v>355</v>
      </c>
      <c r="N502" s="27">
        <f t="shared" si="22"/>
        <v>45575</v>
      </c>
      <c r="O502" s="23" t="b">
        <f t="shared" si="23"/>
        <v>0</v>
      </c>
      <c r="P502" s="23" t="str">
        <f>IF(O502,_xll.nxInstrumentEQEuropean("EQC."&amp;M502&amp;"."&amp;N502,"KRW","Call",,N502,,M502),"")</f>
        <v/>
      </c>
      <c r="Q502" s="23" t="str">
        <f>IF(O502,_xll.nxAnalyticEQEuropean("EQC.Pricer."&amp;M502&amp;"."&amp;N502,P502,object!$B$25,object!$I$30,object!$D$1,object!$D$2,C502),"")</f>
        <v/>
      </c>
      <c r="R502" s="23" t="str">
        <f>IF(O502,_xll.nxLibView(Q502,"Sigma1"),"")</f>
        <v/>
      </c>
    </row>
    <row r="503" spans="1:18">
      <c r="A503" s="24" t="s">
        <v>1122</v>
      </c>
      <c r="B503" s="24" t="s">
        <v>1123</v>
      </c>
      <c r="C503" s="25" t="s">
        <v>123</v>
      </c>
      <c r="D503" s="25" t="s">
        <v>123</v>
      </c>
      <c r="E503" s="25" t="s">
        <v>123</v>
      </c>
      <c r="F503" s="25" t="s">
        <v>123</v>
      </c>
      <c r="G503" s="25" t="s">
        <v>123</v>
      </c>
      <c r="H503" s="25">
        <v>15.8</v>
      </c>
      <c r="I503" s="25">
        <v>19.600000000000001</v>
      </c>
      <c r="J503" s="26">
        <v>0</v>
      </c>
      <c r="K503" s="26">
        <v>0</v>
      </c>
      <c r="L503" s="26">
        <v>0</v>
      </c>
      <c r="M503" s="23">
        <f t="shared" si="21"/>
        <v>360</v>
      </c>
      <c r="N503" s="27">
        <f t="shared" si="22"/>
        <v>45575</v>
      </c>
      <c r="O503" s="23" t="b">
        <f t="shared" si="23"/>
        <v>0</v>
      </c>
      <c r="P503" s="23" t="str">
        <f>IF(O503,_xll.nxInstrumentEQEuropean("EQC."&amp;M503&amp;"."&amp;N503,"KRW","Call",,N503,,M503),"")</f>
        <v/>
      </c>
      <c r="Q503" s="23" t="str">
        <f>IF(O503,_xll.nxAnalyticEQEuropean("EQC.Pricer."&amp;M503&amp;"."&amp;N503,P503,object!$B$25,object!$I$30,object!$D$1,object!$D$2,C503),"")</f>
        <v/>
      </c>
      <c r="R503" s="23" t="str">
        <f>IF(O503,_xll.nxLibView(Q503,"Sigma1"),"")</f>
        <v/>
      </c>
    </row>
    <row r="504" spans="1:18">
      <c r="A504" s="24" t="s">
        <v>1124</v>
      </c>
      <c r="B504" s="24" t="s">
        <v>1125</v>
      </c>
      <c r="C504" s="25" t="s">
        <v>123</v>
      </c>
      <c r="D504" s="25" t="s">
        <v>123</v>
      </c>
      <c r="E504" s="25" t="s">
        <v>123</v>
      </c>
      <c r="F504" s="25" t="s">
        <v>123</v>
      </c>
      <c r="G504" s="25" t="s">
        <v>123</v>
      </c>
      <c r="H504" s="25">
        <v>15.8</v>
      </c>
      <c r="I504" s="25">
        <v>16.95</v>
      </c>
      <c r="J504" s="26">
        <v>0</v>
      </c>
      <c r="K504" s="26">
        <v>0</v>
      </c>
      <c r="L504" s="26">
        <v>0</v>
      </c>
      <c r="M504" s="23">
        <f t="shared" si="21"/>
        <v>365</v>
      </c>
      <c r="N504" s="27">
        <f t="shared" si="22"/>
        <v>45575</v>
      </c>
      <c r="O504" s="23" t="b">
        <f t="shared" si="23"/>
        <v>0</v>
      </c>
      <c r="P504" s="23" t="str">
        <f>IF(O504,_xll.nxInstrumentEQEuropean("EQC."&amp;M504&amp;"."&amp;N504,"KRW","Call",,N504,,M504),"")</f>
        <v/>
      </c>
      <c r="Q504" s="23" t="str">
        <f>IF(O504,_xll.nxAnalyticEQEuropean("EQC.Pricer."&amp;M504&amp;"."&amp;N504,P504,object!$B$25,object!$I$30,object!$D$1,object!$D$2,C504),"")</f>
        <v/>
      </c>
      <c r="R504" s="23" t="str">
        <f>IF(O504,_xll.nxLibView(Q504,"Sigma1"),"")</f>
        <v/>
      </c>
    </row>
    <row r="505" spans="1:18">
      <c r="A505" s="24" t="s">
        <v>1126</v>
      </c>
      <c r="B505" s="24" t="s">
        <v>1127</v>
      </c>
      <c r="C505" s="25" t="s">
        <v>123</v>
      </c>
      <c r="D505" s="25" t="s">
        <v>123</v>
      </c>
      <c r="E505" s="25" t="s">
        <v>123</v>
      </c>
      <c r="F505" s="25" t="s">
        <v>123</v>
      </c>
      <c r="G505" s="25" t="s">
        <v>123</v>
      </c>
      <c r="H505" s="25">
        <v>15.8</v>
      </c>
      <c r="I505" s="25">
        <v>14.55</v>
      </c>
      <c r="J505" s="26">
        <v>0</v>
      </c>
      <c r="K505" s="26">
        <v>0</v>
      </c>
      <c r="L505" s="26">
        <v>0</v>
      </c>
      <c r="M505" s="23">
        <f t="shared" si="21"/>
        <v>370</v>
      </c>
      <c r="N505" s="27">
        <f t="shared" si="22"/>
        <v>45575</v>
      </c>
      <c r="O505" s="23" t="b">
        <f t="shared" si="23"/>
        <v>0</v>
      </c>
      <c r="P505" s="23" t="str">
        <f>IF(O505,_xll.nxInstrumentEQEuropean("EQC."&amp;M505&amp;"."&amp;N505,"KRW","Call",,N505,,M505),"")</f>
        <v/>
      </c>
      <c r="Q505" s="23" t="str">
        <f>IF(O505,_xll.nxAnalyticEQEuropean("EQC.Pricer."&amp;M505&amp;"."&amp;N505,P505,object!$B$25,object!$I$30,object!$D$1,object!$D$2,C505),"")</f>
        <v/>
      </c>
      <c r="R505" s="23" t="str">
        <f>IF(O505,_xll.nxLibView(Q505,"Sigma1"),"")</f>
        <v/>
      </c>
    </row>
    <row r="506" spans="1:18">
      <c r="A506" s="24" t="s">
        <v>1128</v>
      </c>
      <c r="B506" s="24" t="s">
        <v>1129</v>
      </c>
      <c r="C506" s="25" t="s">
        <v>123</v>
      </c>
      <c r="D506" s="25" t="s">
        <v>123</v>
      </c>
      <c r="E506" s="25" t="s">
        <v>123</v>
      </c>
      <c r="F506" s="25" t="s">
        <v>123</v>
      </c>
      <c r="G506" s="25" t="s">
        <v>123</v>
      </c>
      <c r="H506" s="25">
        <v>15.8</v>
      </c>
      <c r="I506" s="25">
        <v>12.45</v>
      </c>
      <c r="J506" s="26">
        <v>0</v>
      </c>
      <c r="K506" s="26">
        <v>0</v>
      </c>
      <c r="L506" s="26">
        <v>0</v>
      </c>
      <c r="M506" s="23">
        <f t="shared" si="21"/>
        <v>375</v>
      </c>
      <c r="N506" s="27">
        <f t="shared" si="22"/>
        <v>45575</v>
      </c>
      <c r="O506" s="23" t="b">
        <f t="shared" si="23"/>
        <v>0</v>
      </c>
      <c r="P506" s="23" t="str">
        <f>IF(O506,_xll.nxInstrumentEQEuropean("EQC."&amp;M506&amp;"."&amp;N506,"KRW","Call",,N506,,M506),"")</f>
        <v/>
      </c>
      <c r="Q506" s="23" t="str">
        <f>IF(O506,_xll.nxAnalyticEQEuropean("EQC.Pricer."&amp;M506&amp;"."&amp;N506,P506,object!$B$25,object!$I$30,object!$D$1,object!$D$2,C506),"")</f>
        <v/>
      </c>
      <c r="R506" s="23" t="str">
        <f>IF(O506,_xll.nxLibView(Q506,"Sigma1"),"")</f>
        <v/>
      </c>
    </row>
    <row r="507" spans="1:18">
      <c r="A507" s="24" t="s">
        <v>1130</v>
      </c>
      <c r="B507" s="24" t="s">
        <v>1131</v>
      </c>
      <c r="C507" s="25" t="s">
        <v>123</v>
      </c>
      <c r="D507" s="25" t="s">
        <v>123</v>
      </c>
      <c r="E507" s="25" t="s">
        <v>123</v>
      </c>
      <c r="F507" s="25" t="s">
        <v>123</v>
      </c>
      <c r="G507" s="25" t="s">
        <v>123</v>
      </c>
      <c r="H507" s="25">
        <v>15.8</v>
      </c>
      <c r="I507" s="25">
        <v>10.4</v>
      </c>
      <c r="J507" s="26">
        <v>0</v>
      </c>
      <c r="K507" s="26">
        <v>0</v>
      </c>
      <c r="L507" s="26">
        <v>0</v>
      </c>
      <c r="M507" s="23">
        <f t="shared" si="21"/>
        <v>380</v>
      </c>
      <c r="N507" s="27">
        <f t="shared" si="22"/>
        <v>45575</v>
      </c>
      <c r="O507" s="23" t="b">
        <f t="shared" si="23"/>
        <v>0</v>
      </c>
      <c r="P507" s="23" t="str">
        <f>IF(O507,_xll.nxInstrumentEQEuropean("EQC."&amp;M507&amp;"."&amp;N507,"KRW","Call",,N507,,M507),"")</f>
        <v/>
      </c>
      <c r="Q507" s="23" t="str">
        <f>IF(O507,_xll.nxAnalyticEQEuropean("EQC.Pricer."&amp;M507&amp;"."&amp;N507,P507,object!$B$25,object!$I$30,object!$D$1,object!$D$2,C507),"")</f>
        <v/>
      </c>
      <c r="R507" s="23" t="str">
        <f>IF(O507,_xll.nxLibView(Q507,"Sigma1"),"")</f>
        <v/>
      </c>
    </row>
    <row r="508" spans="1:18">
      <c r="A508" s="24" t="s">
        <v>1132</v>
      </c>
      <c r="B508" s="24" t="s">
        <v>1133</v>
      </c>
      <c r="C508" s="25" t="s">
        <v>123</v>
      </c>
      <c r="D508" s="25" t="s">
        <v>123</v>
      </c>
      <c r="E508" s="25" t="s">
        <v>123</v>
      </c>
      <c r="F508" s="25" t="s">
        <v>123</v>
      </c>
      <c r="G508" s="25" t="s">
        <v>123</v>
      </c>
      <c r="H508" s="25">
        <v>15.8</v>
      </c>
      <c r="I508" s="25">
        <v>8.85</v>
      </c>
      <c r="J508" s="26">
        <v>0</v>
      </c>
      <c r="K508" s="26">
        <v>0</v>
      </c>
      <c r="L508" s="26">
        <v>0</v>
      </c>
      <c r="M508" s="23">
        <f t="shared" si="21"/>
        <v>385</v>
      </c>
      <c r="N508" s="27">
        <f t="shared" si="22"/>
        <v>45575</v>
      </c>
      <c r="O508" s="23" t="b">
        <f t="shared" si="23"/>
        <v>0</v>
      </c>
      <c r="P508" s="23" t="str">
        <f>IF(O508,_xll.nxInstrumentEQEuropean("EQC."&amp;M508&amp;"."&amp;N508,"KRW","Call",,N508,,M508),"")</f>
        <v/>
      </c>
      <c r="Q508" s="23" t="str">
        <f>IF(O508,_xll.nxAnalyticEQEuropean("EQC.Pricer."&amp;M508&amp;"."&amp;N508,P508,object!$B$25,object!$I$30,object!$D$1,object!$D$2,C508),"")</f>
        <v/>
      </c>
      <c r="R508" s="23" t="str">
        <f>IF(O508,_xll.nxLibView(Q508,"Sigma1"),"")</f>
        <v/>
      </c>
    </row>
    <row r="509" spans="1:18">
      <c r="A509" s="24" t="s">
        <v>1134</v>
      </c>
      <c r="B509" s="24" t="s">
        <v>1135</v>
      </c>
      <c r="C509" s="25" t="s">
        <v>123</v>
      </c>
      <c r="D509" s="25" t="s">
        <v>123</v>
      </c>
      <c r="E509" s="25" t="s">
        <v>123</v>
      </c>
      <c r="F509" s="25" t="s">
        <v>123</v>
      </c>
      <c r="G509" s="25" t="s">
        <v>123</v>
      </c>
      <c r="H509" s="25">
        <v>15.8</v>
      </c>
      <c r="I509" s="25">
        <v>7.28</v>
      </c>
      <c r="J509" s="26">
        <v>0</v>
      </c>
      <c r="K509" s="26">
        <v>0</v>
      </c>
      <c r="L509" s="26">
        <v>2</v>
      </c>
      <c r="M509" s="23">
        <f t="shared" si="21"/>
        <v>390</v>
      </c>
      <c r="N509" s="27">
        <f t="shared" si="22"/>
        <v>45575</v>
      </c>
      <c r="O509" s="23" t="b">
        <f t="shared" si="23"/>
        <v>0</v>
      </c>
      <c r="P509" s="23" t="str">
        <f>IF(O509,_xll.nxInstrumentEQEuropean("EQC."&amp;M509&amp;"."&amp;N509,"KRW","Call",,N509,,M509),"")</f>
        <v/>
      </c>
      <c r="Q509" s="23" t="str">
        <f>IF(O509,_xll.nxAnalyticEQEuropean("EQC.Pricer."&amp;M509&amp;"."&amp;N509,P509,object!$B$25,object!$I$30,object!$D$1,object!$D$2,C509),"")</f>
        <v/>
      </c>
      <c r="R509" s="23" t="str">
        <f>IF(O509,_xll.nxLibView(Q509,"Sigma1"),"")</f>
        <v/>
      </c>
    </row>
    <row r="510" spans="1:18">
      <c r="A510" s="24" t="s">
        <v>1136</v>
      </c>
      <c r="B510" s="24" t="s">
        <v>1137</v>
      </c>
      <c r="C510" s="25" t="s">
        <v>123</v>
      </c>
      <c r="D510" s="25" t="s">
        <v>123</v>
      </c>
      <c r="E510" s="25" t="s">
        <v>123</v>
      </c>
      <c r="F510" s="25" t="s">
        <v>123</v>
      </c>
      <c r="G510" s="25" t="s">
        <v>123</v>
      </c>
      <c r="H510" s="25">
        <v>15.8</v>
      </c>
      <c r="I510" s="25">
        <v>6.09</v>
      </c>
      <c r="J510" s="26">
        <v>0</v>
      </c>
      <c r="K510" s="26">
        <v>0</v>
      </c>
      <c r="L510" s="26">
        <v>0</v>
      </c>
      <c r="M510" s="23">
        <f t="shared" si="21"/>
        <v>395</v>
      </c>
      <c r="N510" s="27">
        <f t="shared" si="22"/>
        <v>45575</v>
      </c>
      <c r="O510" s="23" t="b">
        <f t="shared" si="23"/>
        <v>0</v>
      </c>
      <c r="P510" s="23" t="str">
        <f>IF(O510,_xll.nxInstrumentEQEuropean("EQC."&amp;M510&amp;"."&amp;N510,"KRW","Call",,N510,,M510),"")</f>
        <v/>
      </c>
      <c r="Q510" s="23" t="str">
        <f>IF(O510,_xll.nxAnalyticEQEuropean("EQC.Pricer."&amp;M510&amp;"."&amp;N510,P510,object!$B$25,object!$I$30,object!$D$1,object!$D$2,C510),"")</f>
        <v/>
      </c>
      <c r="R510" s="23" t="str">
        <f>IF(O510,_xll.nxLibView(Q510,"Sigma1"),"")</f>
        <v/>
      </c>
    </row>
    <row r="511" spans="1:18">
      <c r="A511" s="24" t="s">
        <v>1138</v>
      </c>
      <c r="B511" s="24" t="s">
        <v>1139</v>
      </c>
      <c r="C511" s="25" t="s">
        <v>123</v>
      </c>
      <c r="D511" s="25" t="s">
        <v>123</v>
      </c>
      <c r="E511" s="25" t="s">
        <v>123</v>
      </c>
      <c r="F511" s="25" t="s">
        <v>123</v>
      </c>
      <c r="G511" s="25" t="s">
        <v>123</v>
      </c>
      <c r="H511" s="25">
        <v>15.8</v>
      </c>
      <c r="I511" s="25">
        <v>4.99</v>
      </c>
      <c r="J511" s="26">
        <v>0</v>
      </c>
      <c r="K511" s="26">
        <v>0</v>
      </c>
      <c r="L511" s="26">
        <v>0</v>
      </c>
      <c r="M511" s="23">
        <f t="shared" si="21"/>
        <v>400</v>
      </c>
      <c r="N511" s="27">
        <f t="shared" si="22"/>
        <v>45575</v>
      </c>
      <c r="O511" s="23" t="b">
        <f t="shared" si="23"/>
        <v>0</v>
      </c>
      <c r="P511" s="23" t="str">
        <f>IF(O511,_xll.nxInstrumentEQEuropean("EQC."&amp;M511&amp;"."&amp;N511,"KRW","Call",,N511,,M511),"")</f>
        <v/>
      </c>
      <c r="Q511" s="23" t="str">
        <f>IF(O511,_xll.nxAnalyticEQEuropean("EQC.Pricer."&amp;M511&amp;"."&amp;N511,P511,object!$B$25,object!$I$30,object!$D$1,object!$D$2,C511),"")</f>
        <v/>
      </c>
      <c r="R511" s="23" t="str">
        <f>IF(O511,_xll.nxLibView(Q511,"Sigma1"),"")</f>
        <v/>
      </c>
    </row>
    <row r="512" spans="1:18">
      <c r="A512" s="24" t="s">
        <v>1140</v>
      </c>
      <c r="B512" s="24" t="s">
        <v>1141</v>
      </c>
      <c r="C512" s="25" t="s">
        <v>123</v>
      </c>
      <c r="D512" s="25" t="s">
        <v>123</v>
      </c>
      <c r="E512" s="25" t="s">
        <v>123</v>
      </c>
      <c r="F512" s="25" t="s">
        <v>123</v>
      </c>
      <c r="G512" s="25" t="s">
        <v>123</v>
      </c>
      <c r="H512" s="25">
        <v>15.8</v>
      </c>
      <c r="I512" s="25">
        <v>4.04</v>
      </c>
      <c r="J512" s="26">
        <v>0</v>
      </c>
      <c r="K512" s="26">
        <v>0</v>
      </c>
      <c r="L512" s="26">
        <v>0</v>
      </c>
      <c r="M512" s="23">
        <f t="shared" si="21"/>
        <v>405</v>
      </c>
      <c r="N512" s="27">
        <f t="shared" si="22"/>
        <v>45575</v>
      </c>
      <c r="O512" s="23" t="b">
        <f t="shared" si="23"/>
        <v>0</v>
      </c>
      <c r="P512" s="23" t="str">
        <f>IF(O512,_xll.nxInstrumentEQEuropean("EQC."&amp;M512&amp;"."&amp;N512,"KRW","Call",,N512,,M512),"")</f>
        <v/>
      </c>
      <c r="Q512" s="23" t="str">
        <f>IF(O512,_xll.nxAnalyticEQEuropean("EQC.Pricer."&amp;M512&amp;"."&amp;N512,P512,object!$B$25,object!$I$30,object!$D$1,object!$D$2,C512),"")</f>
        <v/>
      </c>
      <c r="R512" s="23" t="str">
        <f>IF(O512,_xll.nxLibView(Q512,"Sigma1"),"")</f>
        <v/>
      </c>
    </row>
    <row r="513" spans="1:18">
      <c r="A513" s="24" t="s">
        <v>1142</v>
      </c>
      <c r="B513" s="24" t="s">
        <v>1143</v>
      </c>
      <c r="C513" s="25">
        <v>3.3</v>
      </c>
      <c r="D513" s="25">
        <v>0.37</v>
      </c>
      <c r="E513" s="25">
        <v>3.3</v>
      </c>
      <c r="F513" s="25">
        <v>3.3</v>
      </c>
      <c r="G513" s="25">
        <v>3.3</v>
      </c>
      <c r="H513" s="25">
        <v>15.8</v>
      </c>
      <c r="I513" s="25">
        <v>3.3</v>
      </c>
      <c r="J513" s="26">
        <v>1</v>
      </c>
      <c r="K513" s="26">
        <v>1</v>
      </c>
      <c r="L513" s="26">
        <v>6</v>
      </c>
      <c r="M513" s="23">
        <f t="shared" si="21"/>
        <v>410</v>
      </c>
      <c r="N513" s="27">
        <f t="shared" si="22"/>
        <v>45575</v>
      </c>
      <c r="O513" s="23" t="b">
        <f t="shared" si="23"/>
        <v>0</v>
      </c>
      <c r="P513" s="23" t="str">
        <f>IF(O513,_xll.nxInstrumentEQEuropean("EQC."&amp;M513&amp;"."&amp;N513,"KRW","Call",,N513,,M513),"")</f>
        <v/>
      </c>
      <c r="Q513" s="23" t="str">
        <f>IF(O513,_xll.nxAnalyticEQEuropean("EQC.Pricer."&amp;M513&amp;"."&amp;N513,P513,object!$B$25,object!$I$30,object!$D$1,object!$D$2,C513),"")</f>
        <v/>
      </c>
      <c r="R513" s="23" t="str">
        <f>IF(O513,_xll.nxLibView(Q513,"Sigma1"),"")</f>
        <v/>
      </c>
    </row>
    <row r="514" spans="1:18">
      <c r="A514" s="24" t="s">
        <v>1144</v>
      </c>
      <c r="B514" s="24" t="s">
        <v>1145</v>
      </c>
      <c r="C514" s="25" t="s">
        <v>123</v>
      </c>
      <c r="D514" s="25" t="s">
        <v>123</v>
      </c>
      <c r="E514" s="25" t="s">
        <v>123</v>
      </c>
      <c r="F514" s="25" t="s">
        <v>123</v>
      </c>
      <c r="G514" s="25" t="s">
        <v>123</v>
      </c>
      <c r="H514" s="25">
        <v>15.91</v>
      </c>
      <c r="I514" s="25">
        <v>2.65</v>
      </c>
      <c r="J514" s="26">
        <v>0</v>
      </c>
      <c r="K514" s="26">
        <v>0</v>
      </c>
      <c r="L514" s="26">
        <v>0</v>
      </c>
      <c r="M514" s="23">
        <f t="shared" si="21"/>
        <v>415</v>
      </c>
      <c r="N514" s="27">
        <f t="shared" si="22"/>
        <v>45575</v>
      </c>
      <c r="O514" s="23" t="b">
        <f t="shared" si="23"/>
        <v>0</v>
      </c>
      <c r="P514" s="23" t="str">
        <f>IF(O514,_xll.nxInstrumentEQEuropean("EQC."&amp;M514&amp;"."&amp;N514,"KRW","Call",,N514,,M514),"")</f>
        <v/>
      </c>
      <c r="Q514" s="23" t="str">
        <f>IF(O514,_xll.nxAnalyticEQEuropean("EQC.Pricer."&amp;M514&amp;"."&amp;N514,P514,object!$B$25,object!$I$30,object!$D$1,object!$D$2,C514),"")</f>
        <v/>
      </c>
      <c r="R514" s="23" t="str">
        <f>IF(O514,_xll.nxLibView(Q514,"Sigma1"),"")</f>
        <v/>
      </c>
    </row>
    <row r="515" spans="1:18">
      <c r="A515" s="24" t="s">
        <v>1146</v>
      </c>
      <c r="B515" s="24" t="s">
        <v>1147</v>
      </c>
      <c r="C515" s="25" t="s">
        <v>123</v>
      </c>
      <c r="D515" s="25" t="s">
        <v>123</v>
      </c>
      <c r="E515" s="25" t="s">
        <v>123</v>
      </c>
      <c r="F515" s="25" t="s">
        <v>123</v>
      </c>
      <c r="G515" s="25" t="s">
        <v>123</v>
      </c>
      <c r="H515" s="25">
        <v>16.02</v>
      </c>
      <c r="I515" s="25">
        <v>2.21</v>
      </c>
      <c r="J515" s="26">
        <v>0</v>
      </c>
      <c r="K515" s="26">
        <v>0</v>
      </c>
      <c r="L515" s="26">
        <v>0</v>
      </c>
      <c r="M515" s="23">
        <f t="shared" ref="M515:M578" si="24">VALUE(RIGHT(B515, 6))</f>
        <v>420</v>
      </c>
      <c r="N515" s="27">
        <f t="shared" ref="N515:N578" si="25">DATE(VALUE(LEFT(MID(B515,10,6),4)),VALUE(RIGHT(MID(B515,10,6),2)),1)+MOD(5-WEEKDAY(DATE(VALUE(LEFT(MID(B515,10,6),4)),VALUE(RIGHT(MID(B515,10,6),2)),1)),7)+7</f>
        <v>45575</v>
      </c>
      <c r="O515" s="23" t="b">
        <f t="shared" ref="O515:O578" si="26">IF(J515&gt;100, TRUE,FALSE)</f>
        <v>0</v>
      </c>
      <c r="P515" s="23" t="str">
        <f>IF(O515,_xll.nxInstrumentEQEuropean("EQC."&amp;M515&amp;"."&amp;N515,"KRW","Call",,N515,,M515),"")</f>
        <v/>
      </c>
      <c r="Q515" s="23" t="str">
        <f>IF(O515,_xll.nxAnalyticEQEuropean("EQC.Pricer."&amp;M515&amp;"."&amp;N515,P515,object!$B$25,object!$I$30,object!$D$1,object!$D$2,C515),"")</f>
        <v/>
      </c>
      <c r="R515" s="23" t="str">
        <f>IF(O515,_xll.nxLibView(Q515,"Sigma1"),"")</f>
        <v/>
      </c>
    </row>
    <row r="516" spans="1:18">
      <c r="A516" s="24" t="s">
        <v>1148</v>
      </c>
      <c r="B516" s="24" t="s">
        <v>1149</v>
      </c>
      <c r="C516" s="25" t="s">
        <v>123</v>
      </c>
      <c r="D516" s="25" t="s">
        <v>123</v>
      </c>
      <c r="E516" s="25" t="s">
        <v>123</v>
      </c>
      <c r="F516" s="25" t="s">
        <v>123</v>
      </c>
      <c r="G516" s="25" t="s">
        <v>123</v>
      </c>
      <c r="H516" s="25">
        <v>16.14</v>
      </c>
      <c r="I516" s="25">
        <v>1.82</v>
      </c>
      <c r="J516" s="26">
        <v>0</v>
      </c>
      <c r="K516" s="26">
        <v>0</v>
      </c>
      <c r="L516" s="26">
        <v>1</v>
      </c>
      <c r="M516" s="23">
        <f t="shared" si="24"/>
        <v>425</v>
      </c>
      <c r="N516" s="27">
        <f t="shared" si="25"/>
        <v>45575</v>
      </c>
      <c r="O516" s="23" t="b">
        <f t="shared" si="26"/>
        <v>0</v>
      </c>
      <c r="P516" s="23" t="str">
        <f>IF(O516,_xll.nxInstrumentEQEuropean("EQC."&amp;M516&amp;"."&amp;N516,"KRW","Call",,N516,,M516),"")</f>
        <v/>
      </c>
      <c r="Q516" s="23" t="str">
        <f>IF(O516,_xll.nxAnalyticEQEuropean("EQC.Pricer."&amp;M516&amp;"."&amp;N516,P516,object!$B$25,object!$I$30,object!$D$1,object!$D$2,C516),"")</f>
        <v/>
      </c>
      <c r="R516" s="23" t="str">
        <f>IF(O516,_xll.nxLibView(Q516,"Sigma1"),"")</f>
        <v/>
      </c>
    </row>
    <row r="517" spans="1:18">
      <c r="A517" s="24" t="s">
        <v>1150</v>
      </c>
      <c r="B517" s="24" t="s">
        <v>1151</v>
      </c>
      <c r="C517" s="25" t="s">
        <v>123</v>
      </c>
      <c r="D517" s="25" t="s">
        <v>123</v>
      </c>
      <c r="E517" s="25" t="s">
        <v>123</v>
      </c>
      <c r="F517" s="25" t="s">
        <v>123</v>
      </c>
      <c r="G517" s="25" t="s">
        <v>123</v>
      </c>
      <c r="H517" s="25">
        <v>16.25</v>
      </c>
      <c r="I517" s="25">
        <v>1.43</v>
      </c>
      <c r="J517" s="26">
        <v>0</v>
      </c>
      <c r="K517" s="26">
        <v>0</v>
      </c>
      <c r="L517" s="26">
        <v>1</v>
      </c>
      <c r="M517" s="23">
        <f t="shared" si="24"/>
        <v>430</v>
      </c>
      <c r="N517" s="27">
        <f t="shared" si="25"/>
        <v>45575</v>
      </c>
      <c r="O517" s="23" t="b">
        <f t="shared" si="26"/>
        <v>0</v>
      </c>
      <c r="P517" s="23" t="str">
        <f>IF(O517,_xll.nxInstrumentEQEuropean("EQC."&amp;M517&amp;"."&amp;N517,"KRW","Call",,N517,,M517),"")</f>
        <v/>
      </c>
      <c r="Q517" s="23" t="str">
        <f>IF(O517,_xll.nxAnalyticEQEuropean("EQC.Pricer."&amp;M517&amp;"."&amp;N517,P517,object!$B$25,object!$I$30,object!$D$1,object!$D$2,C517),"")</f>
        <v/>
      </c>
      <c r="R517" s="23" t="str">
        <f>IF(O517,_xll.nxLibView(Q517,"Sigma1"),"")</f>
        <v/>
      </c>
    </row>
    <row r="518" spans="1:18">
      <c r="A518" s="24" t="s">
        <v>1152</v>
      </c>
      <c r="B518" s="24" t="s">
        <v>1153</v>
      </c>
      <c r="C518" s="25" t="s">
        <v>123</v>
      </c>
      <c r="D518" s="25" t="s">
        <v>123</v>
      </c>
      <c r="E518" s="25" t="s">
        <v>123</v>
      </c>
      <c r="F518" s="25" t="s">
        <v>123</v>
      </c>
      <c r="G518" s="25" t="s">
        <v>123</v>
      </c>
      <c r="H518" s="25">
        <v>16.37</v>
      </c>
      <c r="I518" s="25">
        <v>1.2</v>
      </c>
      <c r="J518" s="26">
        <v>0</v>
      </c>
      <c r="K518" s="26">
        <v>0</v>
      </c>
      <c r="L518" s="26">
        <v>0</v>
      </c>
      <c r="M518" s="23">
        <f t="shared" si="24"/>
        <v>435</v>
      </c>
      <c r="N518" s="27">
        <f t="shared" si="25"/>
        <v>45575</v>
      </c>
      <c r="O518" s="23" t="b">
        <f t="shared" si="26"/>
        <v>0</v>
      </c>
      <c r="P518" s="23" t="str">
        <f>IF(O518,_xll.nxInstrumentEQEuropean("EQC."&amp;M518&amp;"."&amp;N518,"KRW","Call",,N518,,M518),"")</f>
        <v/>
      </c>
      <c r="Q518" s="23" t="str">
        <f>IF(O518,_xll.nxAnalyticEQEuropean("EQC.Pricer."&amp;M518&amp;"."&amp;N518,P518,object!$B$25,object!$I$30,object!$D$1,object!$D$2,C518),"")</f>
        <v/>
      </c>
      <c r="R518" s="23" t="str">
        <f>IF(O518,_xll.nxLibView(Q518,"Sigma1"),"")</f>
        <v/>
      </c>
    </row>
    <row r="519" spans="1:18">
      <c r="A519" s="24" t="s">
        <v>1154</v>
      </c>
      <c r="B519" s="24" t="s">
        <v>1155</v>
      </c>
      <c r="C519" s="25" t="s">
        <v>123</v>
      </c>
      <c r="D519" s="25" t="s">
        <v>123</v>
      </c>
      <c r="E519" s="25" t="s">
        <v>123</v>
      </c>
      <c r="F519" s="25" t="s">
        <v>123</v>
      </c>
      <c r="G519" s="25" t="s">
        <v>123</v>
      </c>
      <c r="H519" s="25">
        <v>16.48</v>
      </c>
      <c r="I519" s="25">
        <v>0.98</v>
      </c>
      <c r="J519" s="26">
        <v>0</v>
      </c>
      <c r="K519" s="26">
        <v>0</v>
      </c>
      <c r="L519" s="26">
        <v>0</v>
      </c>
      <c r="M519" s="23">
        <f t="shared" si="24"/>
        <v>440</v>
      </c>
      <c r="N519" s="27">
        <f t="shared" si="25"/>
        <v>45575</v>
      </c>
      <c r="O519" s="23" t="b">
        <f t="shared" si="26"/>
        <v>0</v>
      </c>
      <c r="P519" s="23" t="str">
        <f>IF(O519,_xll.nxInstrumentEQEuropean("EQC."&amp;M519&amp;"."&amp;N519,"KRW","Call",,N519,,M519),"")</f>
        <v/>
      </c>
      <c r="Q519" s="23" t="str">
        <f>IF(O519,_xll.nxAnalyticEQEuropean("EQC.Pricer."&amp;M519&amp;"."&amp;N519,P519,object!$B$25,object!$I$30,object!$D$1,object!$D$2,C519),"")</f>
        <v/>
      </c>
      <c r="R519" s="23" t="str">
        <f>IF(O519,_xll.nxLibView(Q519,"Sigma1"),"")</f>
        <v/>
      </c>
    </row>
    <row r="520" spans="1:18">
      <c r="A520" s="24" t="s">
        <v>1156</v>
      </c>
      <c r="B520" s="24" t="s">
        <v>1157</v>
      </c>
      <c r="C520" s="25">
        <v>0.78</v>
      </c>
      <c r="D520" s="25">
        <v>0.14000000000000001</v>
      </c>
      <c r="E520" s="25">
        <v>0.78</v>
      </c>
      <c r="F520" s="25">
        <v>0.78</v>
      </c>
      <c r="G520" s="25">
        <v>0.78</v>
      </c>
      <c r="H520" s="25">
        <v>16.600000000000001</v>
      </c>
      <c r="I520" s="25">
        <v>0.78</v>
      </c>
      <c r="J520" s="26">
        <v>8</v>
      </c>
      <c r="K520" s="26">
        <v>2</v>
      </c>
      <c r="L520" s="26">
        <v>8</v>
      </c>
      <c r="M520" s="23">
        <f t="shared" si="24"/>
        <v>445</v>
      </c>
      <c r="N520" s="27">
        <f t="shared" si="25"/>
        <v>45575</v>
      </c>
      <c r="O520" s="23" t="b">
        <f t="shared" si="26"/>
        <v>0</v>
      </c>
      <c r="P520" s="23" t="str">
        <f>IF(O520,_xll.nxInstrumentEQEuropean("EQC."&amp;M520&amp;"."&amp;N520,"KRW","Call",,N520,,M520),"")</f>
        <v/>
      </c>
      <c r="Q520" s="23" t="str">
        <f>IF(O520,_xll.nxAnalyticEQEuropean("EQC.Pricer."&amp;M520&amp;"."&amp;N520,P520,object!$B$25,object!$I$30,object!$D$1,object!$D$2,C520),"")</f>
        <v/>
      </c>
      <c r="R520" s="23" t="str">
        <f>IF(O520,_xll.nxLibView(Q520,"Sigma1"),"")</f>
        <v/>
      </c>
    </row>
    <row r="521" spans="1:18">
      <c r="A521" s="24" t="s">
        <v>1158</v>
      </c>
      <c r="B521" s="24" t="s">
        <v>1159</v>
      </c>
      <c r="C521" s="25">
        <v>0.63</v>
      </c>
      <c r="D521" s="25">
        <v>0.09</v>
      </c>
      <c r="E521" s="25">
        <v>0.63</v>
      </c>
      <c r="F521" s="25">
        <v>0.63</v>
      </c>
      <c r="G521" s="25">
        <v>0.63</v>
      </c>
      <c r="H521" s="25">
        <v>16.600000000000001</v>
      </c>
      <c r="I521" s="25">
        <v>0.63</v>
      </c>
      <c r="J521" s="26">
        <v>8</v>
      </c>
      <c r="K521" s="26">
        <v>1</v>
      </c>
      <c r="L521" s="26">
        <v>8</v>
      </c>
      <c r="M521" s="23">
        <f t="shared" si="24"/>
        <v>450</v>
      </c>
      <c r="N521" s="27">
        <f t="shared" si="25"/>
        <v>45575</v>
      </c>
      <c r="O521" s="23" t="b">
        <f t="shared" si="26"/>
        <v>0</v>
      </c>
      <c r="P521" s="23" t="str">
        <f>IF(O521,_xll.nxInstrumentEQEuropean("EQC."&amp;M521&amp;"."&amp;N521,"KRW","Call",,N521,,M521),"")</f>
        <v/>
      </c>
      <c r="Q521" s="23" t="str">
        <f>IF(O521,_xll.nxAnalyticEQEuropean("EQC.Pricer."&amp;M521&amp;"."&amp;N521,P521,object!$B$25,object!$I$30,object!$D$1,object!$D$2,C521),"")</f>
        <v/>
      </c>
      <c r="R521" s="23" t="str">
        <f>IF(O521,_xll.nxLibView(Q521,"Sigma1"),"")</f>
        <v/>
      </c>
    </row>
    <row r="522" spans="1:18">
      <c r="A522" s="24" t="s">
        <v>1160</v>
      </c>
      <c r="B522" s="24" t="s">
        <v>1161</v>
      </c>
      <c r="C522" s="25">
        <v>0.51</v>
      </c>
      <c r="D522" s="25">
        <v>0.06</v>
      </c>
      <c r="E522" s="25">
        <v>0.51</v>
      </c>
      <c r="F522" s="25">
        <v>0.51</v>
      </c>
      <c r="G522" s="25">
        <v>0.51</v>
      </c>
      <c r="H522" s="25">
        <v>16.7</v>
      </c>
      <c r="I522" s="25">
        <v>0.51</v>
      </c>
      <c r="J522" s="26">
        <v>8</v>
      </c>
      <c r="K522" s="26">
        <v>1</v>
      </c>
      <c r="L522" s="26">
        <v>100</v>
      </c>
      <c r="M522" s="23">
        <f t="shared" si="24"/>
        <v>455</v>
      </c>
      <c r="N522" s="27">
        <f t="shared" si="25"/>
        <v>45575</v>
      </c>
      <c r="O522" s="23" t="b">
        <f t="shared" si="26"/>
        <v>0</v>
      </c>
      <c r="P522" s="23" t="str">
        <f>IF(O522,_xll.nxInstrumentEQEuropean("EQC."&amp;M522&amp;"."&amp;N522,"KRW","Call",,N522,,M522),"")</f>
        <v/>
      </c>
      <c r="Q522" s="23" t="str">
        <f>IF(O522,_xll.nxAnalyticEQEuropean("EQC.Pricer."&amp;M522&amp;"."&amp;N522,P522,object!$B$25,object!$I$30,object!$D$1,object!$D$2,C522),"")</f>
        <v/>
      </c>
      <c r="R522" s="23" t="str">
        <f>IF(O522,_xll.nxLibView(Q522,"Sigma1"),"")</f>
        <v/>
      </c>
    </row>
    <row r="523" spans="1:18">
      <c r="A523" s="24" t="s">
        <v>1162</v>
      </c>
      <c r="B523" s="24" t="s">
        <v>1163</v>
      </c>
      <c r="C523" s="25" t="s">
        <v>123</v>
      </c>
      <c r="D523" s="25" t="s">
        <v>123</v>
      </c>
      <c r="E523" s="25" t="s">
        <v>123</v>
      </c>
      <c r="F523" s="25" t="s">
        <v>123</v>
      </c>
      <c r="G523" s="25" t="s">
        <v>123</v>
      </c>
      <c r="H523" s="25">
        <v>16.7</v>
      </c>
      <c r="I523" s="25">
        <v>0.37</v>
      </c>
      <c r="J523" s="26">
        <v>0</v>
      </c>
      <c r="K523" s="26">
        <v>0</v>
      </c>
      <c r="L523" s="26">
        <v>0</v>
      </c>
      <c r="M523" s="23">
        <f t="shared" si="24"/>
        <v>460</v>
      </c>
      <c r="N523" s="27">
        <f t="shared" si="25"/>
        <v>45575</v>
      </c>
      <c r="O523" s="23" t="b">
        <f t="shared" si="26"/>
        <v>0</v>
      </c>
      <c r="P523" s="23" t="str">
        <f>IF(O523,_xll.nxInstrumentEQEuropean("EQC."&amp;M523&amp;"."&amp;N523,"KRW","Call",,N523,,M523),"")</f>
        <v/>
      </c>
      <c r="Q523" s="23" t="str">
        <f>IF(O523,_xll.nxAnalyticEQEuropean("EQC.Pricer."&amp;M523&amp;"."&amp;N523,P523,object!$B$25,object!$I$30,object!$D$1,object!$D$2,C523),"")</f>
        <v/>
      </c>
      <c r="R523" s="23" t="str">
        <f>IF(O523,_xll.nxLibView(Q523,"Sigma1"),"")</f>
        <v/>
      </c>
    </row>
    <row r="524" spans="1:18">
      <c r="A524" s="24" t="s">
        <v>1164</v>
      </c>
      <c r="B524" s="24" t="s">
        <v>1165</v>
      </c>
      <c r="C524" s="25" t="s">
        <v>123</v>
      </c>
      <c r="D524" s="25" t="s">
        <v>123</v>
      </c>
      <c r="E524" s="25" t="s">
        <v>123</v>
      </c>
      <c r="F524" s="25" t="s">
        <v>123</v>
      </c>
      <c r="G524" s="25" t="s">
        <v>123</v>
      </c>
      <c r="H524" s="25">
        <v>16.7</v>
      </c>
      <c r="I524" s="25">
        <v>0.28999999999999998</v>
      </c>
      <c r="J524" s="26">
        <v>0</v>
      </c>
      <c r="K524" s="26">
        <v>0</v>
      </c>
      <c r="L524" s="26">
        <v>0</v>
      </c>
      <c r="M524" s="23">
        <f t="shared" si="24"/>
        <v>465</v>
      </c>
      <c r="N524" s="27">
        <f t="shared" si="25"/>
        <v>45575</v>
      </c>
      <c r="O524" s="23" t="b">
        <f t="shared" si="26"/>
        <v>0</v>
      </c>
      <c r="P524" s="23" t="str">
        <f>IF(O524,_xll.nxInstrumentEQEuropean("EQC."&amp;M524&amp;"."&amp;N524,"KRW","Call",,N524,,M524),"")</f>
        <v/>
      </c>
      <c r="Q524" s="23" t="str">
        <f>IF(O524,_xll.nxAnalyticEQEuropean("EQC.Pricer."&amp;M524&amp;"."&amp;N524,P524,object!$B$25,object!$I$30,object!$D$1,object!$D$2,C524),"")</f>
        <v/>
      </c>
      <c r="R524" s="23" t="str">
        <f>IF(O524,_xll.nxLibView(Q524,"Sigma1"),"")</f>
        <v/>
      </c>
    </row>
    <row r="525" spans="1:18">
      <c r="A525" s="24" t="s">
        <v>1166</v>
      </c>
      <c r="B525" s="24" t="s">
        <v>1167</v>
      </c>
      <c r="C525" s="25" t="s">
        <v>123</v>
      </c>
      <c r="D525" s="25" t="s">
        <v>123</v>
      </c>
      <c r="E525" s="25" t="s">
        <v>123</v>
      </c>
      <c r="F525" s="25" t="s">
        <v>123</v>
      </c>
      <c r="G525" s="25" t="s">
        <v>123</v>
      </c>
      <c r="H525" s="25">
        <v>16.7</v>
      </c>
      <c r="I525" s="25">
        <v>0.23</v>
      </c>
      <c r="J525" s="26">
        <v>0</v>
      </c>
      <c r="K525" s="26">
        <v>0</v>
      </c>
      <c r="L525" s="26">
        <v>0</v>
      </c>
      <c r="M525" s="23">
        <f t="shared" si="24"/>
        <v>470</v>
      </c>
      <c r="N525" s="27">
        <f t="shared" si="25"/>
        <v>45575</v>
      </c>
      <c r="O525" s="23" t="b">
        <f t="shared" si="26"/>
        <v>0</v>
      </c>
      <c r="P525" s="23" t="str">
        <f>IF(O525,_xll.nxInstrumentEQEuropean("EQC."&amp;M525&amp;"."&amp;N525,"KRW","Call",,N525,,M525),"")</f>
        <v/>
      </c>
      <c r="Q525" s="23" t="str">
        <f>IF(O525,_xll.nxAnalyticEQEuropean("EQC.Pricer."&amp;M525&amp;"."&amp;N525,P525,object!$B$25,object!$I$30,object!$D$1,object!$D$2,C525),"")</f>
        <v/>
      </c>
      <c r="R525" s="23" t="str">
        <f>IF(O525,_xll.nxLibView(Q525,"Sigma1"),"")</f>
        <v/>
      </c>
    </row>
    <row r="526" spans="1:18">
      <c r="A526" s="24" t="s">
        <v>1168</v>
      </c>
      <c r="B526" s="24" t="s">
        <v>1169</v>
      </c>
      <c r="C526" s="25" t="s">
        <v>123</v>
      </c>
      <c r="D526" s="25" t="s">
        <v>123</v>
      </c>
      <c r="E526" s="25" t="s">
        <v>123</v>
      </c>
      <c r="F526" s="25" t="s">
        <v>123</v>
      </c>
      <c r="G526" s="25" t="s">
        <v>123</v>
      </c>
      <c r="H526" s="25">
        <v>16.7</v>
      </c>
      <c r="I526" s="25">
        <v>0.16</v>
      </c>
      <c r="J526" s="26">
        <v>0</v>
      </c>
      <c r="K526" s="26">
        <v>0</v>
      </c>
      <c r="L526" s="26">
        <v>0</v>
      </c>
      <c r="M526" s="23">
        <f t="shared" si="24"/>
        <v>475</v>
      </c>
      <c r="N526" s="27">
        <f t="shared" si="25"/>
        <v>45575</v>
      </c>
      <c r="O526" s="23" t="b">
        <f t="shared" si="26"/>
        <v>0</v>
      </c>
      <c r="P526" s="23" t="str">
        <f>IF(O526,_xll.nxInstrumentEQEuropean("EQC."&amp;M526&amp;"."&amp;N526,"KRW","Call",,N526,,M526),"")</f>
        <v/>
      </c>
      <c r="Q526" s="23" t="str">
        <f>IF(O526,_xll.nxAnalyticEQEuropean("EQC.Pricer."&amp;M526&amp;"."&amp;N526,P526,object!$B$25,object!$I$30,object!$D$1,object!$D$2,C526),"")</f>
        <v/>
      </c>
      <c r="R526" s="23" t="str">
        <f>IF(O526,_xll.nxLibView(Q526,"Sigma1"),"")</f>
        <v/>
      </c>
    </row>
    <row r="527" spans="1:18">
      <c r="A527" s="24" t="s">
        <v>1170</v>
      </c>
      <c r="B527" s="24" t="s">
        <v>1171</v>
      </c>
      <c r="C527" s="25" t="s">
        <v>123</v>
      </c>
      <c r="D527" s="25" t="s">
        <v>123</v>
      </c>
      <c r="E527" s="25" t="s">
        <v>123</v>
      </c>
      <c r="F527" s="25" t="s">
        <v>123</v>
      </c>
      <c r="G527" s="25" t="s">
        <v>123</v>
      </c>
      <c r="H527" s="25">
        <v>16.7</v>
      </c>
      <c r="I527" s="25">
        <v>0.13</v>
      </c>
      <c r="J527" s="26">
        <v>0</v>
      </c>
      <c r="K527" s="26">
        <v>0</v>
      </c>
      <c r="L527" s="26">
        <v>0</v>
      </c>
      <c r="M527" s="23">
        <f t="shared" si="24"/>
        <v>480</v>
      </c>
      <c r="N527" s="27">
        <f t="shared" si="25"/>
        <v>45575</v>
      </c>
      <c r="O527" s="23" t="b">
        <f t="shared" si="26"/>
        <v>0</v>
      </c>
      <c r="P527" s="23" t="str">
        <f>IF(O527,_xll.nxInstrumentEQEuropean("EQC."&amp;M527&amp;"."&amp;N527,"KRW","Call",,N527,,M527),"")</f>
        <v/>
      </c>
      <c r="Q527" s="23" t="str">
        <f>IF(O527,_xll.nxAnalyticEQEuropean("EQC.Pricer."&amp;M527&amp;"."&amp;N527,P527,object!$B$25,object!$I$30,object!$D$1,object!$D$2,C527),"")</f>
        <v/>
      </c>
      <c r="R527" s="23" t="str">
        <f>IF(O527,_xll.nxLibView(Q527,"Sigma1"),"")</f>
        <v/>
      </c>
    </row>
    <row r="528" spans="1:18">
      <c r="A528" s="24" t="s">
        <v>1172</v>
      </c>
      <c r="B528" s="24" t="s">
        <v>1173</v>
      </c>
      <c r="C528" s="25" t="s">
        <v>123</v>
      </c>
      <c r="D528" s="25" t="s">
        <v>123</v>
      </c>
      <c r="E528" s="25" t="s">
        <v>123</v>
      </c>
      <c r="F528" s="25" t="s">
        <v>123</v>
      </c>
      <c r="G528" s="25" t="s">
        <v>123</v>
      </c>
      <c r="H528" s="25">
        <v>16.7</v>
      </c>
      <c r="I528" s="25">
        <v>0.1</v>
      </c>
      <c r="J528" s="26">
        <v>0</v>
      </c>
      <c r="K528" s="26">
        <v>0</v>
      </c>
      <c r="L528" s="26">
        <v>0</v>
      </c>
      <c r="M528" s="23">
        <f t="shared" si="24"/>
        <v>485</v>
      </c>
      <c r="N528" s="27">
        <f t="shared" si="25"/>
        <v>45575</v>
      </c>
      <c r="O528" s="23" t="b">
        <f t="shared" si="26"/>
        <v>0</v>
      </c>
      <c r="P528" s="23" t="str">
        <f>IF(O528,_xll.nxInstrumentEQEuropean("EQC."&amp;M528&amp;"."&amp;N528,"KRW","Call",,N528,,M528),"")</f>
        <v/>
      </c>
      <c r="Q528" s="23" t="str">
        <f>IF(O528,_xll.nxAnalyticEQEuropean("EQC.Pricer."&amp;M528&amp;"."&amp;N528,P528,object!$B$25,object!$I$30,object!$D$1,object!$D$2,C528),"")</f>
        <v/>
      </c>
      <c r="R528" s="23" t="str">
        <f>IF(O528,_xll.nxLibView(Q528,"Sigma1"),"")</f>
        <v/>
      </c>
    </row>
    <row r="529" spans="1:18">
      <c r="A529" s="24" t="s">
        <v>1174</v>
      </c>
      <c r="B529" s="24" t="s">
        <v>1175</v>
      </c>
      <c r="C529" s="25" t="s">
        <v>123</v>
      </c>
      <c r="D529" s="25" t="s">
        <v>123</v>
      </c>
      <c r="E529" s="25" t="s">
        <v>123</v>
      </c>
      <c r="F529" s="25" t="s">
        <v>123</v>
      </c>
      <c r="G529" s="25" t="s">
        <v>123</v>
      </c>
      <c r="H529" s="25">
        <v>16.7</v>
      </c>
      <c r="I529" s="25">
        <v>7.0000000000000007E-2</v>
      </c>
      <c r="J529" s="26">
        <v>0</v>
      </c>
      <c r="K529" s="26">
        <v>0</v>
      </c>
      <c r="L529" s="26">
        <v>42</v>
      </c>
      <c r="M529" s="23">
        <f t="shared" si="24"/>
        <v>490</v>
      </c>
      <c r="N529" s="27">
        <f t="shared" si="25"/>
        <v>45575</v>
      </c>
      <c r="O529" s="23" t="b">
        <f t="shared" si="26"/>
        <v>0</v>
      </c>
      <c r="P529" s="23" t="str">
        <f>IF(O529,_xll.nxInstrumentEQEuropean("EQC."&amp;M529&amp;"."&amp;N529,"KRW","Call",,N529,,M529),"")</f>
        <v/>
      </c>
      <c r="Q529" s="23" t="str">
        <f>IF(O529,_xll.nxAnalyticEQEuropean("EQC.Pricer."&amp;M529&amp;"."&amp;N529,P529,object!$B$25,object!$I$30,object!$D$1,object!$D$2,C529),"")</f>
        <v/>
      </c>
      <c r="R529" s="23" t="str">
        <f>IF(O529,_xll.nxLibView(Q529,"Sigma1"),"")</f>
        <v/>
      </c>
    </row>
    <row r="530" spans="1:18">
      <c r="A530" s="24" t="s">
        <v>1176</v>
      </c>
      <c r="B530" s="24" t="s">
        <v>1177</v>
      </c>
      <c r="C530" s="25" t="s">
        <v>123</v>
      </c>
      <c r="D530" s="25" t="s">
        <v>123</v>
      </c>
      <c r="E530" s="25" t="s">
        <v>123</v>
      </c>
      <c r="F530" s="25" t="s">
        <v>123</v>
      </c>
      <c r="G530" s="25" t="s">
        <v>123</v>
      </c>
      <c r="H530" s="25">
        <v>8</v>
      </c>
      <c r="I530" s="25">
        <v>205.95</v>
      </c>
      <c r="J530" s="26">
        <v>0</v>
      </c>
      <c r="K530" s="26">
        <v>0</v>
      </c>
      <c r="L530" s="26">
        <v>195</v>
      </c>
      <c r="M530" s="23">
        <f t="shared" si="24"/>
        <v>160</v>
      </c>
      <c r="N530" s="27">
        <f t="shared" si="25"/>
        <v>45638</v>
      </c>
      <c r="O530" s="23" t="b">
        <f t="shared" si="26"/>
        <v>0</v>
      </c>
      <c r="P530" s="23" t="str">
        <f>IF(O530,_xll.nxInstrumentEQEuropean("EQC."&amp;M530&amp;"."&amp;N530,"KRW","Call",,N530,,M530),"")</f>
        <v/>
      </c>
      <c r="Q530" s="23" t="str">
        <f>IF(O530,_xll.nxAnalyticEQEuropean("EQC.Pricer."&amp;M530&amp;"."&amp;N530,P530,object!$B$25,object!$I$30,object!$D$1,object!$D$2,C530),"")</f>
        <v/>
      </c>
      <c r="R530" s="23" t="str">
        <f>IF(O530,_xll.nxLibView(Q530,"Sigma1"),"")</f>
        <v/>
      </c>
    </row>
    <row r="531" spans="1:18">
      <c r="A531" s="24" t="s">
        <v>1178</v>
      </c>
      <c r="B531" s="24" t="s">
        <v>1179</v>
      </c>
      <c r="C531" s="25" t="s">
        <v>123</v>
      </c>
      <c r="D531" s="25" t="s">
        <v>123</v>
      </c>
      <c r="E531" s="25" t="s">
        <v>123</v>
      </c>
      <c r="F531" s="25" t="s">
        <v>123</v>
      </c>
      <c r="G531" s="25" t="s">
        <v>123</v>
      </c>
      <c r="H531" s="25">
        <v>8</v>
      </c>
      <c r="I531" s="25">
        <v>201.05</v>
      </c>
      <c r="J531" s="26">
        <v>0</v>
      </c>
      <c r="K531" s="26">
        <v>0</v>
      </c>
      <c r="L531" s="26">
        <v>0</v>
      </c>
      <c r="M531" s="23">
        <f t="shared" si="24"/>
        <v>165</v>
      </c>
      <c r="N531" s="27">
        <f t="shared" si="25"/>
        <v>45638</v>
      </c>
      <c r="O531" s="23" t="b">
        <f t="shared" si="26"/>
        <v>0</v>
      </c>
      <c r="P531" s="23" t="str">
        <f>IF(O531,_xll.nxInstrumentEQEuropean("EQC."&amp;M531&amp;"."&amp;N531,"KRW","Call",,N531,,M531),"")</f>
        <v/>
      </c>
      <c r="Q531" s="23" t="str">
        <f>IF(O531,_xll.nxAnalyticEQEuropean("EQC.Pricer."&amp;M531&amp;"."&amp;N531,P531,object!$B$25,object!$I$30,object!$D$1,object!$D$2,C531),"")</f>
        <v/>
      </c>
      <c r="R531" s="23" t="str">
        <f>IF(O531,_xll.nxLibView(Q531,"Sigma1"),"")</f>
        <v/>
      </c>
    </row>
    <row r="532" spans="1:18">
      <c r="A532" s="24" t="s">
        <v>1180</v>
      </c>
      <c r="B532" s="24" t="s">
        <v>1181</v>
      </c>
      <c r="C532" s="25" t="s">
        <v>123</v>
      </c>
      <c r="D532" s="25" t="s">
        <v>123</v>
      </c>
      <c r="E532" s="25" t="s">
        <v>123</v>
      </c>
      <c r="F532" s="25" t="s">
        <v>123</v>
      </c>
      <c r="G532" s="25" t="s">
        <v>123</v>
      </c>
      <c r="H532" s="25">
        <v>8</v>
      </c>
      <c r="I532" s="25">
        <v>196.2</v>
      </c>
      <c r="J532" s="26">
        <v>0</v>
      </c>
      <c r="K532" s="26">
        <v>0</v>
      </c>
      <c r="L532" s="26">
        <v>1</v>
      </c>
      <c r="M532" s="23">
        <f t="shared" si="24"/>
        <v>170</v>
      </c>
      <c r="N532" s="27">
        <f t="shared" si="25"/>
        <v>45638</v>
      </c>
      <c r="O532" s="23" t="b">
        <f t="shared" si="26"/>
        <v>0</v>
      </c>
      <c r="P532" s="23" t="str">
        <f>IF(O532,_xll.nxInstrumentEQEuropean("EQC."&amp;M532&amp;"."&amp;N532,"KRW","Call",,N532,,M532),"")</f>
        <v/>
      </c>
      <c r="Q532" s="23" t="str">
        <f>IF(O532,_xll.nxAnalyticEQEuropean("EQC.Pricer."&amp;M532&amp;"."&amp;N532,P532,object!$B$25,object!$I$30,object!$D$1,object!$D$2,C532),"")</f>
        <v/>
      </c>
      <c r="R532" s="23" t="str">
        <f>IF(O532,_xll.nxLibView(Q532,"Sigma1"),"")</f>
        <v/>
      </c>
    </row>
    <row r="533" spans="1:18">
      <c r="A533" s="24" t="s">
        <v>1182</v>
      </c>
      <c r="B533" s="24" t="s">
        <v>1183</v>
      </c>
      <c r="C533" s="25" t="s">
        <v>123</v>
      </c>
      <c r="D533" s="25" t="s">
        <v>123</v>
      </c>
      <c r="E533" s="25" t="s">
        <v>123</v>
      </c>
      <c r="F533" s="25" t="s">
        <v>123</v>
      </c>
      <c r="G533" s="25" t="s">
        <v>123</v>
      </c>
      <c r="H533" s="25">
        <v>8</v>
      </c>
      <c r="I533" s="25">
        <v>191.3</v>
      </c>
      <c r="J533" s="26">
        <v>0</v>
      </c>
      <c r="K533" s="26">
        <v>0</v>
      </c>
      <c r="L533" s="26">
        <v>0</v>
      </c>
      <c r="M533" s="23">
        <f t="shared" si="24"/>
        <v>175</v>
      </c>
      <c r="N533" s="27">
        <f t="shared" si="25"/>
        <v>45638</v>
      </c>
      <c r="O533" s="23" t="b">
        <f t="shared" si="26"/>
        <v>0</v>
      </c>
      <c r="P533" s="23" t="str">
        <f>IF(O533,_xll.nxInstrumentEQEuropean("EQC."&amp;M533&amp;"."&amp;N533,"KRW","Call",,N533,,M533),"")</f>
        <v/>
      </c>
      <c r="Q533" s="23" t="str">
        <f>IF(O533,_xll.nxAnalyticEQEuropean("EQC.Pricer."&amp;M533&amp;"."&amp;N533,P533,object!$B$25,object!$I$30,object!$D$1,object!$D$2,C533),"")</f>
        <v/>
      </c>
      <c r="R533" s="23" t="str">
        <f>IF(O533,_xll.nxLibView(Q533,"Sigma1"),"")</f>
        <v/>
      </c>
    </row>
    <row r="534" spans="1:18">
      <c r="A534" s="24" t="s">
        <v>1184</v>
      </c>
      <c r="B534" s="24" t="s">
        <v>1185</v>
      </c>
      <c r="C534" s="25" t="s">
        <v>123</v>
      </c>
      <c r="D534" s="25" t="s">
        <v>123</v>
      </c>
      <c r="E534" s="25" t="s">
        <v>123</v>
      </c>
      <c r="F534" s="25" t="s">
        <v>123</v>
      </c>
      <c r="G534" s="25" t="s">
        <v>123</v>
      </c>
      <c r="H534" s="25">
        <v>8</v>
      </c>
      <c r="I534" s="25">
        <v>186.4</v>
      </c>
      <c r="J534" s="26">
        <v>0</v>
      </c>
      <c r="K534" s="26">
        <v>0</v>
      </c>
      <c r="L534" s="26">
        <v>0</v>
      </c>
      <c r="M534" s="23">
        <f t="shared" si="24"/>
        <v>180</v>
      </c>
      <c r="N534" s="27">
        <f t="shared" si="25"/>
        <v>45638</v>
      </c>
      <c r="O534" s="23" t="b">
        <f t="shared" si="26"/>
        <v>0</v>
      </c>
      <c r="P534" s="23" t="str">
        <f>IF(O534,_xll.nxInstrumentEQEuropean("EQC."&amp;M534&amp;"."&amp;N534,"KRW","Call",,N534,,M534),"")</f>
        <v/>
      </c>
      <c r="Q534" s="23" t="str">
        <f>IF(O534,_xll.nxAnalyticEQEuropean("EQC.Pricer."&amp;M534&amp;"."&amp;N534,P534,object!$B$25,object!$I$30,object!$D$1,object!$D$2,C534),"")</f>
        <v/>
      </c>
      <c r="R534" s="23" t="str">
        <f>IF(O534,_xll.nxLibView(Q534,"Sigma1"),"")</f>
        <v/>
      </c>
    </row>
    <row r="535" spans="1:18">
      <c r="A535" s="24" t="s">
        <v>1186</v>
      </c>
      <c r="B535" s="24" t="s">
        <v>1187</v>
      </c>
      <c r="C535" s="25" t="s">
        <v>123</v>
      </c>
      <c r="D535" s="25" t="s">
        <v>123</v>
      </c>
      <c r="E535" s="25" t="s">
        <v>123</v>
      </c>
      <c r="F535" s="25" t="s">
        <v>123</v>
      </c>
      <c r="G535" s="25" t="s">
        <v>123</v>
      </c>
      <c r="H535" s="25">
        <v>8</v>
      </c>
      <c r="I535" s="25">
        <v>181.5</v>
      </c>
      <c r="J535" s="26">
        <v>0</v>
      </c>
      <c r="K535" s="26">
        <v>0</v>
      </c>
      <c r="L535" s="26">
        <v>0</v>
      </c>
      <c r="M535" s="23">
        <f t="shared" si="24"/>
        <v>185</v>
      </c>
      <c r="N535" s="27">
        <f t="shared" si="25"/>
        <v>45638</v>
      </c>
      <c r="O535" s="23" t="b">
        <f t="shared" si="26"/>
        <v>0</v>
      </c>
      <c r="P535" s="23" t="str">
        <f>IF(O535,_xll.nxInstrumentEQEuropean("EQC."&amp;M535&amp;"."&amp;N535,"KRW","Call",,N535,,M535),"")</f>
        <v/>
      </c>
      <c r="Q535" s="23" t="str">
        <f>IF(O535,_xll.nxAnalyticEQEuropean("EQC.Pricer."&amp;M535&amp;"."&amp;N535,P535,object!$B$25,object!$I$30,object!$D$1,object!$D$2,C535),"")</f>
        <v/>
      </c>
      <c r="R535" s="23" t="str">
        <f>IF(O535,_xll.nxLibView(Q535,"Sigma1"),"")</f>
        <v/>
      </c>
    </row>
    <row r="536" spans="1:18">
      <c r="A536" s="24" t="s">
        <v>1188</v>
      </c>
      <c r="B536" s="24" t="s">
        <v>1189</v>
      </c>
      <c r="C536" s="25" t="s">
        <v>123</v>
      </c>
      <c r="D536" s="25" t="s">
        <v>123</v>
      </c>
      <c r="E536" s="25" t="s">
        <v>123</v>
      </c>
      <c r="F536" s="25" t="s">
        <v>123</v>
      </c>
      <c r="G536" s="25" t="s">
        <v>123</v>
      </c>
      <c r="H536" s="25">
        <v>8</v>
      </c>
      <c r="I536" s="25">
        <v>176.6</v>
      </c>
      <c r="J536" s="26">
        <v>0</v>
      </c>
      <c r="K536" s="26">
        <v>0</v>
      </c>
      <c r="L536" s="26">
        <v>0</v>
      </c>
      <c r="M536" s="23">
        <f t="shared" si="24"/>
        <v>190</v>
      </c>
      <c r="N536" s="27">
        <f t="shared" si="25"/>
        <v>45638</v>
      </c>
      <c r="O536" s="23" t="b">
        <f t="shared" si="26"/>
        <v>0</v>
      </c>
      <c r="P536" s="23" t="str">
        <f>IF(O536,_xll.nxInstrumentEQEuropean("EQC."&amp;M536&amp;"."&amp;N536,"KRW","Call",,N536,,M536),"")</f>
        <v/>
      </c>
      <c r="Q536" s="23" t="str">
        <f>IF(O536,_xll.nxAnalyticEQEuropean("EQC.Pricer."&amp;M536&amp;"."&amp;N536,P536,object!$B$25,object!$I$30,object!$D$1,object!$D$2,C536),"")</f>
        <v/>
      </c>
      <c r="R536" s="23" t="str">
        <f>IF(O536,_xll.nxLibView(Q536,"Sigma1"),"")</f>
        <v/>
      </c>
    </row>
    <row r="537" spans="1:18">
      <c r="A537" s="24" t="s">
        <v>1190</v>
      </c>
      <c r="B537" s="24" t="s">
        <v>1191</v>
      </c>
      <c r="C537" s="25" t="s">
        <v>123</v>
      </c>
      <c r="D537" s="25" t="s">
        <v>123</v>
      </c>
      <c r="E537" s="25" t="s">
        <v>123</v>
      </c>
      <c r="F537" s="25" t="s">
        <v>123</v>
      </c>
      <c r="G537" s="25" t="s">
        <v>123</v>
      </c>
      <c r="H537" s="25">
        <v>8</v>
      </c>
      <c r="I537" s="25">
        <v>171.7</v>
      </c>
      <c r="J537" s="26">
        <v>0</v>
      </c>
      <c r="K537" s="26">
        <v>0</v>
      </c>
      <c r="L537" s="26">
        <v>0</v>
      </c>
      <c r="M537" s="23">
        <f t="shared" si="24"/>
        <v>195</v>
      </c>
      <c r="N537" s="27">
        <f t="shared" si="25"/>
        <v>45638</v>
      </c>
      <c r="O537" s="23" t="b">
        <f t="shared" si="26"/>
        <v>0</v>
      </c>
      <c r="P537" s="23" t="str">
        <f>IF(O537,_xll.nxInstrumentEQEuropean("EQC."&amp;M537&amp;"."&amp;N537,"KRW","Call",,N537,,M537),"")</f>
        <v/>
      </c>
      <c r="Q537" s="23" t="str">
        <f>IF(O537,_xll.nxAnalyticEQEuropean("EQC.Pricer."&amp;M537&amp;"."&amp;N537,P537,object!$B$25,object!$I$30,object!$D$1,object!$D$2,C537),"")</f>
        <v/>
      </c>
      <c r="R537" s="23" t="str">
        <f>IF(O537,_xll.nxLibView(Q537,"Sigma1"),"")</f>
        <v/>
      </c>
    </row>
    <row r="538" spans="1:18">
      <c r="A538" s="24" t="s">
        <v>1192</v>
      </c>
      <c r="B538" s="24" t="s">
        <v>1193</v>
      </c>
      <c r="C538" s="25" t="s">
        <v>123</v>
      </c>
      <c r="D538" s="25" t="s">
        <v>123</v>
      </c>
      <c r="E538" s="25" t="s">
        <v>123</v>
      </c>
      <c r="F538" s="25" t="s">
        <v>123</v>
      </c>
      <c r="G538" s="25" t="s">
        <v>123</v>
      </c>
      <c r="H538" s="25">
        <v>8</v>
      </c>
      <c r="I538" s="25">
        <v>166.85</v>
      </c>
      <c r="J538" s="26">
        <v>0</v>
      </c>
      <c r="K538" s="26">
        <v>0</v>
      </c>
      <c r="L538" s="26">
        <v>0</v>
      </c>
      <c r="M538" s="23">
        <f t="shared" si="24"/>
        <v>200</v>
      </c>
      <c r="N538" s="27">
        <f t="shared" si="25"/>
        <v>45638</v>
      </c>
      <c r="O538" s="23" t="b">
        <f t="shared" si="26"/>
        <v>0</v>
      </c>
      <c r="P538" s="23" t="str">
        <f>IF(O538,_xll.nxInstrumentEQEuropean("EQC."&amp;M538&amp;"."&amp;N538,"KRW","Call",,N538,,M538),"")</f>
        <v/>
      </c>
      <c r="Q538" s="23" t="str">
        <f>IF(O538,_xll.nxAnalyticEQEuropean("EQC.Pricer."&amp;M538&amp;"."&amp;N538,P538,object!$B$25,object!$I$30,object!$D$1,object!$D$2,C538),"")</f>
        <v/>
      </c>
      <c r="R538" s="23" t="str">
        <f>IF(O538,_xll.nxLibView(Q538,"Sigma1"),"")</f>
        <v/>
      </c>
    </row>
    <row r="539" spans="1:18">
      <c r="A539" s="24" t="s">
        <v>1194</v>
      </c>
      <c r="B539" s="24" t="s">
        <v>1195</v>
      </c>
      <c r="C539" s="25" t="s">
        <v>123</v>
      </c>
      <c r="D539" s="25" t="s">
        <v>123</v>
      </c>
      <c r="E539" s="25" t="s">
        <v>123</v>
      </c>
      <c r="F539" s="25" t="s">
        <v>123</v>
      </c>
      <c r="G539" s="25" t="s">
        <v>123</v>
      </c>
      <c r="H539" s="25">
        <v>8</v>
      </c>
      <c r="I539" s="25">
        <v>161.94999999999999</v>
      </c>
      <c r="J539" s="26">
        <v>0</v>
      </c>
      <c r="K539" s="26">
        <v>0</v>
      </c>
      <c r="L539" s="26">
        <v>0</v>
      </c>
      <c r="M539" s="23">
        <f t="shared" si="24"/>
        <v>205</v>
      </c>
      <c r="N539" s="27">
        <f t="shared" si="25"/>
        <v>45638</v>
      </c>
      <c r="O539" s="23" t="b">
        <f t="shared" si="26"/>
        <v>0</v>
      </c>
      <c r="P539" s="23" t="str">
        <f>IF(O539,_xll.nxInstrumentEQEuropean("EQC."&amp;M539&amp;"."&amp;N539,"KRW","Call",,N539,,M539),"")</f>
        <v/>
      </c>
      <c r="Q539" s="23" t="str">
        <f>IF(O539,_xll.nxAnalyticEQEuropean("EQC.Pricer."&amp;M539&amp;"."&amp;N539,P539,object!$B$25,object!$I$30,object!$D$1,object!$D$2,C539),"")</f>
        <v/>
      </c>
      <c r="R539" s="23" t="str">
        <f>IF(O539,_xll.nxLibView(Q539,"Sigma1"),"")</f>
        <v/>
      </c>
    </row>
    <row r="540" spans="1:18">
      <c r="A540" s="24" t="s">
        <v>1196</v>
      </c>
      <c r="B540" s="24" t="s">
        <v>1197</v>
      </c>
      <c r="C540" s="25" t="s">
        <v>123</v>
      </c>
      <c r="D540" s="25" t="s">
        <v>123</v>
      </c>
      <c r="E540" s="25" t="s">
        <v>123</v>
      </c>
      <c r="F540" s="25" t="s">
        <v>123</v>
      </c>
      <c r="G540" s="25" t="s">
        <v>123</v>
      </c>
      <c r="H540" s="25">
        <v>8</v>
      </c>
      <c r="I540" s="25">
        <v>157.05000000000001</v>
      </c>
      <c r="J540" s="26">
        <v>0</v>
      </c>
      <c r="K540" s="26">
        <v>0</v>
      </c>
      <c r="L540" s="26">
        <v>0</v>
      </c>
      <c r="M540" s="23">
        <f t="shared" si="24"/>
        <v>210</v>
      </c>
      <c r="N540" s="27">
        <f t="shared" si="25"/>
        <v>45638</v>
      </c>
      <c r="O540" s="23" t="b">
        <f t="shared" si="26"/>
        <v>0</v>
      </c>
      <c r="P540" s="23" t="str">
        <f>IF(O540,_xll.nxInstrumentEQEuropean("EQC."&amp;M540&amp;"."&amp;N540,"KRW","Call",,N540,,M540),"")</f>
        <v/>
      </c>
      <c r="Q540" s="23" t="str">
        <f>IF(O540,_xll.nxAnalyticEQEuropean("EQC.Pricer."&amp;M540&amp;"."&amp;N540,P540,object!$B$25,object!$I$30,object!$D$1,object!$D$2,C540),"")</f>
        <v/>
      </c>
      <c r="R540" s="23" t="str">
        <f>IF(O540,_xll.nxLibView(Q540,"Sigma1"),"")</f>
        <v/>
      </c>
    </row>
    <row r="541" spans="1:18">
      <c r="A541" s="24" t="s">
        <v>1198</v>
      </c>
      <c r="B541" s="24" t="s">
        <v>1199</v>
      </c>
      <c r="C541" s="25" t="s">
        <v>123</v>
      </c>
      <c r="D541" s="25" t="s">
        <v>123</v>
      </c>
      <c r="E541" s="25" t="s">
        <v>123</v>
      </c>
      <c r="F541" s="25" t="s">
        <v>123</v>
      </c>
      <c r="G541" s="25" t="s">
        <v>123</v>
      </c>
      <c r="H541" s="25">
        <v>8</v>
      </c>
      <c r="I541" s="25">
        <v>152.15</v>
      </c>
      <c r="J541" s="26">
        <v>0</v>
      </c>
      <c r="K541" s="26">
        <v>0</v>
      </c>
      <c r="L541" s="26">
        <v>0</v>
      </c>
      <c r="M541" s="23">
        <f t="shared" si="24"/>
        <v>215</v>
      </c>
      <c r="N541" s="27">
        <f t="shared" si="25"/>
        <v>45638</v>
      </c>
      <c r="O541" s="23" t="b">
        <f t="shared" si="26"/>
        <v>0</v>
      </c>
      <c r="P541" s="23" t="str">
        <f>IF(O541,_xll.nxInstrumentEQEuropean("EQC."&amp;M541&amp;"."&amp;N541,"KRW","Call",,N541,,M541),"")</f>
        <v/>
      </c>
      <c r="Q541" s="23" t="str">
        <f>IF(O541,_xll.nxAnalyticEQEuropean("EQC.Pricer."&amp;M541&amp;"."&amp;N541,P541,object!$B$25,object!$I$30,object!$D$1,object!$D$2,C541),"")</f>
        <v/>
      </c>
      <c r="R541" s="23" t="str">
        <f>IF(O541,_xll.nxLibView(Q541,"Sigma1"),"")</f>
        <v/>
      </c>
    </row>
    <row r="542" spans="1:18">
      <c r="A542" s="24" t="s">
        <v>1200</v>
      </c>
      <c r="B542" s="24" t="s">
        <v>1201</v>
      </c>
      <c r="C542" s="25" t="s">
        <v>123</v>
      </c>
      <c r="D542" s="25" t="s">
        <v>123</v>
      </c>
      <c r="E542" s="25" t="s">
        <v>123</v>
      </c>
      <c r="F542" s="25" t="s">
        <v>123</v>
      </c>
      <c r="G542" s="25" t="s">
        <v>123</v>
      </c>
      <c r="H542" s="25">
        <v>8</v>
      </c>
      <c r="I542" s="25">
        <v>147.25</v>
      </c>
      <c r="J542" s="26">
        <v>0</v>
      </c>
      <c r="K542" s="26">
        <v>0</v>
      </c>
      <c r="L542" s="26">
        <v>0</v>
      </c>
      <c r="M542" s="23">
        <f t="shared" si="24"/>
        <v>220</v>
      </c>
      <c r="N542" s="27">
        <f t="shared" si="25"/>
        <v>45638</v>
      </c>
      <c r="O542" s="23" t="b">
        <f t="shared" si="26"/>
        <v>0</v>
      </c>
      <c r="P542" s="23" t="str">
        <f>IF(O542,_xll.nxInstrumentEQEuropean("EQC."&amp;M542&amp;"."&amp;N542,"KRW","Call",,N542,,M542),"")</f>
        <v/>
      </c>
      <c r="Q542" s="23" t="str">
        <f>IF(O542,_xll.nxAnalyticEQEuropean("EQC.Pricer."&amp;M542&amp;"."&amp;N542,P542,object!$B$25,object!$I$30,object!$D$1,object!$D$2,C542),"")</f>
        <v/>
      </c>
      <c r="R542" s="23" t="str">
        <f>IF(O542,_xll.nxLibView(Q542,"Sigma1"),"")</f>
        <v/>
      </c>
    </row>
    <row r="543" spans="1:18">
      <c r="A543" s="24" t="s">
        <v>1202</v>
      </c>
      <c r="B543" s="24" t="s">
        <v>1203</v>
      </c>
      <c r="C543" s="25" t="s">
        <v>123</v>
      </c>
      <c r="D543" s="25" t="s">
        <v>123</v>
      </c>
      <c r="E543" s="25" t="s">
        <v>123</v>
      </c>
      <c r="F543" s="25" t="s">
        <v>123</v>
      </c>
      <c r="G543" s="25" t="s">
        <v>123</v>
      </c>
      <c r="H543" s="25">
        <v>8</v>
      </c>
      <c r="I543" s="25">
        <v>142.4</v>
      </c>
      <c r="J543" s="26">
        <v>0</v>
      </c>
      <c r="K543" s="26">
        <v>0</v>
      </c>
      <c r="L543" s="26">
        <v>0</v>
      </c>
      <c r="M543" s="23">
        <f t="shared" si="24"/>
        <v>225</v>
      </c>
      <c r="N543" s="27">
        <f t="shared" si="25"/>
        <v>45638</v>
      </c>
      <c r="O543" s="23" t="b">
        <f t="shared" si="26"/>
        <v>0</v>
      </c>
      <c r="P543" s="23" t="str">
        <f>IF(O543,_xll.nxInstrumentEQEuropean("EQC."&amp;M543&amp;"."&amp;N543,"KRW","Call",,N543,,M543),"")</f>
        <v/>
      </c>
      <c r="Q543" s="23" t="str">
        <f>IF(O543,_xll.nxAnalyticEQEuropean("EQC.Pricer."&amp;M543&amp;"."&amp;N543,P543,object!$B$25,object!$I$30,object!$D$1,object!$D$2,C543),"")</f>
        <v/>
      </c>
      <c r="R543" s="23" t="str">
        <f>IF(O543,_xll.nxLibView(Q543,"Sigma1"),"")</f>
        <v/>
      </c>
    </row>
    <row r="544" spans="1:18">
      <c r="A544" s="24" t="s">
        <v>1204</v>
      </c>
      <c r="B544" s="24" t="s">
        <v>1205</v>
      </c>
      <c r="C544" s="25" t="s">
        <v>123</v>
      </c>
      <c r="D544" s="25" t="s">
        <v>123</v>
      </c>
      <c r="E544" s="25" t="s">
        <v>123</v>
      </c>
      <c r="F544" s="25" t="s">
        <v>123</v>
      </c>
      <c r="G544" s="25" t="s">
        <v>123</v>
      </c>
      <c r="H544" s="25">
        <v>8</v>
      </c>
      <c r="I544" s="25">
        <v>137.5</v>
      </c>
      <c r="J544" s="26">
        <v>0</v>
      </c>
      <c r="K544" s="26">
        <v>0</v>
      </c>
      <c r="L544" s="26">
        <v>5</v>
      </c>
      <c r="M544" s="23">
        <f t="shared" si="24"/>
        <v>230</v>
      </c>
      <c r="N544" s="27">
        <f t="shared" si="25"/>
        <v>45638</v>
      </c>
      <c r="O544" s="23" t="b">
        <f t="shared" si="26"/>
        <v>0</v>
      </c>
      <c r="P544" s="23" t="str">
        <f>IF(O544,_xll.nxInstrumentEQEuropean("EQC."&amp;M544&amp;"."&amp;N544,"KRW","Call",,N544,,M544),"")</f>
        <v/>
      </c>
      <c r="Q544" s="23" t="str">
        <f>IF(O544,_xll.nxAnalyticEQEuropean("EQC.Pricer."&amp;M544&amp;"."&amp;N544,P544,object!$B$25,object!$I$30,object!$D$1,object!$D$2,C544),"")</f>
        <v/>
      </c>
      <c r="R544" s="23" t="str">
        <f>IF(O544,_xll.nxLibView(Q544,"Sigma1"),"")</f>
        <v/>
      </c>
    </row>
    <row r="545" spans="1:18">
      <c r="A545" s="24" t="s">
        <v>1206</v>
      </c>
      <c r="B545" s="24" t="s">
        <v>1207</v>
      </c>
      <c r="C545" s="25" t="s">
        <v>123</v>
      </c>
      <c r="D545" s="25" t="s">
        <v>123</v>
      </c>
      <c r="E545" s="25" t="s">
        <v>123</v>
      </c>
      <c r="F545" s="25" t="s">
        <v>123</v>
      </c>
      <c r="G545" s="25" t="s">
        <v>123</v>
      </c>
      <c r="H545" s="25">
        <v>8</v>
      </c>
      <c r="I545" s="25">
        <v>132.6</v>
      </c>
      <c r="J545" s="26">
        <v>0</v>
      </c>
      <c r="K545" s="26">
        <v>0</v>
      </c>
      <c r="L545" s="26">
        <v>0</v>
      </c>
      <c r="M545" s="23">
        <f t="shared" si="24"/>
        <v>235</v>
      </c>
      <c r="N545" s="27">
        <f t="shared" si="25"/>
        <v>45638</v>
      </c>
      <c r="O545" s="23" t="b">
        <f t="shared" si="26"/>
        <v>0</v>
      </c>
      <c r="P545" s="23" t="str">
        <f>IF(O545,_xll.nxInstrumentEQEuropean("EQC."&amp;M545&amp;"."&amp;N545,"KRW","Call",,N545,,M545),"")</f>
        <v/>
      </c>
      <c r="Q545" s="23" t="str">
        <f>IF(O545,_xll.nxAnalyticEQEuropean("EQC.Pricer."&amp;M545&amp;"."&amp;N545,P545,object!$B$25,object!$I$30,object!$D$1,object!$D$2,C545),"")</f>
        <v/>
      </c>
      <c r="R545" s="23" t="str">
        <f>IF(O545,_xll.nxLibView(Q545,"Sigma1"),"")</f>
        <v/>
      </c>
    </row>
    <row r="546" spans="1:18">
      <c r="A546" s="24" t="s">
        <v>1208</v>
      </c>
      <c r="B546" s="24" t="s">
        <v>1209</v>
      </c>
      <c r="C546" s="25" t="s">
        <v>123</v>
      </c>
      <c r="D546" s="25" t="s">
        <v>123</v>
      </c>
      <c r="E546" s="25" t="s">
        <v>123</v>
      </c>
      <c r="F546" s="25" t="s">
        <v>123</v>
      </c>
      <c r="G546" s="25" t="s">
        <v>123</v>
      </c>
      <c r="H546" s="25">
        <v>8</v>
      </c>
      <c r="I546" s="25">
        <v>127.7</v>
      </c>
      <c r="J546" s="26">
        <v>0</v>
      </c>
      <c r="K546" s="26">
        <v>0</v>
      </c>
      <c r="L546" s="26">
        <v>0</v>
      </c>
      <c r="M546" s="23">
        <f t="shared" si="24"/>
        <v>240</v>
      </c>
      <c r="N546" s="27">
        <f t="shared" si="25"/>
        <v>45638</v>
      </c>
      <c r="O546" s="23" t="b">
        <f t="shared" si="26"/>
        <v>0</v>
      </c>
      <c r="P546" s="23" t="str">
        <f>IF(O546,_xll.nxInstrumentEQEuropean("EQC."&amp;M546&amp;"."&amp;N546,"KRW","Call",,N546,,M546),"")</f>
        <v/>
      </c>
      <c r="Q546" s="23" t="str">
        <f>IF(O546,_xll.nxAnalyticEQEuropean("EQC.Pricer."&amp;M546&amp;"."&amp;N546,P546,object!$B$25,object!$I$30,object!$D$1,object!$D$2,C546),"")</f>
        <v/>
      </c>
      <c r="R546" s="23" t="str">
        <f>IF(O546,_xll.nxLibView(Q546,"Sigma1"),"")</f>
        <v/>
      </c>
    </row>
    <row r="547" spans="1:18">
      <c r="A547" s="24" t="s">
        <v>1210</v>
      </c>
      <c r="B547" s="24" t="s">
        <v>1211</v>
      </c>
      <c r="C547" s="25" t="s">
        <v>123</v>
      </c>
      <c r="D547" s="25" t="s">
        <v>123</v>
      </c>
      <c r="E547" s="25" t="s">
        <v>123</v>
      </c>
      <c r="F547" s="25" t="s">
        <v>123</v>
      </c>
      <c r="G547" s="25" t="s">
        <v>123</v>
      </c>
      <c r="H547" s="25">
        <v>8</v>
      </c>
      <c r="I547" s="25">
        <v>122.8</v>
      </c>
      <c r="J547" s="26">
        <v>0</v>
      </c>
      <c r="K547" s="26">
        <v>0</v>
      </c>
      <c r="L547" s="26">
        <v>0</v>
      </c>
      <c r="M547" s="23">
        <f t="shared" si="24"/>
        <v>245</v>
      </c>
      <c r="N547" s="27">
        <f t="shared" si="25"/>
        <v>45638</v>
      </c>
      <c r="O547" s="23" t="b">
        <f t="shared" si="26"/>
        <v>0</v>
      </c>
      <c r="P547" s="23" t="str">
        <f>IF(O547,_xll.nxInstrumentEQEuropean("EQC."&amp;M547&amp;"."&amp;N547,"KRW","Call",,N547,,M547),"")</f>
        <v/>
      </c>
      <c r="Q547" s="23" t="str">
        <f>IF(O547,_xll.nxAnalyticEQEuropean("EQC.Pricer."&amp;M547&amp;"."&amp;N547,P547,object!$B$25,object!$I$30,object!$D$1,object!$D$2,C547),"")</f>
        <v/>
      </c>
      <c r="R547" s="23" t="str">
        <f>IF(O547,_xll.nxLibView(Q547,"Sigma1"),"")</f>
        <v/>
      </c>
    </row>
    <row r="548" spans="1:18">
      <c r="A548" s="24" t="s">
        <v>1212</v>
      </c>
      <c r="B548" s="24" t="s">
        <v>1213</v>
      </c>
      <c r="C548" s="25" t="s">
        <v>123</v>
      </c>
      <c r="D548" s="25" t="s">
        <v>123</v>
      </c>
      <c r="E548" s="25" t="s">
        <v>123</v>
      </c>
      <c r="F548" s="25" t="s">
        <v>123</v>
      </c>
      <c r="G548" s="25" t="s">
        <v>123</v>
      </c>
      <c r="H548" s="25">
        <v>8</v>
      </c>
      <c r="I548" s="25">
        <v>117.95</v>
      </c>
      <c r="J548" s="26">
        <v>0</v>
      </c>
      <c r="K548" s="26">
        <v>0</v>
      </c>
      <c r="L548" s="26">
        <v>603</v>
      </c>
      <c r="M548" s="23">
        <f t="shared" si="24"/>
        <v>250</v>
      </c>
      <c r="N548" s="27">
        <f t="shared" si="25"/>
        <v>45638</v>
      </c>
      <c r="O548" s="23" t="b">
        <f t="shared" si="26"/>
        <v>0</v>
      </c>
      <c r="P548" s="23" t="str">
        <f>IF(O548,_xll.nxInstrumentEQEuropean("EQC."&amp;M548&amp;"."&amp;N548,"KRW","Call",,N548,,M548),"")</f>
        <v/>
      </c>
      <c r="Q548" s="23" t="str">
        <f>IF(O548,_xll.nxAnalyticEQEuropean("EQC.Pricer."&amp;M548&amp;"."&amp;N548,P548,object!$B$25,object!$I$30,object!$D$1,object!$D$2,C548),"")</f>
        <v/>
      </c>
      <c r="R548" s="23" t="str">
        <f>IF(O548,_xll.nxLibView(Q548,"Sigma1"),"")</f>
        <v/>
      </c>
    </row>
    <row r="549" spans="1:18">
      <c r="A549" s="24" t="s">
        <v>1214</v>
      </c>
      <c r="B549" s="24" t="s">
        <v>1215</v>
      </c>
      <c r="C549" s="25" t="s">
        <v>123</v>
      </c>
      <c r="D549" s="25" t="s">
        <v>123</v>
      </c>
      <c r="E549" s="25" t="s">
        <v>123</v>
      </c>
      <c r="F549" s="25" t="s">
        <v>123</v>
      </c>
      <c r="G549" s="25" t="s">
        <v>123</v>
      </c>
      <c r="H549" s="25">
        <v>8</v>
      </c>
      <c r="I549" s="25">
        <v>113.05</v>
      </c>
      <c r="J549" s="26">
        <v>0</v>
      </c>
      <c r="K549" s="26">
        <v>0</v>
      </c>
      <c r="L549" s="26">
        <v>0</v>
      </c>
      <c r="M549" s="23">
        <f t="shared" si="24"/>
        <v>255</v>
      </c>
      <c r="N549" s="27">
        <f t="shared" si="25"/>
        <v>45638</v>
      </c>
      <c r="O549" s="23" t="b">
        <f t="shared" si="26"/>
        <v>0</v>
      </c>
      <c r="P549" s="23" t="str">
        <f>IF(O549,_xll.nxInstrumentEQEuropean("EQC."&amp;M549&amp;"."&amp;N549,"KRW","Call",,N549,,M549),"")</f>
        <v/>
      </c>
      <c r="Q549" s="23" t="str">
        <f>IF(O549,_xll.nxAnalyticEQEuropean("EQC.Pricer."&amp;M549&amp;"."&amp;N549,P549,object!$B$25,object!$I$30,object!$D$1,object!$D$2,C549),"")</f>
        <v/>
      </c>
      <c r="R549" s="23" t="str">
        <f>IF(O549,_xll.nxLibView(Q549,"Sigma1"),"")</f>
        <v/>
      </c>
    </row>
    <row r="550" spans="1:18">
      <c r="A550" s="24" t="s">
        <v>1216</v>
      </c>
      <c r="B550" s="24" t="s">
        <v>1217</v>
      </c>
      <c r="C550" s="25" t="s">
        <v>123</v>
      </c>
      <c r="D550" s="25" t="s">
        <v>123</v>
      </c>
      <c r="E550" s="25" t="s">
        <v>123</v>
      </c>
      <c r="F550" s="25" t="s">
        <v>123</v>
      </c>
      <c r="G550" s="25" t="s">
        <v>123</v>
      </c>
      <c r="H550" s="25">
        <v>8</v>
      </c>
      <c r="I550" s="25">
        <v>108.15</v>
      </c>
      <c r="J550" s="26">
        <v>0</v>
      </c>
      <c r="K550" s="26">
        <v>0</v>
      </c>
      <c r="L550" s="26">
        <v>0</v>
      </c>
      <c r="M550" s="23">
        <f t="shared" si="24"/>
        <v>260</v>
      </c>
      <c r="N550" s="27">
        <f t="shared" si="25"/>
        <v>45638</v>
      </c>
      <c r="O550" s="23" t="b">
        <f t="shared" si="26"/>
        <v>0</v>
      </c>
      <c r="P550" s="23" t="str">
        <f>IF(O550,_xll.nxInstrumentEQEuropean("EQC."&amp;M550&amp;"."&amp;N550,"KRW","Call",,N550,,M550),"")</f>
        <v/>
      </c>
      <c r="Q550" s="23" t="str">
        <f>IF(O550,_xll.nxAnalyticEQEuropean("EQC.Pricer."&amp;M550&amp;"."&amp;N550,P550,object!$B$25,object!$I$30,object!$D$1,object!$D$2,C550),"")</f>
        <v/>
      </c>
      <c r="R550" s="23" t="str">
        <f>IF(O550,_xll.nxLibView(Q550,"Sigma1"),"")</f>
        <v/>
      </c>
    </row>
    <row r="551" spans="1:18">
      <c r="A551" s="24" t="s">
        <v>1218</v>
      </c>
      <c r="B551" s="24" t="s">
        <v>1219</v>
      </c>
      <c r="C551" s="25" t="s">
        <v>123</v>
      </c>
      <c r="D551" s="25" t="s">
        <v>123</v>
      </c>
      <c r="E551" s="25" t="s">
        <v>123</v>
      </c>
      <c r="F551" s="25" t="s">
        <v>123</v>
      </c>
      <c r="G551" s="25" t="s">
        <v>123</v>
      </c>
      <c r="H551" s="25">
        <v>8</v>
      </c>
      <c r="I551" s="25">
        <v>103.25</v>
      </c>
      <c r="J551" s="26">
        <v>0</v>
      </c>
      <c r="K551" s="26">
        <v>0</v>
      </c>
      <c r="L551" s="26">
        <v>0</v>
      </c>
      <c r="M551" s="23">
        <f t="shared" si="24"/>
        <v>265</v>
      </c>
      <c r="N551" s="27">
        <f t="shared" si="25"/>
        <v>45638</v>
      </c>
      <c r="O551" s="23" t="b">
        <f t="shared" si="26"/>
        <v>0</v>
      </c>
      <c r="P551" s="23" t="str">
        <f>IF(O551,_xll.nxInstrumentEQEuropean("EQC."&amp;M551&amp;"."&amp;N551,"KRW","Call",,N551,,M551),"")</f>
        <v/>
      </c>
      <c r="Q551" s="23" t="str">
        <f>IF(O551,_xll.nxAnalyticEQEuropean("EQC.Pricer."&amp;M551&amp;"."&amp;N551,P551,object!$B$25,object!$I$30,object!$D$1,object!$D$2,C551),"")</f>
        <v/>
      </c>
      <c r="R551" s="23" t="str">
        <f>IF(O551,_xll.nxLibView(Q551,"Sigma1"),"")</f>
        <v/>
      </c>
    </row>
    <row r="552" spans="1:18">
      <c r="A552" s="24" t="s">
        <v>1220</v>
      </c>
      <c r="B552" s="24" t="s">
        <v>1221</v>
      </c>
      <c r="C552" s="25" t="s">
        <v>123</v>
      </c>
      <c r="D552" s="25" t="s">
        <v>123</v>
      </c>
      <c r="E552" s="25" t="s">
        <v>123</v>
      </c>
      <c r="F552" s="25" t="s">
        <v>123</v>
      </c>
      <c r="G552" s="25" t="s">
        <v>123</v>
      </c>
      <c r="H552" s="25">
        <v>8</v>
      </c>
      <c r="I552" s="25">
        <v>98.35</v>
      </c>
      <c r="J552" s="26">
        <v>0</v>
      </c>
      <c r="K552" s="26">
        <v>0</v>
      </c>
      <c r="L552" s="26">
        <v>17</v>
      </c>
      <c r="M552" s="23">
        <f t="shared" si="24"/>
        <v>270</v>
      </c>
      <c r="N552" s="27">
        <f t="shared" si="25"/>
        <v>45638</v>
      </c>
      <c r="O552" s="23" t="b">
        <f t="shared" si="26"/>
        <v>0</v>
      </c>
      <c r="P552" s="23" t="str">
        <f>IF(O552,_xll.nxInstrumentEQEuropean("EQC."&amp;M552&amp;"."&amp;N552,"KRW","Call",,N552,,M552),"")</f>
        <v/>
      </c>
      <c r="Q552" s="23" t="str">
        <f>IF(O552,_xll.nxAnalyticEQEuropean("EQC.Pricer."&amp;M552&amp;"."&amp;N552,P552,object!$B$25,object!$I$30,object!$D$1,object!$D$2,C552),"")</f>
        <v/>
      </c>
      <c r="R552" s="23" t="str">
        <f>IF(O552,_xll.nxLibView(Q552,"Sigma1"),"")</f>
        <v/>
      </c>
    </row>
    <row r="553" spans="1:18">
      <c r="A553" s="24" t="s">
        <v>1222</v>
      </c>
      <c r="B553" s="24" t="s">
        <v>1223</v>
      </c>
      <c r="C553" s="25" t="s">
        <v>123</v>
      </c>
      <c r="D553" s="25" t="s">
        <v>123</v>
      </c>
      <c r="E553" s="25" t="s">
        <v>123</v>
      </c>
      <c r="F553" s="25" t="s">
        <v>123</v>
      </c>
      <c r="G553" s="25" t="s">
        <v>123</v>
      </c>
      <c r="H553" s="25">
        <v>8</v>
      </c>
      <c r="I553" s="25">
        <v>93.5</v>
      </c>
      <c r="J553" s="26">
        <v>0</v>
      </c>
      <c r="K553" s="26">
        <v>0</v>
      </c>
      <c r="L553" s="26">
        <v>0</v>
      </c>
      <c r="M553" s="23">
        <f t="shared" si="24"/>
        <v>275</v>
      </c>
      <c r="N553" s="27">
        <f t="shared" si="25"/>
        <v>45638</v>
      </c>
      <c r="O553" s="23" t="b">
        <f t="shared" si="26"/>
        <v>0</v>
      </c>
      <c r="P553" s="23" t="str">
        <f>IF(O553,_xll.nxInstrumentEQEuropean("EQC."&amp;M553&amp;"."&amp;N553,"KRW","Call",,N553,,M553),"")</f>
        <v/>
      </c>
      <c r="Q553" s="23" t="str">
        <f>IF(O553,_xll.nxAnalyticEQEuropean("EQC.Pricer."&amp;M553&amp;"."&amp;N553,P553,object!$B$25,object!$I$30,object!$D$1,object!$D$2,C553),"")</f>
        <v/>
      </c>
      <c r="R553" s="23" t="str">
        <f>IF(O553,_xll.nxLibView(Q553,"Sigma1"),"")</f>
        <v/>
      </c>
    </row>
    <row r="554" spans="1:18">
      <c r="A554" s="24" t="s">
        <v>1224</v>
      </c>
      <c r="B554" s="24" t="s">
        <v>1225</v>
      </c>
      <c r="C554" s="25" t="s">
        <v>123</v>
      </c>
      <c r="D554" s="25" t="s">
        <v>123</v>
      </c>
      <c r="E554" s="25" t="s">
        <v>123</v>
      </c>
      <c r="F554" s="25" t="s">
        <v>123</v>
      </c>
      <c r="G554" s="25" t="s">
        <v>123</v>
      </c>
      <c r="H554" s="25">
        <v>8</v>
      </c>
      <c r="I554" s="25">
        <v>88.6</v>
      </c>
      <c r="J554" s="26">
        <v>0</v>
      </c>
      <c r="K554" s="26">
        <v>0</v>
      </c>
      <c r="L554" s="26">
        <v>3</v>
      </c>
      <c r="M554" s="23">
        <f t="shared" si="24"/>
        <v>280</v>
      </c>
      <c r="N554" s="27">
        <f t="shared" si="25"/>
        <v>45638</v>
      </c>
      <c r="O554" s="23" t="b">
        <f t="shared" si="26"/>
        <v>0</v>
      </c>
      <c r="P554" s="23" t="str">
        <f>IF(O554,_xll.nxInstrumentEQEuropean("EQC."&amp;M554&amp;"."&amp;N554,"KRW","Call",,N554,,M554),"")</f>
        <v/>
      </c>
      <c r="Q554" s="23" t="str">
        <f>IF(O554,_xll.nxAnalyticEQEuropean("EQC.Pricer."&amp;M554&amp;"."&amp;N554,P554,object!$B$25,object!$I$30,object!$D$1,object!$D$2,C554),"")</f>
        <v/>
      </c>
      <c r="R554" s="23" t="str">
        <f>IF(O554,_xll.nxLibView(Q554,"Sigma1"),"")</f>
        <v/>
      </c>
    </row>
    <row r="555" spans="1:18">
      <c r="A555" s="24" t="s">
        <v>1226</v>
      </c>
      <c r="B555" s="24" t="s">
        <v>1227</v>
      </c>
      <c r="C555" s="25" t="s">
        <v>123</v>
      </c>
      <c r="D555" s="25" t="s">
        <v>123</v>
      </c>
      <c r="E555" s="25" t="s">
        <v>123</v>
      </c>
      <c r="F555" s="25" t="s">
        <v>123</v>
      </c>
      <c r="G555" s="25" t="s">
        <v>123</v>
      </c>
      <c r="H555" s="25">
        <v>8</v>
      </c>
      <c r="I555" s="25">
        <v>83.7</v>
      </c>
      <c r="J555" s="26">
        <v>0</v>
      </c>
      <c r="K555" s="26">
        <v>0</v>
      </c>
      <c r="L555" s="26">
        <v>0</v>
      </c>
      <c r="M555" s="23">
        <f t="shared" si="24"/>
        <v>285</v>
      </c>
      <c r="N555" s="27">
        <f t="shared" si="25"/>
        <v>45638</v>
      </c>
      <c r="O555" s="23" t="b">
        <f t="shared" si="26"/>
        <v>0</v>
      </c>
      <c r="P555" s="23" t="str">
        <f>IF(O555,_xll.nxInstrumentEQEuropean("EQC."&amp;M555&amp;"."&amp;N555,"KRW","Call",,N555,,M555),"")</f>
        <v/>
      </c>
      <c r="Q555" s="23" t="str">
        <f>IF(O555,_xll.nxAnalyticEQEuropean("EQC.Pricer."&amp;M555&amp;"."&amp;N555,P555,object!$B$25,object!$I$30,object!$D$1,object!$D$2,C555),"")</f>
        <v/>
      </c>
      <c r="R555" s="23" t="str">
        <f>IF(O555,_xll.nxLibView(Q555,"Sigma1"),"")</f>
        <v/>
      </c>
    </row>
    <row r="556" spans="1:18">
      <c r="A556" s="24" t="s">
        <v>1228</v>
      </c>
      <c r="B556" s="24" t="s">
        <v>1229</v>
      </c>
      <c r="C556" s="25">
        <v>78</v>
      </c>
      <c r="D556" s="25">
        <v>3</v>
      </c>
      <c r="E556" s="25">
        <v>78</v>
      </c>
      <c r="F556" s="25">
        <v>78</v>
      </c>
      <c r="G556" s="25">
        <v>78</v>
      </c>
      <c r="H556" s="25">
        <v>8</v>
      </c>
      <c r="I556" s="25">
        <v>78</v>
      </c>
      <c r="J556" s="26">
        <v>1</v>
      </c>
      <c r="K556" s="26">
        <v>20</v>
      </c>
      <c r="L556" s="26">
        <v>183</v>
      </c>
      <c r="M556" s="23">
        <f t="shared" si="24"/>
        <v>290</v>
      </c>
      <c r="N556" s="27">
        <f t="shared" si="25"/>
        <v>45638</v>
      </c>
      <c r="O556" s="23" t="b">
        <f t="shared" si="26"/>
        <v>0</v>
      </c>
      <c r="P556" s="23" t="str">
        <f>IF(O556,_xll.nxInstrumentEQEuropean("EQC."&amp;M556&amp;"."&amp;N556,"KRW","Call",,N556,,M556),"")</f>
        <v/>
      </c>
      <c r="Q556" s="23" t="str">
        <f>IF(O556,_xll.nxAnalyticEQEuropean("EQC.Pricer."&amp;M556&amp;"."&amp;N556,P556,object!$B$25,object!$I$30,object!$D$1,object!$D$2,C556),"")</f>
        <v/>
      </c>
      <c r="R556" s="23" t="str">
        <f>IF(O556,_xll.nxLibView(Q556,"Sigma1"),"")</f>
        <v/>
      </c>
    </row>
    <row r="557" spans="1:18">
      <c r="A557" s="24" t="s">
        <v>1230</v>
      </c>
      <c r="B557" s="24" t="s">
        <v>1231</v>
      </c>
      <c r="C557" s="25" t="s">
        <v>123</v>
      </c>
      <c r="D557" s="25" t="s">
        <v>123</v>
      </c>
      <c r="E557" s="25" t="s">
        <v>123</v>
      </c>
      <c r="F557" s="25" t="s">
        <v>123</v>
      </c>
      <c r="G557" s="25" t="s">
        <v>123</v>
      </c>
      <c r="H557" s="25">
        <v>8.61</v>
      </c>
      <c r="I557" s="25">
        <v>73.900000000000006</v>
      </c>
      <c r="J557" s="26">
        <v>0</v>
      </c>
      <c r="K557" s="26">
        <v>0</v>
      </c>
      <c r="L557" s="26">
        <v>0</v>
      </c>
      <c r="M557" s="23">
        <f t="shared" si="24"/>
        <v>295</v>
      </c>
      <c r="N557" s="27">
        <f t="shared" si="25"/>
        <v>45638</v>
      </c>
      <c r="O557" s="23" t="b">
        <f t="shared" si="26"/>
        <v>0</v>
      </c>
      <c r="P557" s="23" t="str">
        <f>IF(O557,_xll.nxInstrumentEQEuropean("EQC."&amp;M557&amp;"."&amp;N557,"KRW","Call",,N557,,M557),"")</f>
        <v/>
      </c>
      <c r="Q557" s="23" t="str">
        <f>IF(O557,_xll.nxAnalyticEQEuropean("EQC.Pricer."&amp;M557&amp;"."&amp;N557,P557,object!$B$25,object!$I$30,object!$D$1,object!$D$2,C557),"")</f>
        <v/>
      </c>
      <c r="R557" s="23" t="str">
        <f>IF(O557,_xll.nxLibView(Q557,"Sigma1"),"")</f>
        <v/>
      </c>
    </row>
    <row r="558" spans="1:18">
      <c r="A558" s="24" t="s">
        <v>1232</v>
      </c>
      <c r="B558" s="24" t="s">
        <v>1233</v>
      </c>
      <c r="C558" s="25" t="s">
        <v>123</v>
      </c>
      <c r="D558" s="25" t="s">
        <v>123</v>
      </c>
      <c r="E558" s="25" t="s">
        <v>123</v>
      </c>
      <c r="F558" s="25" t="s">
        <v>123</v>
      </c>
      <c r="G558" s="25" t="s">
        <v>123</v>
      </c>
      <c r="H558" s="25">
        <v>9.23</v>
      </c>
      <c r="I558" s="25">
        <v>69.05</v>
      </c>
      <c r="J558" s="26">
        <v>0</v>
      </c>
      <c r="K558" s="26">
        <v>0</v>
      </c>
      <c r="L558" s="26">
        <v>2013</v>
      </c>
      <c r="M558" s="23">
        <f t="shared" si="24"/>
        <v>300</v>
      </c>
      <c r="N558" s="27">
        <f t="shared" si="25"/>
        <v>45638</v>
      </c>
      <c r="O558" s="23" t="b">
        <f t="shared" si="26"/>
        <v>0</v>
      </c>
      <c r="P558" s="23" t="str">
        <f>IF(O558,_xll.nxInstrumentEQEuropean("EQC."&amp;M558&amp;"."&amp;N558,"KRW","Call",,N558,,M558),"")</f>
        <v/>
      </c>
      <c r="Q558" s="23" t="str">
        <f>IF(O558,_xll.nxAnalyticEQEuropean("EQC.Pricer."&amp;M558&amp;"."&amp;N558,P558,object!$B$25,object!$I$30,object!$D$1,object!$D$2,C558),"")</f>
        <v/>
      </c>
      <c r="R558" s="23" t="str">
        <f>IF(O558,_xll.nxLibView(Q558,"Sigma1"),"")</f>
        <v/>
      </c>
    </row>
    <row r="559" spans="1:18">
      <c r="A559" s="24" t="s">
        <v>1234</v>
      </c>
      <c r="B559" s="24" t="s">
        <v>1235</v>
      </c>
      <c r="C559" s="25" t="s">
        <v>123</v>
      </c>
      <c r="D559" s="25" t="s">
        <v>123</v>
      </c>
      <c r="E559" s="25" t="s">
        <v>123</v>
      </c>
      <c r="F559" s="25" t="s">
        <v>123</v>
      </c>
      <c r="G559" s="25" t="s">
        <v>123</v>
      </c>
      <c r="H559" s="25">
        <v>9.85</v>
      </c>
      <c r="I559" s="25">
        <v>64.2</v>
      </c>
      <c r="J559" s="26">
        <v>0</v>
      </c>
      <c r="K559" s="26">
        <v>0</v>
      </c>
      <c r="L559" s="26">
        <v>0</v>
      </c>
      <c r="M559" s="23">
        <f t="shared" si="24"/>
        <v>305</v>
      </c>
      <c r="N559" s="27">
        <f t="shared" si="25"/>
        <v>45638</v>
      </c>
      <c r="O559" s="23" t="b">
        <f t="shared" si="26"/>
        <v>0</v>
      </c>
      <c r="P559" s="23" t="str">
        <f>IF(O559,_xll.nxInstrumentEQEuropean("EQC."&amp;M559&amp;"."&amp;N559,"KRW","Call",,N559,,M559),"")</f>
        <v/>
      </c>
      <c r="Q559" s="23" t="str">
        <f>IF(O559,_xll.nxAnalyticEQEuropean("EQC.Pricer."&amp;M559&amp;"."&amp;N559,P559,object!$B$25,object!$I$30,object!$D$1,object!$D$2,C559),"")</f>
        <v/>
      </c>
      <c r="R559" s="23" t="str">
        <f>IF(O559,_xll.nxLibView(Q559,"Sigma1"),"")</f>
        <v/>
      </c>
    </row>
    <row r="560" spans="1:18">
      <c r="A560" s="24" t="s">
        <v>1236</v>
      </c>
      <c r="B560" s="24" t="s">
        <v>1237</v>
      </c>
      <c r="C560" s="25" t="s">
        <v>123</v>
      </c>
      <c r="D560" s="25" t="s">
        <v>123</v>
      </c>
      <c r="E560" s="25" t="s">
        <v>123</v>
      </c>
      <c r="F560" s="25" t="s">
        <v>123</v>
      </c>
      <c r="G560" s="25" t="s">
        <v>123</v>
      </c>
      <c r="H560" s="25">
        <v>10.47</v>
      </c>
      <c r="I560" s="25">
        <v>59.4</v>
      </c>
      <c r="J560" s="26">
        <v>0</v>
      </c>
      <c r="K560" s="26">
        <v>0</v>
      </c>
      <c r="L560" s="26">
        <v>4806</v>
      </c>
      <c r="M560" s="23">
        <f t="shared" si="24"/>
        <v>310</v>
      </c>
      <c r="N560" s="27">
        <f t="shared" si="25"/>
        <v>45638</v>
      </c>
      <c r="O560" s="23" t="b">
        <f t="shared" si="26"/>
        <v>0</v>
      </c>
      <c r="P560" s="23" t="str">
        <f>IF(O560,_xll.nxInstrumentEQEuropean("EQC."&amp;M560&amp;"."&amp;N560,"KRW","Call",,N560,,M560),"")</f>
        <v/>
      </c>
      <c r="Q560" s="23" t="str">
        <f>IF(O560,_xll.nxAnalyticEQEuropean("EQC.Pricer."&amp;M560&amp;"."&amp;N560,P560,object!$B$25,object!$I$30,object!$D$1,object!$D$2,C560),"")</f>
        <v/>
      </c>
      <c r="R560" s="23" t="str">
        <f>IF(O560,_xll.nxLibView(Q560,"Sigma1"),"")</f>
        <v/>
      </c>
    </row>
    <row r="561" spans="1:18">
      <c r="A561" s="24" t="s">
        <v>1238</v>
      </c>
      <c r="B561" s="24" t="s">
        <v>1239</v>
      </c>
      <c r="C561" s="25" t="s">
        <v>123</v>
      </c>
      <c r="D561" s="25" t="s">
        <v>123</v>
      </c>
      <c r="E561" s="25" t="s">
        <v>123</v>
      </c>
      <c r="F561" s="25" t="s">
        <v>123</v>
      </c>
      <c r="G561" s="25" t="s">
        <v>123</v>
      </c>
      <c r="H561" s="25">
        <v>11.09</v>
      </c>
      <c r="I561" s="25">
        <v>54.7</v>
      </c>
      <c r="J561" s="26">
        <v>0</v>
      </c>
      <c r="K561" s="26">
        <v>0</v>
      </c>
      <c r="L561" s="26">
        <v>0</v>
      </c>
      <c r="M561" s="23">
        <f t="shared" si="24"/>
        <v>315</v>
      </c>
      <c r="N561" s="27">
        <f t="shared" si="25"/>
        <v>45638</v>
      </c>
      <c r="O561" s="23" t="b">
        <f t="shared" si="26"/>
        <v>0</v>
      </c>
      <c r="P561" s="23" t="str">
        <f>IF(O561,_xll.nxInstrumentEQEuropean("EQC."&amp;M561&amp;"."&amp;N561,"KRW","Call",,N561,,M561),"")</f>
        <v/>
      </c>
      <c r="Q561" s="23" t="str">
        <f>IF(O561,_xll.nxAnalyticEQEuropean("EQC.Pricer."&amp;M561&amp;"."&amp;N561,P561,object!$B$25,object!$I$30,object!$D$1,object!$D$2,C561),"")</f>
        <v/>
      </c>
      <c r="R561" s="23" t="str">
        <f>IF(O561,_xll.nxLibView(Q561,"Sigma1"),"")</f>
        <v/>
      </c>
    </row>
    <row r="562" spans="1:18">
      <c r="A562" s="24" t="s">
        <v>1240</v>
      </c>
      <c r="B562" s="24" t="s">
        <v>1241</v>
      </c>
      <c r="C562" s="25" t="s">
        <v>123</v>
      </c>
      <c r="D562" s="25" t="s">
        <v>123</v>
      </c>
      <c r="E562" s="25" t="s">
        <v>123</v>
      </c>
      <c r="F562" s="25" t="s">
        <v>123</v>
      </c>
      <c r="G562" s="25" t="s">
        <v>123</v>
      </c>
      <c r="H562" s="25">
        <v>11.71</v>
      </c>
      <c r="I562" s="25">
        <v>50.2</v>
      </c>
      <c r="J562" s="26">
        <v>0</v>
      </c>
      <c r="K562" s="26">
        <v>0</v>
      </c>
      <c r="L562" s="26">
        <v>3202</v>
      </c>
      <c r="M562" s="23">
        <f t="shared" si="24"/>
        <v>320</v>
      </c>
      <c r="N562" s="27">
        <f t="shared" si="25"/>
        <v>45638</v>
      </c>
      <c r="O562" s="23" t="b">
        <f t="shared" si="26"/>
        <v>0</v>
      </c>
      <c r="P562" s="23" t="str">
        <f>IF(O562,_xll.nxInstrumentEQEuropean("EQC."&amp;M562&amp;"."&amp;N562,"KRW","Call",,N562,,M562),"")</f>
        <v/>
      </c>
      <c r="Q562" s="23" t="str">
        <f>IF(O562,_xll.nxAnalyticEQEuropean("EQC.Pricer."&amp;M562&amp;"."&amp;N562,P562,object!$B$25,object!$I$30,object!$D$1,object!$D$2,C562),"")</f>
        <v/>
      </c>
      <c r="R562" s="23" t="str">
        <f>IF(O562,_xll.nxLibView(Q562,"Sigma1"),"")</f>
        <v/>
      </c>
    </row>
    <row r="563" spans="1:18">
      <c r="A563" s="24" t="s">
        <v>1242</v>
      </c>
      <c r="B563" s="24" t="s">
        <v>1243</v>
      </c>
      <c r="C563" s="25" t="s">
        <v>123</v>
      </c>
      <c r="D563" s="25" t="s">
        <v>123</v>
      </c>
      <c r="E563" s="25" t="s">
        <v>123</v>
      </c>
      <c r="F563" s="25" t="s">
        <v>123</v>
      </c>
      <c r="G563" s="25" t="s">
        <v>123</v>
      </c>
      <c r="H563" s="25">
        <v>12.33</v>
      </c>
      <c r="I563" s="25">
        <v>45.95</v>
      </c>
      <c r="J563" s="26">
        <v>0</v>
      </c>
      <c r="K563" s="26">
        <v>0</v>
      </c>
      <c r="L563" s="26">
        <v>0</v>
      </c>
      <c r="M563" s="23">
        <f t="shared" si="24"/>
        <v>325</v>
      </c>
      <c r="N563" s="27">
        <f t="shared" si="25"/>
        <v>45638</v>
      </c>
      <c r="O563" s="23" t="b">
        <f t="shared" si="26"/>
        <v>0</v>
      </c>
      <c r="P563" s="23" t="str">
        <f>IF(O563,_xll.nxInstrumentEQEuropean("EQC."&amp;M563&amp;"."&amp;N563,"KRW","Call",,N563,,M563),"")</f>
        <v/>
      </c>
      <c r="Q563" s="23" t="str">
        <f>IF(O563,_xll.nxAnalyticEQEuropean("EQC.Pricer."&amp;M563&amp;"."&amp;N563,P563,object!$B$25,object!$I$30,object!$D$1,object!$D$2,C563),"")</f>
        <v/>
      </c>
      <c r="R563" s="23" t="str">
        <f>IF(O563,_xll.nxLibView(Q563,"Sigma1"),"")</f>
        <v/>
      </c>
    </row>
    <row r="564" spans="1:18">
      <c r="A564" s="24" t="s">
        <v>1244</v>
      </c>
      <c r="B564" s="24" t="s">
        <v>1245</v>
      </c>
      <c r="C564" s="25" t="s">
        <v>123</v>
      </c>
      <c r="D564" s="25" t="s">
        <v>123</v>
      </c>
      <c r="E564" s="25" t="s">
        <v>123</v>
      </c>
      <c r="F564" s="25" t="s">
        <v>123</v>
      </c>
      <c r="G564" s="25" t="s">
        <v>123</v>
      </c>
      <c r="H564" s="25">
        <v>12.95</v>
      </c>
      <c r="I564" s="25">
        <v>41.95</v>
      </c>
      <c r="J564" s="26">
        <v>0</v>
      </c>
      <c r="K564" s="26">
        <v>0</v>
      </c>
      <c r="L564" s="26">
        <v>3202</v>
      </c>
      <c r="M564" s="23">
        <f t="shared" si="24"/>
        <v>330</v>
      </c>
      <c r="N564" s="27">
        <f t="shared" si="25"/>
        <v>45638</v>
      </c>
      <c r="O564" s="23" t="b">
        <f t="shared" si="26"/>
        <v>0</v>
      </c>
      <c r="P564" s="23" t="str">
        <f>IF(O564,_xll.nxInstrumentEQEuropean("EQC."&amp;M564&amp;"."&amp;N564,"KRW","Call",,N564,,M564),"")</f>
        <v/>
      </c>
      <c r="Q564" s="23" t="str">
        <f>IF(O564,_xll.nxAnalyticEQEuropean("EQC.Pricer."&amp;M564&amp;"."&amp;N564,P564,object!$B$25,object!$I$30,object!$D$1,object!$D$2,C564),"")</f>
        <v/>
      </c>
      <c r="R564" s="23" t="str">
        <f>IF(O564,_xll.nxLibView(Q564,"Sigma1"),"")</f>
        <v/>
      </c>
    </row>
    <row r="565" spans="1:18">
      <c r="A565" s="24" t="s">
        <v>1246</v>
      </c>
      <c r="B565" s="24" t="s">
        <v>1247</v>
      </c>
      <c r="C565" s="25" t="s">
        <v>123</v>
      </c>
      <c r="D565" s="25" t="s">
        <v>123</v>
      </c>
      <c r="E565" s="25" t="s">
        <v>123</v>
      </c>
      <c r="F565" s="25" t="s">
        <v>123</v>
      </c>
      <c r="G565" s="25" t="s">
        <v>123</v>
      </c>
      <c r="H565" s="25">
        <v>13.56</v>
      </c>
      <c r="I565" s="25">
        <v>38.200000000000003</v>
      </c>
      <c r="J565" s="26">
        <v>0</v>
      </c>
      <c r="K565" s="26">
        <v>0</v>
      </c>
      <c r="L565" s="26">
        <v>7</v>
      </c>
      <c r="M565" s="23">
        <f t="shared" si="24"/>
        <v>335</v>
      </c>
      <c r="N565" s="27">
        <f t="shared" si="25"/>
        <v>45638</v>
      </c>
      <c r="O565" s="23" t="b">
        <f t="shared" si="26"/>
        <v>0</v>
      </c>
      <c r="P565" s="23" t="str">
        <f>IF(O565,_xll.nxInstrumentEQEuropean("EQC."&amp;M565&amp;"."&amp;N565,"KRW","Call",,N565,,M565),"")</f>
        <v/>
      </c>
      <c r="Q565" s="23" t="str">
        <f>IF(O565,_xll.nxAnalyticEQEuropean("EQC.Pricer."&amp;M565&amp;"."&amp;N565,P565,object!$B$25,object!$I$30,object!$D$1,object!$D$2,C565),"")</f>
        <v/>
      </c>
      <c r="R565" s="23" t="str">
        <f>IF(O565,_xll.nxLibView(Q565,"Sigma1"),"")</f>
        <v/>
      </c>
    </row>
    <row r="566" spans="1:18">
      <c r="A566" s="24" t="s">
        <v>1248</v>
      </c>
      <c r="B566" s="24" t="s">
        <v>1249</v>
      </c>
      <c r="C566" s="25" t="s">
        <v>123</v>
      </c>
      <c r="D566" s="25" t="s">
        <v>123</v>
      </c>
      <c r="E566" s="25" t="s">
        <v>123</v>
      </c>
      <c r="F566" s="25" t="s">
        <v>123</v>
      </c>
      <c r="G566" s="25" t="s">
        <v>123</v>
      </c>
      <c r="H566" s="25">
        <v>14.18</v>
      </c>
      <c r="I566" s="25">
        <v>34.9</v>
      </c>
      <c r="J566" s="26">
        <v>0</v>
      </c>
      <c r="K566" s="26">
        <v>0</v>
      </c>
      <c r="L566" s="26">
        <v>7364</v>
      </c>
      <c r="M566" s="23">
        <f t="shared" si="24"/>
        <v>340</v>
      </c>
      <c r="N566" s="27">
        <f t="shared" si="25"/>
        <v>45638</v>
      </c>
      <c r="O566" s="23" t="b">
        <f t="shared" si="26"/>
        <v>0</v>
      </c>
      <c r="P566" s="23" t="str">
        <f>IF(O566,_xll.nxInstrumentEQEuropean("EQC."&amp;M566&amp;"."&amp;N566,"KRW","Call",,N566,,M566),"")</f>
        <v/>
      </c>
      <c r="Q566" s="23" t="str">
        <f>IF(O566,_xll.nxAnalyticEQEuropean("EQC.Pricer."&amp;M566&amp;"."&amp;N566,P566,object!$B$25,object!$I$30,object!$D$1,object!$D$2,C566),"")</f>
        <v/>
      </c>
      <c r="R566" s="23" t="str">
        <f>IF(O566,_xll.nxLibView(Q566,"Sigma1"),"")</f>
        <v/>
      </c>
    </row>
    <row r="567" spans="1:18">
      <c r="A567" s="24" t="s">
        <v>1250</v>
      </c>
      <c r="B567" s="24" t="s">
        <v>1251</v>
      </c>
      <c r="C567" s="25" t="s">
        <v>123</v>
      </c>
      <c r="D567" s="25" t="s">
        <v>123</v>
      </c>
      <c r="E567" s="25" t="s">
        <v>123</v>
      </c>
      <c r="F567" s="25" t="s">
        <v>123</v>
      </c>
      <c r="G567" s="25" t="s">
        <v>123</v>
      </c>
      <c r="H567" s="25">
        <v>14.8</v>
      </c>
      <c r="I567" s="25">
        <v>31.7</v>
      </c>
      <c r="J567" s="26">
        <v>0</v>
      </c>
      <c r="K567" s="26">
        <v>0</v>
      </c>
      <c r="L567" s="26">
        <v>820</v>
      </c>
      <c r="M567" s="23">
        <f t="shared" si="24"/>
        <v>345</v>
      </c>
      <c r="N567" s="27">
        <f t="shared" si="25"/>
        <v>45638</v>
      </c>
      <c r="O567" s="23" t="b">
        <f t="shared" si="26"/>
        <v>0</v>
      </c>
      <c r="P567" s="23" t="str">
        <f>IF(O567,_xll.nxInstrumentEQEuropean("EQC."&amp;M567&amp;"."&amp;N567,"KRW","Call",,N567,,M567),"")</f>
        <v/>
      </c>
      <c r="Q567" s="23" t="str">
        <f>IF(O567,_xll.nxAnalyticEQEuropean("EQC.Pricer."&amp;M567&amp;"."&amp;N567,P567,object!$B$25,object!$I$30,object!$D$1,object!$D$2,C567),"")</f>
        <v/>
      </c>
      <c r="R567" s="23" t="str">
        <f>IF(O567,_xll.nxLibView(Q567,"Sigma1"),"")</f>
        <v/>
      </c>
    </row>
    <row r="568" spans="1:18">
      <c r="A568" s="24" t="s">
        <v>1252</v>
      </c>
      <c r="B568" s="24" t="s">
        <v>1253</v>
      </c>
      <c r="C568" s="25" t="s">
        <v>123</v>
      </c>
      <c r="D568" s="25" t="s">
        <v>123</v>
      </c>
      <c r="E568" s="25" t="s">
        <v>123</v>
      </c>
      <c r="F568" s="25" t="s">
        <v>123</v>
      </c>
      <c r="G568" s="25" t="s">
        <v>123</v>
      </c>
      <c r="H568" s="25">
        <v>15.42</v>
      </c>
      <c r="I568" s="25">
        <v>29.05</v>
      </c>
      <c r="J568" s="26">
        <v>0</v>
      </c>
      <c r="K568" s="26">
        <v>0</v>
      </c>
      <c r="L568" s="26">
        <v>6856</v>
      </c>
      <c r="M568" s="23">
        <f t="shared" si="24"/>
        <v>350</v>
      </c>
      <c r="N568" s="27">
        <f t="shared" si="25"/>
        <v>45638</v>
      </c>
      <c r="O568" s="23" t="b">
        <f t="shared" si="26"/>
        <v>0</v>
      </c>
      <c r="P568" s="23" t="str">
        <f>IF(O568,_xll.nxInstrumentEQEuropean("EQC."&amp;M568&amp;"."&amp;N568,"KRW","Call",,N568,,M568),"")</f>
        <v/>
      </c>
      <c r="Q568" s="23" t="str">
        <f>IF(O568,_xll.nxAnalyticEQEuropean("EQC.Pricer."&amp;M568&amp;"."&amp;N568,P568,object!$B$25,object!$I$30,object!$D$1,object!$D$2,C568),"")</f>
        <v/>
      </c>
      <c r="R568" s="23" t="str">
        <f>IF(O568,_xll.nxLibView(Q568,"Sigma1"),"")</f>
        <v/>
      </c>
    </row>
    <row r="569" spans="1:18">
      <c r="A569" s="24" t="s">
        <v>1254</v>
      </c>
      <c r="B569" s="24" t="s">
        <v>1255</v>
      </c>
      <c r="C569" s="25" t="s">
        <v>123</v>
      </c>
      <c r="D569" s="25" t="s">
        <v>123</v>
      </c>
      <c r="E569" s="25" t="s">
        <v>123</v>
      </c>
      <c r="F569" s="25" t="s">
        <v>123</v>
      </c>
      <c r="G569" s="25" t="s">
        <v>123</v>
      </c>
      <c r="H569" s="25">
        <v>16.04</v>
      </c>
      <c r="I569" s="25">
        <v>26.5</v>
      </c>
      <c r="J569" s="26">
        <v>0</v>
      </c>
      <c r="K569" s="26">
        <v>0</v>
      </c>
      <c r="L569" s="26">
        <v>825</v>
      </c>
      <c r="M569" s="23">
        <f t="shared" si="24"/>
        <v>355</v>
      </c>
      <c r="N569" s="27">
        <f t="shared" si="25"/>
        <v>45638</v>
      </c>
      <c r="O569" s="23" t="b">
        <f t="shared" si="26"/>
        <v>0</v>
      </c>
      <c r="P569" s="23" t="str">
        <f>IF(O569,_xll.nxInstrumentEQEuropean("EQC."&amp;M569&amp;"."&amp;N569,"KRW","Call",,N569,,M569),"")</f>
        <v/>
      </c>
      <c r="Q569" s="23" t="str">
        <f>IF(O569,_xll.nxAnalyticEQEuropean("EQC.Pricer."&amp;M569&amp;"."&amp;N569,P569,object!$B$25,object!$I$30,object!$D$1,object!$D$2,C569),"")</f>
        <v/>
      </c>
      <c r="R569" s="23" t="str">
        <f>IF(O569,_xll.nxLibView(Q569,"Sigma1"),"")</f>
        <v/>
      </c>
    </row>
    <row r="570" spans="1:18">
      <c r="A570" s="24" t="s">
        <v>1256</v>
      </c>
      <c r="B570" s="24" t="s">
        <v>1257</v>
      </c>
      <c r="C570" s="25" t="s">
        <v>123</v>
      </c>
      <c r="D570" s="25" t="s">
        <v>123</v>
      </c>
      <c r="E570" s="25" t="s">
        <v>123</v>
      </c>
      <c r="F570" s="25" t="s">
        <v>123</v>
      </c>
      <c r="G570" s="25" t="s">
        <v>123</v>
      </c>
      <c r="H570" s="25">
        <v>16.66</v>
      </c>
      <c r="I570" s="25">
        <v>24.4</v>
      </c>
      <c r="J570" s="26">
        <v>0</v>
      </c>
      <c r="K570" s="26">
        <v>0</v>
      </c>
      <c r="L570" s="26">
        <v>3944</v>
      </c>
      <c r="M570" s="23">
        <f t="shared" si="24"/>
        <v>360</v>
      </c>
      <c r="N570" s="27">
        <f t="shared" si="25"/>
        <v>45638</v>
      </c>
      <c r="O570" s="23" t="b">
        <f t="shared" si="26"/>
        <v>0</v>
      </c>
      <c r="P570" s="23" t="str">
        <f>IF(O570,_xll.nxInstrumentEQEuropean("EQC."&amp;M570&amp;"."&amp;N570,"KRW","Call",,N570,,M570),"")</f>
        <v/>
      </c>
      <c r="Q570" s="23" t="str">
        <f>IF(O570,_xll.nxAnalyticEQEuropean("EQC.Pricer."&amp;M570&amp;"."&amp;N570,P570,object!$B$25,object!$I$30,object!$D$1,object!$D$2,C570),"")</f>
        <v/>
      </c>
      <c r="R570" s="23" t="str">
        <f>IF(O570,_xll.nxLibView(Q570,"Sigma1"),"")</f>
        <v/>
      </c>
    </row>
    <row r="571" spans="1:18">
      <c r="A571" s="24" t="s">
        <v>1258</v>
      </c>
      <c r="B571" s="24" t="s">
        <v>1259</v>
      </c>
      <c r="C571" s="25" t="s">
        <v>123</v>
      </c>
      <c r="D571" s="25" t="s">
        <v>123</v>
      </c>
      <c r="E571" s="25" t="s">
        <v>123</v>
      </c>
      <c r="F571" s="25" t="s">
        <v>123</v>
      </c>
      <c r="G571" s="25" t="s">
        <v>123</v>
      </c>
      <c r="H571" s="25">
        <v>17.28</v>
      </c>
      <c r="I571" s="25">
        <v>22.45</v>
      </c>
      <c r="J571" s="26">
        <v>0</v>
      </c>
      <c r="K571" s="26">
        <v>0</v>
      </c>
      <c r="L571" s="26">
        <v>27</v>
      </c>
      <c r="M571" s="23">
        <f t="shared" si="24"/>
        <v>365</v>
      </c>
      <c r="N571" s="27">
        <f t="shared" si="25"/>
        <v>45638</v>
      </c>
      <c r="O571" s="23" t="b">
        <f t="shared" si="26"/>
        <v>0</v>
      </c>
      <c r="P571" s="23" t="str">
        <f>IF(O571,_xll.nxInstrumentEQEuropean("EQC."&amp;M571&amp;"."&amp;N571,"KRW","Call",,N571,,M571),"")</f>
        <v/>
      </c>
      <c r="Q571" s="23" t="str">
        <f>IF(O571,_xll.nxAnalyticEQEuropean("EQC.Pricer."&amp;M571&amp;"."&amp;N571,P571,object!$B$25,object!$I$30,object!$D$1,object!$D$2,C571),"")</f>
        <v/>
      </c>
      <c r="R571" s="23" t="str">
        <f>IF(O571,_xll.nxLibView(Q571,"Sigma1"),"")</f>
        <v/>
      </c>
    </row>
    <row r="572" spans="1:18">
      <c r="A572" s="24" t="s">
        <v>1260</v>
      </c>
      <c r="B572" s="24" t="s">
        <v>1261</v>
      </c>
      <c r="C572" s="25">
        <v>18.899999999999999</v>
      </c>
      <c r="D572" s="25">
        <v>1.6</v>
      </c>
      <c r="E572" s="25">
        <v>18.899999999999999</v>
      </c>
      <c r="F572" s="25">
        <v>18.899999999999999</v>
      </c>
      <c r="G572" s="25">
        <v>18.899999999999999</v>
      </c>
      <c r="H572" s="25">
        <v>17.899999999999999</v>
      </c>
      <c r="I572" s="25">
        <v>18.899999999999999</v>
      </c>
      <c r="J572" s="26">
        <v>2</v>
      </c>
      <c r="K572" s="26">
        <v>9</v>
      </c>
      <c r="L572" s="26">
        <v>3506</v>
      </c>
      <c r="M572" s="23">
        <f t="shared" si="24"/>
        <v>370</v>
      </c>
      <c r="N572" s="27">
        <f t="shared" si="25"/>
        <v>45638</v>
      </c>
      <c r="O572" s="23" t="b">
        <f t="shared" si="26"/>
        <v>0</v>
      </c>
      <c r="P572" s="23" t="str">
        <f>IF(O572,_xll.nxInstrumentEQEuropean("EQC."&amp;M572&amp;"."&amp;N572,"KRW","Call",,N572,,M572),"")</f>
        <v/>
      </c>
      <c r="Q572" s="23" t="str">
        <f>IF(O572,_xll.nxAnalyticEQEuropean("EQC.Pricer."&amp;M572&amp;"."&amp;N572,P572,object!$B$25,object!$I$30,object!$D$1,object!$D$2,C572),"")</f>
        <v/>
      </c>
      <c r="R572" s="23" t="str">
        <f>IF(O572,_xll.nxLibView(Q572,"Sigma1"),"")</f>
        <v/>
      </c>
    </row>
    <row r="573" spans="1:18">
      <c r="A573" s="24" t="s">
        <v>1262</v>
      </c>
      <c r="B573" s="24" t="s">
        <v>1263</v>
      </c>
      <c r="C573" s="25" t="s">
        <v>123</v>
      </c>
      <c r="D573" s="25" t="s">
        <v>123</v>
      </c>
      <c r="E573" s="25" t="s">
        <v>123</v>
      </c>
      <c r="F573" s="25" t="s">
        <v>123</v>
      </c>
      <c r="G573" s="25" t="s">
        <v>123</v>
      </c>
      <c r="H573" s="25">
        <v>17.45</v>
      </c>
      <c r="I573" s="25">
        <v>18</v>
      </c>
      <c r="J573" s="26">
        <v>0</v>
      </c>
      <c r="K573" s="26">
        <v>0</v>
      </c>
      <c r="L573" s="26">
        <v>2930</v>
      </c>
      <c r="M573" s="23">
        <f t="shared" si="24"/>
        <v>375</v>
      </c>
      <c r="N573" s="27">
        <f t="shared" si="25"/>
        <v>45638</v>
      </c>
      <c r="O573" s="23" t="b">
        <f t="shared" si="26"/>
        <v>0</v>
      </c>
      <c r="P573" s="23" t="str">
        <f>IF(O573,_xll.nxInstrumentEQEuropean("EQC."&amp;M573&amp;"."&amp;N573,"KRW","Call",,N573,,M573),"")</f>
        <v/>
      </c>
      <c r="Q573" s="23" t="str">
        <f>IF(O573,_xll.nxAnalyticEQEuropean("EQC.Pricer."&amp;M573&amp;"."&amp;N573,P573,object!$B$25,object!$I$30,object!$D$1,object!$D$2,C573),"")</f>
        <v/>
      </c>
      <c r="R573" s="23" t="str">
        <f>IF(O573,_xll.nxLibView(Q573,"Sigma1"),"")</f>
        <v/>
      </c>
    </row>
    <row r="574" spans="1:18">
      <c r="A574" s="24" t="s">
        <v>1264</v>
      </c>
      <c r="B574" s="24" t="s">
        <v>1265</v>
      </c>
      <c r="C574" s="25" t="s">
        <v>123</v>
      </c>
      <c r="D574" s="25" t="s">
        <v>123</v>
      </c>
      <c r="E574" s="25" t="s">
        <v>123</v>
      </c>
      <c r="F574" s="25" t="s">
        <v>123</v>
      </c>
      <c r="G574" s="25" t="s">
        <v>123</v>
      </c>
      <c r="H574" s="25">
        <v>17</v>
      </c>
      <c r="I574" s="25">
        <v>15.4</v>
      </c>
      <c r="J574" s="26">
        <v>0</v>
      </c>
      <c r="K574" s="26">
        <v>0</v>
      </c>
      <c r="L574" s="26">
        <v>7756</v>
      </c>
      <c r="M574" s="23">
        <f t="shared" si="24"/>
        <v>380</v>
      </c>
      <c r="N574" s="27">
        <f t="shared" si="25"/>
        <v>45638</v>
      </c>
      <c r="O574" s="23" t="b">
        <f t="shared" si="26"/>
        <v>0</v>
      </c>
      <c r="P574" s="23" t="str">
        <f>IF(O574,_xll.nxInstrumentEQEuropean("EQC."&amp;M574&amp;"."&amp;N574,"KRW","Call",,N574,,M574),"")</f>
        <v/>
      </c>
      <c r="Q574" s="23" t="str">
        <f>IF(O574,_xll.nxAnalyticEQEuropean("EQC.Pricer."&amp;M574&amp;"."&amp;N574,P574,object!$B$25,object!$I$30,object!$D$1,object!$D$2,C574),"")</f>
        <v/>
      </c>
      <c r="R574" s="23" t="str">
        <f>IF(O574,_xll.nxLibView(Q574,"Sigma1"),"")</f>
        <v/>
      </c>
    </row>
    <row r="575" spans="1:18">
      <c r="A575" s="24" t="s">
        <v>1266</v>
      </c>
      <c r="B575" s="24" t="s">
        <v>1267</v>
      </c>
      <c r="C575" s="25" t="s">
        <v>123</v>
      </c>
      <c r="D575" s="25" t="s">
        <v>123</v>
      </c>
      <c r="E575" s="25" t="s">
        <v>123</v>
      </c>
      <c r="F575" s="25" t="s">
        <v>123</v>
      </c>
      <c r="G575" s="25" t="s">
        <v>123</v>
      </c>
      <c r="H575" s="25">
        <v>16.54</v>
      </c>
      <c r="I575" s="25">
        <v>12.95</v>
      </c>
      <c r="J575" s="26">
        <v>0</v>
      </c>
      <c r="K575" s="26">
        <v>0</v>
      </c>
      <c r="L575" s="26">
        <v>117</v>
      </c>
      <c r="M575" s="23">
        <f t="shared" si="24"/>
        <v>385</v>
      </c>
      <c r="N575" s="27">
        <f t="shared" si="25"/>
        <v>45638</v>
      </c>
      <c r="O575" s="23" t="b">
        <f t="shared" si="26"/>
        <v>0</v>
      </c>
      <c r="P575" s="23" t="str">
        <f>IF(O575,_xll.nxInstrumentEQEuropean("EQC."&amp;M575&amp;"."&amp;N575,"KRW","Call",,N575,,M575),"")</f>
        <v/>
      </c>
      <c r="Q575" s="23" t="str">
        <f>IF(O575,_xll.nxAnalyticEQEuropean("EQC.Pricer."&amp;M575&amp;"."&amp;N575,P575,object!$B$25,object!$I$30,object!$D$1,object!$D$2,C575),"")</f>
        <v/>
      </c>
      <c r="R575" s="23" t="str">
        <f>IF(O575,_xll.nxLibView(Q575,"Sigma1"),"")</f>
        <v/>
      </c>
    </row>
    <row r="576" spans="1:18">
      <c r="A576" s="24" t="s">
        <v>1268</v>
      </c>
      <c r="B576" s="24" t="s">
        <v>1269</v>
      </c>
      <c r="C576" s="25">
        <v>10.9</v>
      </c>
      <c r="D576" s="25">
        <v>0.55000000000000004</v>
      </c>
      <c r="E576" s="25">
        <v>10.9</v>
      </c>
      <c r="F576" s="25">
        <v>10.9</v>
      </c>
      <c r="G576" s="25">
        <v>10.9</v>
      </c>
      <c r="H576" s="25">
        <v>16.100000000000001</v>
      </c>
      <c r="I576" s="25">
        <v>10.9</v>
      </c>
      <c r="J576" s="26">
        <v>5</v>
      </c>
      <c r="K576" s="26">
        <v>14</v>
      </c>
      <c r="L576" s="26">
        <v>3874</v>
      </c>
      <c r="M576" s="23">
        <f t="shared" si="24"/>
        <v>390</v>
      </c>
      <c r="N576" s="27">
        <f t="shared" si="25"/>
        <v>45638</v>
      </c>
      <c r="O576" s="23" t="b">
        <f t="shared" si="26"/>
        <v>0</v>
      </c>
      <c r="P576" s="23" t="str">
        <f>IF(O576,_xll.nxInstrumentEQEuropean("EQC."&amp;M576&amp;"."&amp;N576,"KRW","Call",,N576,,M576),"")</f>
        <v/>
      </c>
      <c r="Q576" s="23" t="str">
        <f>IF(O576,_xll.nxAnalyticEQEuropean("EQC.Pricer."&amp;M576&amp;"."&amp;N576,P576,object!$B$25,object!$I$30,object!$D$1,object!$D$2,C576),"")</f>
        <v/>
      </c>
      <c r="R576" s="23" t="str">
        <f>IF(O576,_xll.nxLibView(Q576,"Sigma1"),"")</f>
        <v/>
      </c>
    </row>
    <row r="577" spans="1:18">
      <c r="A577" s="24" t="s">
        <v>1270</v>
      </c>
      <c r="B577" s="24" t="s">
        <v>1271</v>
      </c>
      <c r="C577" s="25" t="s">
        <v>123</v>
      </c>
      <c r="D577" s="25" t="s">
        <v>123</v>
      </c>
      <c r="E577" s="25" t="s">
        <v>123</v>
      </c>
      <c r="F577" s="25" t="s">
        <v>123</v>
      </c>
      <c r="G577" s="25" t="s">
        <v>123</v>
      </c>
      <c r="H577" s="25">
        <v>16.100000000000001</v>
      </c>
      <c r="I577" s="25">
        <v>9.32</v>
      </c>
      <c r="J577" s="26">
        <v>0</v>
      </c>
      <c r="K577" s="26">
        <v>0</v>
      </c>
      <c r="L577" s="26">
        <v>1013</v>
      </c>
      <c r="M577" s="23">
        <f t="shared" si="24"/>
        <v>395</v>
      </c>
      <c r="N577" s="27">
        <f t="shared" si="25"/>
        <v>45638</v>
      </c>
      <c r="O577" s="23" t="b">
        <f t="shared" si="26"/>
        <v>0</v>
      </c>
      <c r="P577" s="23" t="str">
        <f>IF(O577,_xll.nxInstrumentEQEuropean("EQC."&amp;M577&amp;"."&amp;N577,"KRW","Call",,N577,,M577),"")</f>
        <v/>
      </c>
      <c r="Q577" s="23" t="str">
        <f>IF(O577,_xll.nxAnalyticEQEuropean("EQC.Pricer."&amp;M577&amp;"."&amp;N577,P577,object!$B$25,object!$I$30,object!$D$1,object!$D$2,C577),"")</f>
        <v/>
      </c>
      <c r="R577" s="23" t="str">
        <f>IF(O577,_xll.nxLibView(Q577,"Sigma1"),"")</f>
        <v/>
      </c>
    </row>
    <row r="578" spans="1:18">
      <c r="A578" s="24" t="s">
        <v>1272</v>
      </c>
      <c r="B578" s="24" t="s">
        <v>1273</v>
      </c>
      <c r="C578" s="25">
        <v>8.06</v>
      </c>
      <c r="D578" s="25">
        <v>0.66</v>
      </c>
      <c r="E578" s="25">
        <v>8.24</v>
      </c>
      <c r="F578" s="25">
        <v>8.24</v>
      </c>
      <c r="G578" s="25">
        <v>8.06</v>
      </c>
      <c r="H578" s="25">
        <v>16.100000000000001</v>
      </c>
      <c r="I578" s="25">
        <v>8.06</v>
      </c>
      <c r="J578" s="26">
        <v>3</v>
      </c>
      <c r="K578" s="26">
        <v>6</v>
      </c>
      <c r="L578" s="26">
        <v>11294</v>
      </c>
      <c r="M578" s="23">
        <f t="shared" si="24"/>
        <v>400</v>
      </c>
      <c r="N578" s="27">
        <f t="shared" si="25"/>
        <v>45638</v>
      </c>
      <c r="O578" s="23" t="b">
        <f t="shared" si="26"/>
        <v>0</v>
      </c>
      <c r="P578" s="23" t="str">
        <f>IF(O578,_xll.nxInstrumentEQEuropean("EQC."&amp;M578&amp;"."&amp;N578,"KRW","Call",,N578,,M578),"")</f>
        <v/>
      </c>
      <c r="Q578" s="23" t="str">
        <f>IF(O578,_xll.nxAnalyticEQEuropean("EQC.Pricer."&amp;M578&amp;"."&amp;N578,P578,object!$B$25,object!$I$30,object!$D$1,object!$D$2,C578),"")</f>
        <v/>
      </c>
      <c r="R578" s="23" t="str">
        <f>IF(O578,_xll.nxLibView(Q578,"Sigma1"),"")</f>
        <v/>
      </c>
    </row>
    <row r="579" spans="1:18">
      <c r="A579" s="24" t="s">
        <v>1274</v>
      </c>
      <c r="B579" s="24" t="s">
        <v>1275</v>
      </c>
      <c r="C579" s="25" t="s">
        <v>123</v>
      </c>
      <c r="D579" s="25" t="s">
        <v>123</v>
      </c>
      <c r="E579" s="25" t="s">
        <v>123</v>
      </c>
      <c r="F579" s="25" t="s">
        <v>123</v>
      </c>
      <c r="G579" s="25" t="s">
        <v>123</v>
      </c>
      <c r="H579" s="25">
        <v>16.100000000000001</v>
      </c>
      <c r="I579" s="25">
        <v>6.92</v>
      </c>
      <c r="J579" s="26">
        <v>0</v>
      </c>
      <c r="K579" s="26">
        <v>0</v>
      </c>
      <c r="L579" s="26">
        <v>29</v>
      </c>
      <c r="M579" s="23">
        <f t="shared" ref="M579:M642" si="27">VALUE(RIGHT(B579, 6))</f>
        <v>405</v>
      </c>
      <c r="N579" s="27">
        <f t="shared" ref="N579:N642" si="28">DATE(VALUE(LEFT(MID(B579,10,6),4)),VALUE(RIGHT(MID(B579,10,6),2)),1)+MOD(5-WEEKDAY(DATE(VALUE(LEFT(MID(B579,10,6),4)),VALUE(RIGHT(MID(B579,10,6),2)),1)),7)+7</f>
        <v>45638</v>
      </c>
      <c r="O579" s="23" t="b">
        <f t="shared" ref="O579:O642" si="29">IF(J579&gt;100, TRUE,FALSE)</f>
        <v>0</v>
      </c>
      <c r="P579" s="23" t="str">
        <f>IF(O579,_xll.nxInstrumentEQEuropean("EQC."&amp;M579&amp;"."&amp;N579,"KRW","Call",,N579,,M579),"")</f>
        <v/>
      </c>
      <c r="Q579" s="23" t="str">
        <f>IF(O579,_xll.nxAnalyticEQEuropean("EQC.Pricer."&amp;M579&amp;"."&amp;N579,P579,object!$B$25,object!$I$30,object!$D$1,object!$D$2,C579),"")</f>
        <v/>
      </c>
      <c r="R579" s="23" t="str">
        <f>IF(O579,_xll.nxLibView(Q579,"Sigma1"),"")</f>
        <v/>
      </c>
    </row>
    <row r="580" spans="1:18">
      <c r="A580" s="24" t="s">
        <v>1276</v>
      </c>
      <c r="B580" s="24" t="s">
        <v>1277</v>
      </c>
      <c r="C580" s="25">
        <v>5.84</v>
      </c>
      <c r="D580" s="25">
        <v>0.54</v>
      </c>
      <c r="E580" s="25">
        <v>5.7</v>
      </c>
      <c r="F580" s="25">
        <v>5.84</v>
      </c>
      <c r="G580" s="25">
        <v>5.69</v>
      </c>
      <c r="H580" s="25">
        <v>16.100000000000001</v>
      </c>
      <c r="I580" s="25">
        <v>5.84</v>
      </c>
      <c r="J580" s="26">
        <v>4</v>
      </c>
      <c r="K580" s="26">
        <v>6</v>
      </c>
      <c r="L580" s="26">
        <v>1838</v>
      </c>
      <c r="M580" s="23">
        <f t="shared" si="27"/>
        <v>410</v>
      </c>
      <c r="N580" s="27">
        <f t="shared" si="28"/>
        <v>45638</v>
      </c>
      <c r="O580" s="23" t="b">
        <f t="shared" si="29"/>
        <v>0</v>
      </c>
      <c r="P580" s="23" t="str">
        <f>IF(O580,_xll.nxInstrumentEQEuropean("EQC."&amp;M580&amp;"."&amp;N580,"KRW","Call",,N580,,M580),"")</f>
        <v/>
      </c>
      <c r="Q580" s="23" t="str">
        <f>IF(O580,_xll.nxAnalyticEQEuropean("EQC.Pricer."&amp;M580&amp;"."&amp;N580,P580,object!$B$25,object!$I$30,object!$D$1,object!$D$2,C580),"")</f>
        <v/>
      </c>
      <c r="R580" s="23" t="str">
        <f>IF(O580,_xll.nxLibView(Q580,"Sigma1"),"")</f>
        <v/>
      </c>
    </row>
    <row r="581" spans="1:18">
      <c r="A581" s="24" t="s">
        <v>1278</v>
      </c>
      <c r="B581" s="24" t="s">
        <v>1279</v>
      </c>
      <c r="C581" s="25" t="s">
        <v>123</v>
      </c>
      <c r="D581" s="25" t="s">
        <v>123</v>
      </c>
      <c r="E581" s="25" t="s">
        <v>123</v>
      </c>
      <c r="F581" s="25" t="s">
        <v>123</v>
      </c>
      <c r="G581" s="25" t="s">
        <v>123</v>
      </c>
      <c r="H581" s="25">
        <v>16.05</v>
      </c>
      <c r="I581" s="25">
        <v>4.91</v>
      </c>
      <c r="J581" s="26">
        <v>0</v>
      </c>
      <c r="K581" s="26">
        <v>0</v>
      </c>
      <c r="L581" s="26">
        <v>19</v>
      </c>
      <c r="M581" s="23">
        <f t="shared" si="27"/>
        <v>415</v>
      </c>
      <c r="N581" s="27">
        <f t="shared" si="28"/>
        <v>45638</v>
      </c>
      <c r="O581" s="23" t="b">
        <f t="shared" si="29"/>
        <v>0</v>
      </c>
      <c r="P581" s="23" t="str">
        <f>IF(O581,_xll.nxInstrumentEQEuropean("EQC."&amp;M581&amp;"."&amp;N581,"KRW","Call",,N581,,M581),"")</f>
        <v/>
      </c>
      <c r="Q581" s="23" t="str">
        <f>IF(O581,_xll.nxAnalyticEQEuropean("EQC.Pricer."&amp;M581&amp;"."&amp;N581,P581,object!$B$25,object!$I$30,object!$D$1,object!$D$2,C581),"")</f>
        <v/>
      </c>
      <c r="R581" s="23" t="str">
        <f>IF(O581,_xll.nxLibView(Q581,"Sigma1"),"")</f>
        <v/>
      </c>
    </row>
    <row r="582" spans="1:18">
      <c r="A582" s="24" t="s">
        <v>1280</v>
      </c>
      <c r="B582" s="24" t="s">
        <v>1281</v>
      </c>
      <c r="C582" s="25">
        <v>4.0999999999999996</v>
      </c>
      <c r="D582" s="25">
        <v>0.49</v>
      </c>
      <c r="E582" s="25">
        <v>4.0999999999999996</v>
      </c>
      <c r="F582" s="25">
        <v>4.0999999999999996</v>
      </c>
      <c r="G582" s="25">
        <v>4.0999999999999996</v>
      </c>
      <c r="H582" s="25">
        <v>16</v>
      </c>
      <c r="I582" s="25">
        <v>4.0999999999999996</v>
      </c>
      <c r="J582" s="26">
        <v>1</v>
      </c>
      <c r="K582" s="26">
        <v>1</v>
      </c>
      <c r="L582" s="26">
        <v>2103</v>
      </c>
      <c r="M582" s="23">
        <f t="shared" si="27"/>
        <v>420</v>
      </c>
      <c r="N582" s="27">
        <f t="shared" si="28"/>
        <v>45638</v>
      </c>
      <c r="O582" s="23" t="b">
        <f t="shared" si="29"/>
        <v>0</v>
      </c>
      <c r="P582" s="23" t="str">
        <f>IF(O582,_xll.nxInstrumentEQEuropean("EQC."&amp;M582&amp;"."&amp;N582,"KRW","Call",,N582,,M582),"")</f>
        <v/>
      </c>
      <c r="Q582" s="23" t="str">
        <f>IF(O582,_xll.nxAnalyticEQEuropean("EQC.Pricer."&amp;M582&amp;"."&amp;N582,P582,object!$B$25,object!$I$30,object!$D$1,object!$D$2,C582),"")</f>
        <v/>
      </c>
      <c r="R582" s="23" t="str">
        <f>IF(O582,_xll.nxLibView(Q582,"Sigma1"),"")</f>
        <v/>
      </c>
    </row>
    <row r="583" spans="1:18">
      <c r="A583" s="24" t="s">
        <v>1282</v>
      </c>
      <c r="B583" s="24" t="s">
        <v>1283</v>
      </c>
      <c r="C583" s="25">
        <v>3.31</v>
      </c>
      <c r="D583" s="25">
        <v>0.32</v>
      </c>
      <c r="E583" s="25">
        <v>3.31</v>
      </c>
      <c r="F583" s="25">
        <v>3.31</v>
      </c>
      <c r="G583" s="25">
        <v>3.31</v>
      </c>
      <c r="H583" s="25">
        <v>15.8</v>
      </c>
      <c r="I583" s="25">
        <v>3.31</v>
      </c>
      <c r="J583" s="26">
        <v>1</v>
      </c>
      <c r="K583" s="26">
        <v>1</v>
      </c>
      <c r="L583" s="26">
        <v>3819</v>
      </c>
      <c r="M583" s="23">
        <f t="shared" si="27"/>
        <v>425</v>
      </c>
      <c r="N583" s="27">
        <f t="shared" si="28"/>
        <v>45638</v>
      </c>
      <c r="O583" s="23" t="b">
        <f t="shared" si="29"/>
        <v>0</v>
      </c>
      <c r="P583" s="23" t="str">
        <f>IF(O583,_xll.nxInstrumentEQEuropean("EQC."&amp;M583&amp;"."&amp;N583,"KRW","Call",,N583,,M583),"")</f>
        <v/>
      </c>
      <c r="Q583" s="23" t="str">
        <f>IF(O583,_xll.nxAnalyticEQEuropean("EQC.Pricer."&amp;M583&amp;"."&amp;N583,P583,object!$B$25,object!$I$30,object!$D$1,object!$D$2,C583),"")</f>
        <v/>
      </c>
      <c r="R583" s="23" t="str">
        <f>IF(O583,_xll.nxLibView(Q583,"Sigma1"),"")</f>
        <v/>
      </c>
    </row>
    <row r="584" spans="1:18">
      <c r="A584" s="24" t="s">
        <v>1284</v>
      </c>
      <c r="B584" s="24" t="s">
        <v>1285</v>
      </c>
      <c r="C584" s="25">
        <v>2.96</v>
      </c>
      <c r="D584" s="25">
        <v>0.37</v>
      </c>
      <c r="E584" s="25">
        <v>2.4</v>
      </c>
      <c r="F584" s="25">
        <v>2.96</v>
      </c>
      <c r="G584" s="25">
        <v>2.4</v>
      </c>
      <c r="H584" s="25">
        <v>16.2</v>
      </c>
      <c r="I584" s="25">
        <v>2.96</v>
      </c>
      <c r="J584" s="26">
        <v>5</v>
      </c>
      <c r="K584" s="26">
        <v>3</v>
      </c>
      <c r="L584" s="26">
        <v>1703</v>
      </c>
      <c r="M584" s="23">
        <f t="shared" si="27"/>
        <v>430</v>
      </c>
      <c r="N584" s="27">
        <f t="shared" si="28"/>
        <v>45638</v>
      </c>
      <c r="O584" s="23" t="b">
        <f t="shared" si="29"/>
        <v>0</v>
      </c>
      <c r="P584" s="23" t="str">
        <f>IF(O584,_xll.nxInstrumentEQEuropean("EQC."&amp;M584&amp;"."&amp;N584,"KRW","Call",,N584,,M584),"")</f>
        <v/>
      </c>
      <c r="Q584" s="23" t="str">
        <f>IF(O584,_xll.nxAnalyticEQEuropean("EQC.Pricer."&amp;M584&amp;"."&amp;N584,P584,object!$B$25,object!$I$30,object!$D$1,object!$D$2,C584),"")</f>
        <v/>
      </c>
      <c r="R584" s="23" t="str">
        <f>IF(O584,_xll.nxLibView(Q584,"Sigma1"),"")</f>
        <v/>
      </c>
    </row>
    <row r="585" spans="1:18">
      <c r="A585" s="24" t="s">
        <v>1286</v>
      </c>
      <c r="B585" s="24" t="s">
        <v>1287</v>
      </c>
      <c r="C585" s="25" t="s">
        <v>123</v>
      </c>
      <c r="D585" s="25" t="s">
        <v>123</v>
      </c>
      <c r="E585" s="25" t="s">
        <v>123</v>
      </c>
      <c r="F585" s="25" t="s">
        <v>123</v>
      </c>
      <c r="G585" s="25" t="s">
        <v>123</v>
      </c>
      <c r="H585" s="25">
        <v>16.22</v>
      </c>
      <c r="I585" s="25">
        <v>2.5299999999999998</v>
      </c>
      <c r="J585" s="26">
        <v>0</v>
      </c>
      <c r="K585" s="26">
        <v>0</v>
      </c>
      <c r="L585" s="26">
        <v>57</v>
      </c>
      <c r="M585" s="23">
        <f t="shared" si="27"/>
        <v>435</v>
      </c>
      <c r="N585" s="27">
        <f t="shared" si="28"/>
        <v>45638</v>
      </c>
      <c r="O585" s="23" t="b">
        <f t="shared" si="29"/>
        <v>0</v>
      </c>
      <c r="P585" s="23" t="str">
        <f>IF(O585,_xll.nxInstrumentEQEuropean("EQC."&amp;M585&amp;"."&amp;N585,"KRW","Call",,N585,,M585),"")</f>
        <v/>
      </c>
      <c r="Q585" s="23" t="str">
        <f>IF(O585,_xll.nxAnalyticEQEuropean("EQC.Pricer."&amp;M585&amp;"."&amp;N585,P585,object!$B$25,object!$I$30,object!$D$1,object!$D$2,C585),"")</f>
        <v/>
      </c>
      <c r="R585" s="23" t="str">
        <f>IF(O585,_xll.nxLibView(Q585,"Sigma1"),"")</f>
        <v/>
      </c>
    </row>
    <row r="586" spans="1:18">
      <c r="A586" s="24" t="s">
        <v>1288</v>
      </c>
      <c r="B586" s="24" t="s">
        <v>1289</v>
      </c>
      <c r="C586" s="25" t="s">
        <v>123</v>
      </c>
      <c r="D586" s="25" t="s">
        <v>123</v>
      </c>
      <c r="E586" s="25" t="s">
        <v>123</v>
      </c>
      <c r="F586" s="25" t="s">
        <v>123</v>
      </c>
      <c r="G586" s="25" t="s">
        <v>123</v>
      </c>
      <c r="H586" s="25">
        <v>16.239999999999998</v>
      </c>
      <c r="I586" s="25">
        <v>2.08</v>
      </c>
      <c r="J586" s="26">
        <v>0</v>
      </c>
      <c r="K586" s="26">
        <v>0</v>
      </c>
      <c r="L586" s="26">
        <v>5179</v>
      </c>
      <c r="M586" s="23">
        <f t="shared" si="27"/>
        <v>440</v>
      </c>
      <c r="N586" s="27">
        <f t="shared" si="28"/>
        <v>45638</v>
      </c>
      <c r="O586" s="23" t="b">
        <f t="shared" si="29"/>
        <v>0</v>
      </c>
      <c r="P586" s="23" t="str">
        <f>IF(O586,_xll.nxInstrumentEQEuropean("EQC."&amp;M586&amp;"."&amp;N586,"KRW","Call",,N586,,M586),"")</f>
        <v/>
      </c>
      <c r="Q586" s="23" t="str">
        <f>IF(O586,_xll.nxAnalyticEQEuropean("EQC.Pricer."&amp;M586&amp;"."&amp;N586,P586,object!$B$25,object!$I$30,object!$D$1,object!$D$2,C586),"")</f>
        <v/>
      </c>
      <c r="R586" s="23" t="str">
        <f>IF(O586,_xll.nxLibView(Q586,"Sigma1"),"")</f>
        <v/>
      </c>
    </row>
    <row r="587" spans="1:18">
      <c r="A587" s="24" t="s">
        <v>1290</v>
      </c>
      <c r="B587" s="24" t="s">
        <v>1291</v>
      </c>
      <c r="C587" s="25" t="s">
        <v>123</v>
      </c>
      <c r="D587" s="25" t="s">
        <v>123</v>
      </c>
      <c r="E587" s="25" t="s">
        <v>123</v>
      </c>
      <c r="F587" s="25" t="s">
        <v>123</v>
      </c>
      <c r="G587" s="25" t="s">
        <v>123</v>
      </c>
      <c r="H587" s="25">
        <v>16.260000000000002</v>
      </c>
      <c r="I587" s="25">
        <v>1.7</v>
      </c>
      <c r="J587" s="26">
        <v>0</v>
      </c>
      <c r="K587" s="26">
        <v>0</v>
      </c>
      <c r="L587" s="26">
        <v>91</v>
      </c>
      <c r="M587" s="23">
        <f t="shared" si="27"/>
        <v>445</v>
      </c>
      <c r="N587" s="27">
        <f t="shared" si="28"/>
        <v>45638</v>
      </c>
      <c r="O587" s="23" t="b">
        <f t="shared" si="29"/>
        <v>0</v>
      </c>
      <c r="P587" s="23" t="str">
        <f>IF(O587,_xll.nxInstrumentEQEuropean("EQC."&amp;M587&amp;"."&amp;N587,"KRW","Call",,N587,,M587),"")</f>
        <v/>
      </c>
      <c r="Q587" s="23" t="str">
        <f>IF(O587,_xll.nxAnalyticEQEuropean("EQC.Pricer."&amp;M587&amp;"."&amp;N587,P587,object!$B$25,object!$I$30,object!$D$1,object!$D$2,C587),"")</f>
        <v/>
      </c>
      <c r="R587" s="23" t="str">
        <f>IF(O587,_xll.nxLibView(Q587,"Sigma1"),"")</f>
        <v/>
      </c>
    </row>
    <row r="588" spans="1:18">
      <c r="A588" s="24" t="s">
        <v>1292</v>
      </c>
      <c r="B588" s="24" t="s">
        <v>1293</v>
      </c>
      <c r="C588" s="25" t="s">
        <v>123</v>
      </c>
      <c r="D588" s="25" t="s">
        <v>123</v>
      </c>
      <c r="E588" s="25" t="s">
        <v>123</v>
      </c>
      <c r="F588" s="25" t="s">
        <v>123</v>
      </c>
      <c r="G588" s="25" t="s">
        <v>123</v>
      </c>
      <c r="H588" s="25">
        <v>16.28</v>
      </c>
      <c r="I588" s="25">
        <v>1.45</v>
      </c>
      <c r="J588" s="26">
        <v>0</v>
      </c>
      <c r="K588" s="26">
        <v>0</v>
      </c>
      <c r="L588" s="26">
        <v>3912</v>
      </c>
      <c r="M588" s="23">
        <f t="shared" si="27"/>
        <v>450</v>
      </c>
      <c r="N588" s="27">
        <f t="shared" si="28"/>
        <v>45638</v>
      </c>
      <c r="O588" s="23" t="b">
        <f t="shared" si="29"/>
        <v>0</v>
      </c>
      <c r="P588" s="23" t="str">
        <f>IF(O588,_xll.nxInstrumentEQEuropean("EQC."&amp;M588&amp;"."&amp;N588,"KRW","Call",,N588,,M588),"")</f>
        <v/>
      </c>
      <c r="Q588" s="23" t="str">
        <f>IF(O588,_xll.nxAnalyticEQEuropean("EQC.Pricer."&amp;M588&amp;"."&amp;N588,P588,object!$B$25,object!$I$30,object!$D$1,object!$D$2,C588),"")</f>
        <v/>
      </c>
      <c r="R588" s="23" t="str">
        <f>IF(O588,_xll.nxLibView(Q588,"Sigma1"),"")</f>
        <v/>
      </c>
    </row>
    <row r="589" spans="1:18">
      <c r="A589" s="24" t="s">
        <v>1294</v>
      </c>
      <c r="B589" s="24" t="s">
        <v>1295</v>
      </c>
      <c r="C589" s="25">
        <v>1.1000000000000001</v>
      </c>
      <c r="D589" s="25">
        <v>0.06</v>
      </c>
      <c r="E589" s="25">
        <v>1.1000000000000001</v>
      </c>
      <c r="F589" s="25">
        <v>1.1000000000000001</v>
      </c>
      <c r="G589" s="25">
        <v>1.1000000000000001</v>
      </c>
      <c r="H589" s="25">
        <v>16.3</v>
      </c>
      <c r="I589" s="25">
        <v>1.1000000000000001</v>
      </c>
      <c r="J589" s="26">
        <v>1</v>
      </c>
      <c r="K589" s="26">
        <v>0</v>
      </c>
      <c r="L589" s="26">
        <v>180</v>
      </c>
      <c r="M589" s="23">
        <f t="shared" si="27"/>
        <v>455</v>
      </c>
      <c r="N589" s="27">
        <f t="shared" si="28"/>
        <v>45638</v>
      </c>
      <c r="O589" s="23" t="b">
        <f t="shared" si="29"/>
        <v>0</v>
      </c>
      <c r="P589" s="23" t="str">
        <f>IF(O589,_xll.nxInstrumentEQEuropean("EQC."&amp;M589&amp;"."&amp;N589,"KRW","Call",,N589,,M589),"")</f>
        <v/>
      </c>
      <c r="Q589" s="23" t="str">
        <f>IF(O589,_xll.nxAnalyticEQEuropean("EQC.Pricer."&amp;M589&amp;"."&amp;N589,P589,object!$B$25,object!$I$30,object!$D$1,object!$D$2,C589),"")</f>
        <v/>
      </c>
      <c r="R589" s="23" t="str">
        <f>IF(O589,_xll.nxLibView(Q589,"Sigma1"),"")</f>
        <v/>
      </c>
    </row>
    <row r="590" spans="1:18">
      <c r="A590" s="24" t="s">
        <v>1296</v>
      </c>
      <c r="B590" s="24" t="s">
        <v>1297</v>
      </c>
      <c r="C590" s="25">
        <v>0.93</v>
      </c>
      <c r="D590" s="25">
        <v>0.06</v>
      </c>
      <c r="E590" s="25">
        <v>0.93</v>
      </c>
      <c r="F590" s="25">
        <v>0.93</v>
      </c>
      <c r="G590" s="25">
        <v>0.93</v>
      </c>
      <c r="H590" s="25">
        <v>16.5</v>
      </c>
      <c r="I590" s="25">
        <v>0.93</v>
      </c>
      <c r="J590" s="26">
        <v>1</v>
      </c>
      <c r="K590" s="26">
        <v>0</v>
      </c>
      <c r="L590" s="26">
        <v>3988</v>
      </c>
      <c r="M590" s="23">
        <f t="shared" si="27"/>
        <v>460</v>
      </c>
      <c r="N590" s="27">
        <f t="shared" si="28"/>
        <v>45638</v>
      </c>
      <c r="O590" s="23" t="b">
        <f t="shared" si="29"/>
        <v>0</v>
      </c>
      <c r="P590" s="23" t="str">
        <f>IF(O590,_xll.nxInstrumentEQEuropean("EQC."&amp;M590&amp;"."&amp;N590,"KRW","Call",,N590,,M590),"")</f>
        <v/>
      </c>
      <c r="Q590" s="23" t="str">
        <f>IF(O590,_xll.nxAnalyticEQEuropean("EQC.Pricer."&amp;M590&amp;"."&amp;N590,P590,object!$B$25,object!$I$30,object!$D$1,object!$D$2,C590),"")</f>
        <v/>
      </c>
      <c r="R590" s="23" t="str">
        <f>IF(O590,_xll.nxLibView(Q590,"Sigma1"),"")</f>
        <v/>
      </c>
    </row>
    <row r="591" spans="1:18">
      <c r="A591" s="24" t="s">
        <v>1298</v>
      </c>
      <c r="B591" s="24" t="s">
        <v>1299</v>
      </c>
      <c r="C591" s="25" t="s">
        <v>123</v>
      </c>
      <c r="D591" s="25" t="s">
        <v>123</v>
      </c>
      <c r="E591" s="25" t="s">
        <v>123</v>
      </c>
      <c r="F591" s="25" t="s">
        <v>123</v>
      </c>
      <c r="G591" s="25" t="s">
        <v>123</v>
      </c>
      <c r="H591" s="25">
        <v>16.45</v>
      </c>
      <c r="I591" s="25">
        <v>0.82</v>
      </c>
      <c r="J591" s="26">
        <v>0</v>
      </c>
      <c r="K591" s="26">
        <v>0</v>
      </c>
      <c r="L591" s="26">
        <v>165</v>
      </c>
      <c r="M591" s="23">
        <f t="shared" si="27"/>
        <v>465</v>
      </c>
      <c r="N591" s="27">
        <f t="shared" si="28"/>
        <v>45638</v>
      </c>
      <c r="O591" s="23" t="b">
        <f t="shared" si="29"/>
        <v>0</v>
      </c>
      <c r="P591" s="23" t="str">
        <f>IF(O591,_xll.nxInstrumentEQEuropean("EQC."&amp;M591&amp;"."&amp;N591,"KRW","Call",,N591,,M591),"")</f>
        <v/>
      </c>
      <c r="Q591" s="23" t="str">
        <f>IF(O591,_xll.nxAnalyticEQEuropean("EQC.Pricer."&amp;M591&amp;"."&amp;N591,P591,object!$B$25,object!$I$30,object!$D$1,object!$D$2,C591),"")</f>
        <v/>
      </c>
      <c r="R591" s="23" t="str">
        <f>IF(O591,_xll.nxLibView(Q591,"Sigma1"),"")</f>
        <v/>
      </c>
    </row>
    <row r="592" spans="1:18">
      <c r="A592" s="24" t="s">
        <v>1300</v>
      </c>
      <c r="B592" s="24" t="s">
        <v>1301</v>
      </c>
      <c r="C592" s="25">
        <v>0.7</v>
      </c>
      <c r="D592" s="25">
        <v>0.08</v>
      </c>
      <c r="E592" s="25">
        <v>0.7</v>
      </c>
      <c r="F592" s="25">
        <v>0.7</v>
      </c>
      <c r="G592" s="25">
        <v>0.7</v>
      </c>
      <c r="H592" s="25">
        <v>16.399999999999999</v>
      </c>
      <c r="I592" s="25">
        <v>0.7</v>
      </c>
      <c r="J592" s="26">
        <v>100</v>
      </c>
      <c r="K592" s="26">
        <v>18</v>
      </c>
      <c r="L592" s="26">
        <v>1195</v>
      </c>
      <c r="M592" s="23">
        <f t="shared" si="27"/>
        <v>470</v>
      </c>
      <c r="N592" s="27">
        <f t="shared" si="28"/>
        <v>45638</v>
      </c>
      <c r="O592" s="23" t="b">
        <f t="shared" si="29"/>
        <v>0</v>
      </c>
      <c r="P592" s="23" t="str">
        <f>IF(O592,_xll.nxInstrumentEQEuropean("EQC."&amp;M592&amp;"."&amp;N592,"KRW","Call",,N592,,M592),"")</f>
        <v/>
      </c>
      <c r="Q592" s="23" t="str">
        <f>IF(O592,_xll.nxAnalyticEQEuropean("EQC.Pricer."&amp;M592&amp;"."&amp;N592,P592,object!$B$25,object!$I$30,object!$D$1,object!$D$2,C592),"")</f>
        <v/>
      </c>
      <c r="R592" s="23" t="str">
        <f>IF(O592,_xll.nxLibView(Q592,"Sigma1"),"")</f>
        <v/>
      </c>
    </row>
    <row r="593" spans="1:18">
      <c r="A593" s="24" t="s">
        <v>1302</v>
      </c>
      <c r="B593" s="24" t="s">
        <v>1303</v>
      </c>
      <c r="C593" s="25">
        <v>0.59</v>
      </c>
      <c r="D593" s="25">
        <v>0.01</v>
      </c>
      <c r="E593" s="25">
        <v>0.59</v>
      </c>
      <c r="F593" s="25">
        <v>0.59</v>
      </c>
      <c r="G593" s="25">
        <v>0.59</v>
      </c>
      <c r="H593" s="25">
        <v>16.7</v>
      </c>
      <c r="I593" s="25">
        <v>0.59</v>
      </c>
      <c r="J593" s="26">
        <v>1</v>
      </c>
      <c r="K593" s="26">
        <v>0</v>
      </c>
      <c r="L593" s="26">
        <v>133</v>
      </c>
      <c r="M593" s="23">
        <f t="shared" si="27"/>
        <v>475</v>
      </c>
      <c r="N593" s="27">
        <f t="shared" si="28"/>
        <v>45638</v>
      </c>
      <c r="O593" s="23" t="b">
        <f t="shared" si="29"/>
        <v>0</v>
      </c>
      <c r="P593" s="23" t="str">
        <f>IF(O593,_xll.nxInstrumentEQEuropean("EQC."&amp;M593&amp;"."&amp;N593,"KRW","Call",,N593,,M593),"")</f>
        <v/>
      </c>
      <c r="Q593" s="23" t="str">
        <f>IF(O593,_xll.nxAnalyticEQEuropean("EQC.Pricer."&amp;M593&amp;"."&amp;N593,P593,object!$B$25,object!$I$30,object!$D$1,object!$D$2,C593),"")</f>
        <v/>
      </c>
      <c r="R593" s="23" t="str">
        <f>IF(O593,_xll.nxLibView(Q593,"Sigma1"),"")</f>
        <v/>
      </c>
    </row>
    <row r="594" spans="1:18">
      <c r="A594" s="24" t="s">
        <v>1304</v>
      </c>
      <c r="B594" s="24" t="s">
        <v>1305</v>
      </c>
      <c r="C594" s="25" t="s">
        <v>123</v>
      </c>
      <c r="D594" s="25" t="s">
        <v>123</v>
      </c>
      <c r="E594" s="25" t="s">
        <v>123</v>
      </c>
      <c r="F594" s="25" t="s">
        <v>123</v>
      </c>
      <c r="G594" s="25" t="s">
        <v>123</v>
      </c>
      <c r="H594" s="25">
        <v>16.87</v>
      </c>
      <c r="I594" s="25">
        <v>0.51</v>
      </c>
      <c r="J594" s="26">
        <v>0</v>
      </c>
      <c r="K594" s="26">
        <v>0</v>
      </c>
      <c r="L594" s="26">
        <v>1183</v>
      </c>
      <c r="M594" s="23">
        <f t="shared" si="27"/>
        <v>480</v>
      </c>
      <c r="N594" s="27">
        <f t="shared" si="28"/>
        <v>45638</v>
      </c>
      <c r="O594" s="23" t="b">
        <f t="shared" si="29"/>
        <v>0</v>
      </c>
      <c r="P594" s="23" t="str">
        <f>IF(O594,_xll.nxInstrumentEQEuropean("EQC."&amp;M594&amp;"."&amp;N594,"KRW","Call",,N594,,M594),"")</f>
        <v/>
      </c>
      <c r="Q594" s="23" t="str">
        <f>IF(O594,_xll.nxAnalyticEQEuropean("EQC.Pricer."&amp;M594&amp;"."&amp;N594,P594,object!$B$25,object!$I$30,object!$D$1,object!$D$2,C594),"")</f>
        <v/>
      </c>
      <c r="R594" s="23" t="str">
        <f>IF(O594,_xll.nxLibView(Q594,"Sigma1"),"")</f>
        <v/>
      </c>
    </row>
    <row r="595" spans="1:18">
      <c r="A595" s="24" t="s">
        <v>1306</v>
      </c>
      <c r="B595" s="24" t="s">
        <v>1307</v>
      </c>
      <c r="C595" s="25" t="s">
        <v>123</v>
      </c>
      <c r="D595" s="25" t="s">
        <v>123</v>
      </c>
      <c r="E595" s="25" t="s">
        <v>123</v>
      </c>
      <c r="F595" s="25" t="s">
        <v>123</v>
      </c>
      <c r="G595" s="25" t="s">
        <v>123</v>
      </c>
      <c r="H595" s="25">
        <v>17.05</v>
      </c>
      <c r="I595" s="25">
        <v>0.44</v>
      </c>
      <c r="J595" s="26">
        <v>0</v>
      </c>
      <c r="K595" s="26">
        <v>0</v>
      </c>
      <c r="L595" s="26">
        <v>103</v>
      </c>
      <c r="M595" s="23">
        <f t="shared" si="27"/>
        <v>485</v>
      </c>
      <c r="N595" s="27">
        <f t="shared" si="28"/>
        <v>45638</v>
      </c>
      <c r="O595" s="23" t="b">
        <f t="shared" si="29"/>
        <v>0</v>
      </c>
      <c r="P595" s="23" t="str">
        <f>IF(O595,_xll.nxInstrumentEQEuropean("EQC."&amp;M595&amp;"."&amp;N595,"KRW","Call",,N595,,M595),"")</f>
        <v/>
      </c>
      <c r="Q595" s="23" t="str">
        <f>IF(O595,_xll.nxAnalyticEQEuropean("EQC.Pricer."&amp;M595&amp;"."&amp;N595,P595,object!$B$25,object!$I$30,object!$D$1,object!$D$2,C595),"")</f>
        <v/>
      </c>
      <c r="R595" s="23" t="str">
        <f>IF(O595,_xll.nxLibView(Q595,"Sigma1"),"")</f>
        <v/>
      </c>
    </row>
    <row r="596" spans="1:18">
      <c r="A596" s="24" t="s">
        <v>1308</v>
      </c>
      <c r="B596" s="24" t="s">
        <v>1309</v>
      </c>
      <c r="C596" s="25" t="s">
        <v>123</v>
      </c>
      <c r="D596" s="25" t="s">
        <v>123</v>
      </c>
      <c r="E596" s="25" t="s">
        <v>123</v>
      </c>
      <c r="F596" s="25" t="s">
        <v>123</v>
      </c>
      <c r="G596" s="25" t="s">
        <v>123</v>
      </c>
      <c r="H596" s="25">
        <v>17.23</v>
      </c>
      <c r="I596" s="25">
        <v>0.39</v>
      </c>
      <c r="J596" s="26">
        <v>0</v>
      </c>
      <c r="K596" s="26">
        <v>0</v>
      </c>
      <c r="L596" s="26">
        <v>306</v>
      </c>
      <c r="M596" s="23">
        <f t="shared" si="27"/>
        <v>490</v>
      </c>
      <c r="N596" s="27">
        <f t="shared" si="28"/>
        <v>45638</v>
      </c>
      <c r="O596" s="23" t="b">
        <f t="shared" si="29"/>
        <v>0</v>
      </c>
      <c r="P596" s="23" t="str">
        <f>IF(O596,_xll.nxInstrumentEQEuropean("EQC."&amp;M596&amp;"."&amp;N596,"KRW","Call",,N596,,M596),"")</f>
        <v/>
      </c>
      <c r="Q596" s="23" t="str">
        <f>IF(O596,_xll.nxAnalyticEQEuropean("EQC.Pricer."&amp;M596&amp;"."&amp;N596,P596,object!$B$25,object!$I$30,object!$D$1,object!$D$2,C596),"")</f>
        <v/>
      </c>
      <c r="R596" s="23" t="str">
        <f>IF(O596,_xll.nxLibView(Q596,"Sigma1"),"")</f>
        <v/>
      </c>
    </row>
    <row r="597" spans="1:18">
      <c r="A597" s="24" t="s">
        <v>1310</v>
      </c>
      <c r="B597" s="24" t="s">
        <v>1311</v>
      </c>
      <c r="C597" s="25" t="s">
        <v>123</v>
      </c>
      <c r="D597" s="25" t="s">
        <v>123</v>
      </c>
      <c r="E597" s="25" t="s">
        <v>123</v>
      </c>
      <c r="F597" s="25" t="s">
        <v>123</v>
      </c>
      <c r="G597" s="25" t="s">
        <v>123</v>
      </c>
      <c r="H597" s="25">
        <v>17.41</v>
      </c>
      <c r="I597" s="25">
        <v>0.35</v>
      </c>
      <c r="J597" s="26">
        <v>0</v>
      </c>
      <c r="K597" s="26">
        <v>0</v>
      </c>
      <c r="L597" s="26">
        <v>88</v>
      </c>
      <c r="M597" s="23">
        <f t="shared" si="27"/>
        <v>495</v>
      </c>
      <c r="N597" s="27">
        <f t="shared" si="28"/>
        <v>45638</v>
      </c>
      <c r="O597" s="23" t="b">
        <f t="shared" si="29"/>
        <v>0</v>
      </c>
      <c r="P597" s="23" t="str">
        <f>IF(O597,_xll.nxInstrumentEQEuropean("EQC."&amp;M597&amp;"."&amp;N597,"KRW","Call",,N597,,M597),"")</f>
        <v/>
      </c>
      <c r="Q597" s="23" t="str">
        <f>IF(O597,_xll.nxAnalyticEQEuropean("EQC.Pricer."&amp;M597&amp;"."&amp;N597,P597,object!$B$25,object!$I$30,object!$D$1,object!$D$2,C597),"")</f>
        <v/>
      </c>
      <c r="R597" s="23" t="str">
        <f>IF(O597,_xll.nxLibView(Q597,"Sigma1"),"")</f>
        <v/>
      </c>
    </row>
    <row r="598" spans="1:18">
      <c r="A598" s="24" t="s">
        <v>1312</v>
      </c>
      <c r="B598" s="24" t="s">
        <v>1313</v>
      </c>
      <c r="C598" s="25" t="s">
        <v>123</v>
      </c>
      <c r="D598" s="25" t="s">
        <v>123</v>
      </c>
      <c r="E598" s="25" t="s">
        <v>123</v>
      </c>
      <c r="F598" s="25" t="s">
        <v>123</v>
      </c>
      <c r="G598" s="25" t="s">
        <v>123</v>
      </c>
      <c r="H598" s="25">
        <v>17.579999999999998</v>
      </c>
      <c r="I598" s="25">
        <v>0.31</v>
      </c>
      <c r="J598" s="26">
        <v>0</v>
      </c>
      <c r="K598" s="26">
        <v>0</v>
      </c>
      <c r="L598" s="26">
        <v>429</v>
      </c>
      <c r="M598" s="23">
        <f t="shared" si="27"/>
        <v>500</v>
      </c>
      <c r="N598" s="27">
        <f t="shared" si="28"/>
        <v>45638</v>
      </c>
      <c r="O598" s="23" t="b">
        <f t="shared" si="29"/>
        <v>0</v>
      </c>
      <c r="P598" s="23" t="str">
        <f>IF(O598,_xll.nxInstrumentEQEuropean("EQC."&amp;M598&amp;"."&amp;N598,"KRW","Call",,N598,,M598),"")</f>
        <v/>
      </c>
      <c r="Q598" s="23" t="str">
        <f>IF(O598,_xll.nxAnalyticEQEuropean("EQC.Pricer."&amp;M598&amp;"."&amp;N598,P598,object!$B$25,object!$I$30,object!$D$1,object!$D$2,C598),"")</f>
        <v/>
      </c>
      <c r="R598" s="23" t="str">
        <f>IF(O598,_xll.nxLibView(Q598,"Sigma1"),"")</f>
        <v/>
      </c>
    </row>
    <row r="599" spans="1:18">
      <c r="A599" s="24" t="s">
        <v>1314</v>
      </c>
      <c r="B599" s="24" t="s">
        <v>1315</v>
      </c>
      <c r="C599" s="25" t="s">
        <v>123</v>
      </c>
      <c r="D599" s="25" t="s">
        <v>123</v>
      </c>
      <c r="E599" s="25" t="s">
        <v>123</v>
      </c>
      <c r="F599" s="25" t="s">
        <v>123</v>
      </c>
      <c r="G599" s="25" t="s">
        <v>123</v>
      </c>
      <c r="H599" s="25">
        <v>17.760000000000002</v>
      </c>
      <c r="I599" s="25">
        <v>0.26</v>
      </c>
      <c r="J599" s="26">
        <v>0</v>
      </c>
      <c r="K599" s="26">
        <v>0</v>
      </c>
      <c r="L599" s="26">
        <v>5</v>
      </c>
      <c r="M599" s="23">
        <f t="shared" si="27"/>
        <v>505</v>
      </c>
      <c r="N599" s="27">
        <f t="shared" si="28"/>
        <v>45638</v>
      </c>
      <c r="O599" s="23" t="b">
        <f t="shared" si="29"/>
        <v>0</v>
      </c>
      <c r="P599" s="23" t="str">
        <f>IF(O599,_xll.nxInstrumentEQEuropean("EQC."&amp;M599&amp;"."&amp;N599,"KRW","Call",,N599,,M599),"")</f>
        <v/>
      </c>
      <c r="Q599" s="23" t="str">
        <f>IF(O599,_xll.nxAnalyticEQEuropean("EQC.Pricer."&amp;M599&amp;"."&amp;N599,P599,object!$B$25,object!$I$30,object!$D$1,object!$D$2,C599),"")</f>
        <v/>
      </c>
      <c r="R599" s="23" t="str">
        <f>IF(O599,_xll.nxLibView(Q599,"Sigma1"),"")</f>
        <v/>
      </c>
    </row>
    <row r="600" spans="1:18">
      <c r="A600" s="24" t="s">
        <v>1316</v>
      </c>
      <c r="B600" s="24" t="s">
        <v>1317</v>
      </c>
      <c r="C600" s="25" t="s">
        <v>123</v>
      </c>
      <c r="D600" s="25" t="s">
        <v>123</v>
      </c>
      <c r="E600" s="25" t="s">
        <v>123</v>
      </c>
      <c r="F600" s="25" t="s">
        <v>123</v>
      </c>
      <c r="G600" s="25" t="s">
        <v>123</v>
      </c>
      <c r="H600" s="25">
        <v>17.940000000000001</v>
      </c>
      <c r="I600" s="25">
        <v>0.22</v>
      </c>
      <c r="J600" s="26">
        <v>0</v>
      </c>
      <c r="K600" s="26">
        <v>0</v>
      </c>
      <c r="L600" s="26">
        <v>497</v>
      </c>
      <c r="M600" s="23">
        <f t="shared" si="27"/>
        <v>510</v>
      </c>
      <c r="N600" s="27">
        <f t="shared" si="28"/>
        <v>45638</v>
      </c>
      <c r="O600" s="23" t="b">
        <f t="shared" si="29"/>
        <v>0</v>
      </c>
      <c r="P600" s="23" t="str">
        <f>IF(O600,_xll.nxInstrumentEQEuropean("EQC."&amp;M600&amp;"."&amp;N600,"KRW","Call",,N600,,M600),"")</f>
        <v/>
      </c>
      <c r="Q600" s="23" t="str">
        <f>IF(O600,_xll.nxAnalyticEQEuropean("EQC.Pricer."&amp;M600&amp;"."&amp;N600,P600,object!$B$25,object!$I$30,object!$D$1,object!$D$2,C600),"")</f>
        <v/>
      </c>
      <c r="R600" s="23" t="str">
        <f>IF(O600,_xll.nxLibView(Q600,"Sigma1"),"")</f>
        <v/>
      </c>
    </row>
    <row r="601" spans="1:18">
      <c r="A601" s="24" t="s">
        <v>1318</v>
      </c>
      <c r="B601" s="24" t="s">
        <v>1319</v>
      </c>
      <c r="C601" s="25" t="s">
        <v>123</v>
      </c>
      <c r="D601" s="25" t="s">
        <v>123</v>
      </c>
      <c r="E601" s="25" t="s">
        <v>123</v>
      </c>
      <c r="F601" s="25" t="s">
        <v>123</v>
      </c>
      <c r="G601" s="25" t="s">
        <v>123</v>
      </c>
      <c r="H601" s="25">
        <v>18.12</v>
      </c>
      <c r="I601" s="25">
        <v>0.2</v>
      </c>
      <c r="J601" s="26">
        <v>0</v>
      </c>
      <c r="K601" s="26">
        <v>0</v>
      </c>
      <c r="L601" s="26">
        <v>21</v>
      </c>
      <c r="M601" s="23">
        <f t="shared" si="27"/>
        <v>515</v>
      </c>
      <c r="N601" s="27">
        <f t="shared" si="28"/>
        <v>45638</v>
      </c>
      <c r="O601" s="23" t="b">
        <f t="shared" si="29"/>
        <v>0</v>
      </c>
      <c r="P601" s="23" t="str">
        <f>IF(O601,_xll.nxInstrumentEQEuropean("EQC."&amp;M601&amp;"."&amp;N601,"KRW","Call",,N601,,M601),"")</f>
        <v/>
      </c>
      <c r="Q601" s="23" t="str">
        <f>IF(O601,_xll.nxAnalyticEQEuropean("EQC.Pricer."&amp;M601&amp;"."&amp;N601,P601,object!$B$25,object!$I$30,object!$D$1,object!$D$2,C601),"")</f>
        <v/>
      </c>
      <c r="R601" s="23" t="str">
        <f>IF(O601,_xll.nxLibView(Q601,"Sigma1"),"")</f>
        <v/>
      </c>
    </row>
    <row r="602" spans="1:18">
      <c r="A602" s="24" t="s">
        <v>1320</v>
      </c>
      <c r="B602" s="24" t="s">
        <v>1321</v>
      </c>
      <c r="C602" s="25">
        <v>0.18</v>
      </c>
      <c r="D602" s="25">
        <v>0.05</v>
      </c>
      <c r="E602" s="25">
        <v>0.18</v>
      </c>
      <c r="F602" s="25">
        <v>0.18</v>
      </c>
      <c r="G602" s="25">
        <v>0.18</v>
      </c>
      <c r="H602" s="25">
        <v>18.3</v>
      </c>
      <c r="I602" s="25">
        <v>0.18</v>
      </c>
      <c r="J602" s="26">
        <v>1</v>
      </c>
      <c r="K602" s="26">
        <v>0</v>
      </c>
      <c r="L602" s="26">
        <v>1207</v>
      </c>
      <c r="M602" s="23">
        <f t="shared" si="27"/>
        <v>520</v>
      </c>
      <c r="N602" s="27">
        <f t="shared" si="28"/>
        <v>45638</v>
      </c>
      <c r="O602" s="23" t="b">
        <f t="shared" si="29"/>
        <v>0</v>
      </c>
      <c r="P602" s="23" t="str">
        <f>IF(O602,_xll.nxInstrumentEQEuropean("EQC."&amp;M602&amp;"."&amp;N602,"KRW","Call",,N602,,M602),"")</f>
        <v/>
      </c>
      <c r="Q602" s="23" t="str">
        <f>IF(O602,_xll.nxAnalyticEQEuropean("EQC.Pricer."&amp;M602&amp;"."&amp;N602,P602,object!$B$25,object!$I$30,object!$D$1,object!$D$2,C602),"")</f>
        <v/>
      </c>
      <c r="R602" s="23" t="str">
        <f>IF(O602,_xll.nxLibView(Q602,"Sigma1"),"")</f>
        <v/>
      </c>
    </row>
    <row r="603" spans="1:18">
      <c r="A603" s="24" t="s">
        <v>1322</v>
      </c>
      <c r="B603" s="24" t="s">
        <v>1323</v>
      </c>
      <c r="C603" s="25" t="s">
        <v>123</v>
      </c>
      <c r="D603" s="25" t="s">
        <v>123</v>
      </c>
      <c r="E603" s="25" t="s">
        <v>123</v>
      </c>
      <c r="F603" s="25" t="s">
        <v>123</v>
      </c>
      <c r="G603" s="25" t="s">
        <v>123</v>
      </c>
      <c r="H603" s="25">
        <v>16.100000000000001</v>
      </c>
      <c r="I603" s="25">
        <v>131.4</v>
      </c>
      <c r="J603" s="26">
        <v>0</v>
      </c>
      <c r="K603" s="26">
        <v>0</v>
      </c>
      <c r="L603" s="26">
        <v>0</v>
      </c>
      <c r="M603" s="23">
        <f t="shared" si="27"/>
        <v>235</v>
      </c>
      <c r="N603" s="27">
        <f t="shared" si="28"/>
        <v>45729</v>
      </c>
      <c r="O603" s="23" t="b">
        <f t="shared" si="29"/>
        <v>0</v>
      </c>
      <c r="P603" s="23" t="str">
        <f>IF(O603,_xll.nxInstrumentEQEuropean("EQC."&amp;M603&amp;"."&amp;N603,"KRW","Call",,N603,,M603),"")</f>
        <v/>
      </c>
      <c r="Q603" s="23" t="str">
        <f>IF(O603,_xll.nxAnalyticEQEuropean("EQC.Pricer."&amp;M603&amp;"."&amp;N603,P603,object!$B$25,object!$I$30,object!$D$1,object!$D$2,C603),"")</f>
        <v/>
      </c>
      <c r="R603" s="23" t="str">
        <f>IF(O603,_xll.nxLibView(Q603,"Sigma1"),"")</f>
        <v/>
      </c>
    </row>
    <row r="604" spans="1:18">
      <c r="A604" s="24" t="s">
        <v>1324</v>
      </c>
      <c r="B604" s="24" t="s">
        <v>1325</v>
      </c>
      <c r="C604" s="25" t="s">
        <v>123</v>
      </c>
      <c r="D604" s="25" t="s">
        <v>123</v>
      </c>
      <c r="E604" s="25" t="s">
        <v>123</v>
      </c>
      <c r="F604" s="25" t="s">
        <v>123</v>
      </c>
      <c r="G604" s="25" t="s">
        <v>123</v>
      </c>
      <c r="H604" s="25">
        <v>16.100000000000001</v>
      </c>
      <c r="I604" s="25">
        <v>126.6</v>
      </c>
      <c r="J604" s="26">
        <v>0</v>
      </c>
      <c r="K604" s="26">
        <v>0</v>
      </c>
      <c r="L604" s="26">
        <v>0</v>
      </c>
      <c r="M604" s="23">
        <f t="shared" si="27"/>
        <v>240</v>
      </c>
      <c r="N604" s="27">
        <f t="shared" si="28"/>
        <v>45729</v>
      </c>
      <c r="O604" s="23" t="b">
        <f t="shared" si="29"/>
        <v>0</v>
      </c>
      <c r="P604" s="23" t="str">
        <f>IF(O604,_xll.nxInstrumentEQEuropean("EQC."&amp;M604&amp;"."&amp;N604,"KRW","Call",,N604,,M604),"")</f>
        <v/>
      </c>
      <c r="Q604" s="23" t="str">
        <f>IF(O604,_xll.nxAnalyticEQEuropean("EQC.Pricer."&amp;M604&amp;"."&amp;N604,P604,object!$B$25,object!$I$30,object!$D$1,object!$D$2,C604),"")</f>
        <v/>
      </c>
      <c r="R604" s="23" t="str">
        <f>IF(O604,_xll.nxLibView(Q604,"Sigma1"),"")</f>
        <v/>
      </c>
    </row>
    <row r="605" spans="1:18">
      <c r="A605" s="24" t="s">
        <v>1326</v>
      </c>
      <c r="B605" s="24" t="s">
        <v>1327</v>
      </c>
      <c r="C605" s="25" t="s">
        <v>123</v>
      </c>
      <c r="D605" s="25" t="s">
        <v>123</v>
      </c>
      <c r="E605" s="25" t="s">
        <v>123</v>
      </c>
      <c r="F605" s="25" t="s">
        <v>123</v>
      </c>
      <c r="G605" s="25" t="s">
        <v>123</v>
      </c>
      <c r="H605" s="25">
        <v>16.100000000000001</v>
      </c>
      <c r="I605" s="25">
        <v>121.75</v>
      </c>
      <c r="J605" s="26">
        <v>0</v>
      </c>
      <c r="K605" s="26">
        <v>0</v>
      </c>
      <c r="L605" s="26">
        <v>0</v>
      </c>
      <c r="M605" s="23">
        <f t="shared" si="27"/>
        <v>245</v>
      </c>
      <c r="N605" s="27">
        <f t="shared" si="28"/>
        <v>45729</v>
      </c>
      <c r="O605" s="23" t="b">
        <f t="shared" si="29"/>
        <v>0</v>
      </c>
      <c r="P605" s="23" t="str">
        <f>IF(O605,_xll.nxInstrumentEQEuropean("EQC."&amp;M605&amp;"."&amp;N605,"KRW","Call",,N605,,M605),"")</f>
        <v/>
      </c>
      <c r="Q605" s="23" t="str">
        <f>IF(O605,_xll.nxAnalyticEQEuropean("EQC.Pricer."&amp;M605&amp;"."&amp;N605,P605,object!$B$25,object!$I$30,object!$D$1,object!$D$2,C605),"")</f>
        <v/>
      </c>
      <c r="R605" s="23" t="str">
        <f>IF(O605,_xll.nxLibView(Q605,"Sigma1"),"")</f>
        <v/>
      </c>
    </row>
    <row r="606" spans="1:18">
      <c r="A606" s="24" t="s">
        <v>1328</v>
      </c>
      <c r="B606" s="24" t="s">
        <v>1329</v>
      </c>
      <c r="C606" s="25" t="s">
        <v>123</v>
      </c>
      <c r="D606" s="25" t="s">
        <v>123</v>
      </c>
      <c r="E606" s="25" t="s">
        <v>123</v>
      </c>
      <c r="F606" s="25" t="s">
        <v>123</v>
      </c>
      <c r="G606" s="25" t="s">
        <v>123</v>
      </c>
      <c r="H606" s="25">
        <v>16.100000000000001</v>
      </c>
      <c r="I606" s="25">
        <v>116.9</v>
      </c>
      <c r="J606" s="26">
        <v>0</v>
      </c>
      <c r="K606" s="26">
        <v>0</v>
      </c>
      <c r="L606" s="26">
        <v>0</v>
      </c>
      <c r="M606" s="23">
        <f t="shared" si="27"/>
        <v>250</v>
      </c>
      <c r="N606" s="27">
        <f t="shared" si="28"/>
        <v>45729</v>
      </c>
      <c r="O606" s="23" t="b">
        <f t="shared" si="29"/>
        <v>0</v>
      </c>
      <c r="P606" s="23" t="str">
        <f>IF(O606,_xll.nxInstrumentEQEuropean("EQC."&amp;M606&amp;"."&amp;N606,"KRW","Call",,N606,,M606),"")</f>
        <v/>
      </c>
      <c r="Q606" s="23" t="str">
        <f>IF(O606,_xll.nxAnalyticEQEuropean("EQC.Pricer."&amp;M606&amp;"."&amp;N606,P606,object!$B$25,object!$I$30,object!$D$1,object!$D$2,C606),"")</f>
        <v/>
      </c>
      <c r="R606" s="23" t="str">
        <f>IF(O606,_xll.nxLibView(Q606,"Sigma1"),"")</f>
        <v/>
      </c>
    </row>
    <row r="607" spans="1:18">
      <c r="A607" s="24" t="s">
        <v>1330</v>
      </c>
      <c r="B607" s="24" t="s">
        <v>1331</v>
      </c>
      <c r="C607" s="25" t="s">
        <v>123</v>
      </c>
      <c r="D607" s="25" t="s">
        <v>123</v>
      </c>
      <c r="E607" s="25" t="s">
        <v>123</v>
      </c>
      <c r="F607" s="25" t="s">
        <v>123</v>
      </c>
      <c r="G607" s="25" t="s">
        <v>123</v>
      </c>
      <c r="H607" s="25">
        <v>16.100000000000001</v>
      </c>
      <c r="I607" s="25">
        <v>112.1</v>
      </c>
      <c r="J607" s="26">
        <v>0</v>
      </c>
      <c r="K607" s="26">
        <v>0</v>
      </c>
      <c r="L607" s="26">
        <v>0</v>
      </c>
      <c r="M607" s="23">
        <f t="shared" si="27"/>
        <v>255</v>
      </c>
      <c r="N607" s="27">
        <f t="shared" si="28"/>
        <v>45729</v>
      </c>
      <c r="O607" s="23" t="b">
        <f t="shared" si="29"/>
        <v>0</v>
      </c>
      <c r="P607" s="23" t="str">
        <f>IF(O607,_xll.nxInstrumentEQEuropean("EQC."&amp;M607&amp;"."&amp;N607,"KRW","Call",,N607,,M607),"")</f>
        <v/>
      </c>
      <c r="Q607" s="23" t="str">
        <f>IF(O607,_xll.nxAnalyticEQEuropean("EQC.Pricer."&amp;M607&amp;"."&amp;N607,P607,object!$B$25,object!$I$30,object!$D$1,object!$D$2,C607),"")</f>
        <v/>
      </c>
      <c r="R607" s="23" t="str">
        <f>IF(O607,_xll.nxLibView(Q607,"Sigma1"),"")</f>
        <v/>
      </c>
    </row>
    <row r="608" spans="1:18">
      <c r="A608" s="24" t="s">
        <v>1332</v>
      </c>
      <c r="B608" s="24" t="s">
        <v>1333</v>
      </c>
      <c r="C608" s="25" t="s">
        <v>123</v>
      </c>
      <c r="D608" s="25" t="s">
        <v>123</v>
      </c>
      <c r="E608" s="25" t="s">
        <v>123</v>
      </c>
      <c r="F608" s="25" t="s">
        <v>123</v>
      </c>
      <c r="G608" s="25" t="s">
        <v>123</v>
      </c>
      <c r="H608" s="25">
        <v>16.100000000000001</v>
      </c>
      <c r="I608" s="25">
        <v>107.3</v>
      </c>
      <c r="J608" s="26">
        <v>0</v>
      </c>
      <c r="K608" s="26">
        <v>0</v>
      </c>
      <c r="L608" s="26">
        <v>0</v>
      </c>
      <c r="M608" s="23">
        <f t="shared" si="27"/>
        <v>260</v>
      </c>
      <c r="N608" s="27">
        <f t="shared" si="28"/>
        <v>45729</v>
      </c>
      <c r="O608" s="23" t="b">
        <f t="shared" si="29"/>
        <v>0</v>
      </c>
      <c r="P608" s="23" t="str">
        <f>IF(O608,_xll.nxInstrumentEQEuropean("EQC."&amp;M608&amp;"."&amp;N608,"KRW","Call",,N608,,M608),"")</f>
        <v/>
      </c>
      <c r="Q608" s="23" t="str">
        <f>IF(O608,_xll.nxAnalyticEQEuropean("EQC.Pricer."&amp;M608&amp;"."&amp;N608,P608,object!$B$25,object!$I$30,object!$D$1,object!$D$2,C608),"")</f>
        <v/>
      </c>
      <c r="R608" s="23" t="str">
        <f>IF(O608,_xll.nxLibView(Q608,"Sigma1"),"")</f>
        <v/>
      </c>
    </row>
    <row r="609" spans="1:18">
      <c r="A609" s="24" t="s">
        <v>1334</v>
      </c>
      <c r="B609" s="24" t="s">
        <v>1335</v>
      </c>
      <c r="C609" s="25" t="s">
        <v>123</v>
      </c>
      <c r="D609" s="25" t="s">
        <v>123</v>
      </c>
      <c r="E609" s="25" t="s">
        <v>123</v>
      </c>
      <c r="F609" s="25" t="s">
        <v>123</v>
      </c>
      <c r="G609" s="25" t="s">
        <v>123</v>
      </c>
      <c r="H609" s="25">
        <v>16.100000000000001</v>
      </c>
      <c r="I609" s="25">
        <v>102.55</v>
      </c>
      <c r="J609" s="26">
        <v>0</v>
      </c>
      <c r="K609" s="26">
        <v>0</v>
      </c>
      <c r="L609" s="26">
        <v>0</v>
      </c>
      <c r="M609" s="23">
        <f t="shared" si="27"/>
        <v>265</v>
      </c>
      <c r="N609" s="27">
        <f t="shared" si="28"/>
        <v>45729</v>
      </c>
      <c r="O609" s="23" t="b">
        <f t="shared" si="29"/>
        <v>0</v>
      </c>
      <c r="P609" s="23" t="str">
        <f>IF(O609,_xll.nxInstrumentEQEuropean("EQC."&amp;M609&amp;"."&amp;N609,"KRW","Call",,N609,,M609),"")</f>
        <v/>
      </c>
      <c r="Q609" s="23" t="str">
        <f>IF(O609,_xll.nxAnalyticEQEuropean("EQC.Pricer."&amp;M609&amp;"."&amp;N609,P609,object!$B$25,object!$I$30,object!$D$1,object!$D$2,C609),"")</f>
        <v/>
      </c>
      <c r="R609" s="23" t="str">
        <f>IF(O609,_xll.nxLibView(Q609,"Sigma1"),"")</f>
        <v/>
      </c>
    </row>
    <row r="610" spans="1:18">
      <c r="A610" s="24" t="s">
        <v>1336</v>
      </c>
      <c r="B610" s="24" t="s">
        <v>1337</v>
      </c>
      <c r="C610" s="25" t="s">
        <v>123</v>
      </c>
      <c r="D610" s="25" t="s">
        <v>123</v>
      </c>
      <c r="E610" s="25" t="s">
        <v>123</v>
      </c>
      <c r="F610" s="25" t="s">
        <v>123</v>
      </c>
      <c r="G610" s="25" t="s">
        <v>123</v>
      </c>
      <c r="H610" s="25">
        <v>16.100000000000001</v>
      </c>
      <c r="I610" s="25">
        <v>97.75</v>
      </c>
      <c r="J610" s="26">
        <v>0</v>
      </c>
      <c r="K610" s="26">
        <v>0</v>
      </c>
      <c r="L610" s="26">
        <v>0</v>
      </c>
      <c r="M610" s="23">
        <f t="shared" si="27"/>
        <v>270</v>
      </c>
      <c r="N610" s="27">
        <f t="shared" si="28"/>
        <v>45729</v>
      </c>
      <c r="O610" s="23" t="b">
        <f t="shared" si="29"/>
        <v>0</v>
      </c>
      <c r="P610" s="23" t="str">
        <f>IF(O610,_xll.nxInstrumentEQEuropean("EQC."&amp;M610&amp;"."&amp;N610,"KRW","Call",,N610,,M610),"")</f>
        <v/>
      </c>
      <c r="Q610" s="23" t="str">
        <f>IF(O610,_xll.nxAnalyticEQEuropean("EQC.Pricer."&amp;M610&amp;"."&amp;N610,P610,object!$B$25,object!$I$30,object!$D$1,object!$D$2,C610),"")</f>
        <v/>
      </c>
      <c r="R610" s="23" t="str">
        <f>IF(O610,_xll.nxLibView(Q610,"Sigma1"),"")</f>
        <v/>
      </c>
    </row>
    <row r="611" spans="1:18">
      <c r="A611" s="24" t="s">
        <v>1338</v>
      </c>
      <c r="B611" s="24" t="s">
        <v>1339</v>
      </c>
      <c r="C611" s="25" t="s">
        <v>123</v>
      </c>
      <c r="D611" s="25" t="s">
        <v>123</v>
      </c>
      <c r="E611" s="25" t="s">
        <v>123</v>
      </c>
      <c r="F611" s="25" t="s">
        <v>123</v>
      </c>
      <c r="G611" s="25" t="s">
        <v>123</v>
      </c>
      <c r="H611" s="25">
        <v>16.100000000000001</v>
      </c>
      <c r="I611" s="25">
        <v>93.05</v>
      </c>
      <c r="J611" s="26">
        <v>0</v>
      </c>
      <c r="K611" s="26">
        <v>0</v>
      </c>
      <c r="L611" s="26">
        <v>0</v>
      </c>
      <c r="M611" s="23">
        <f t="shared" si="27"/>
        <v>275</v>
      </c>
      <c r="N611" s="27">
        <f t="shared" si="28"/>
        <v>45729</v>
      </c>
      <c r="O611" s="23" t="b">
        <f t="shared" si="29"/>
        <v>0</v>
      </c>
      <c r="P611" s="23" t="str">
        <f>IF(O611,_xll.nxInstrumentEQEuropean("EQC."&amp;M611&amp;"."&amp;N611,"KRW","Call",,N611,,M611),"")</f>
        <v/>
      </c>
      <c r="Q611" s="23" t="str">
        <f>IF(O611,_xll.nxAnalyticEQEuropean("EQC.Pricer."&amp;M611&amp;"."&amp;N611,P611,object!$B$25,object!$I$30,object!$D$1,object!$D$2,C611),"")</f>
        <v/>
      </c>
      <c r="R611" s="23" t="str">
        <f>IF(O611,_xll.nxLibView(Q611,"Sigma1"),"")</f>
        <v/>
      </c>
    </row>
    <row r="612" spans="1:18">
      <c r="A612" s="24" t="s">
        <v>1340</v>
      </c>
      <c r="B612" s="24" t="s">
        <v>1341</v>
      </c>
      <c r="C612" s="25" t="s">
        <v>123</v>
      </c>
      <c r="D612" s="25" t="s">
        <v>123</v>
      </c>
      <c r="E612" s="25" t="s">
        <v>123</v>
      </c>
      <c r="F612" s="25" t="s">
        <v>123</v>
      </c>
      <c r="G612" s="25" t="s">
        <v>123</v>
      </c>
      <c r="H612" s="25">
        <v>16.100000000000001</v>
      </c>
      <c r="I612" s="25">
        <v>88.35</v>
      </c>
      <c r="J612" s="26">
        <v>0</v>
      </c>
      <c r="K612" s="26">
        <v>0</v>
      </c>
      <c r="L612" s="26">
        <v>0</v>
      </c>
      <c r="M612" s="23">
        <f t="shared" si="27"/>
        <v>280</v>
      </c>
      <c r="N612" s="27">
        <f t="shared" si="28"/>
        <v>45729</v>
      </c>
      <c r="O612" s="23" t="b">
        <f t="shared" si="29"/>
        <v>0</v>
      </c>
      <c r="P612" s="23" t="str">
        <f>IF(O612,_xll.nxInstrumentEQEuropean("EQC."&amp;M612&amp;"."&amp;N612,"KRW","Call",,N612,,M612),"")</f>
        <v/>
      </c>
      <c r="Q612" s="23" t="str">
        <f>IF(O612,_xll.nxAnalyticEQEuropean("EQC.Pricer."&amp;M612&amp;"."&amp;N612,P612,object!$B$25,object!$I$30,object!$D$1,object!$D$2,C612),"")</f>
        <v/>
      </c>
      <c r="R612" s="23" t="str">
        <f>IF(O612,_xll.nxLibView(Q612,"Sigma1"),"")</f>
        <v/>
      </c>
    </row>
    <row r="613" spans="1:18">
      <c r="A613" s="24" t="s">
        <v>1342</v>
      </c>
      <c r="B613" s="24" t="s">
        <v>1343</v>
      </c>
      <c r="C613" s="25" t="s">
        <v>123</v>
      </c>
      <c r="D613" s="25" t="s">
        <v>123</v>
      </c>
      <c r="E613" s="25" t="s">
        <v>123</v>
      </c>
      <c r="F613" s="25" t="s">
        <v>123</v>
      </c>
      <c r="G613" s="25" t="s">
        <v>123</v>
      </c>
      <c r="H613" s="25">
        <v>16.100000000000001</v>
      </c>
      <c r="I613" s="25">
        <v>83.7</v>
      </c>
      <c r="J613" s="26">
        <v>0</v>
      </c>
      <c r="K613" s="26">
        <v>0</v>
      </c>
      <c r="L613" s="26">
        <v>0</v>
      </c>
      <c r="M613" s="23">
        <f t="shared" si="27"/>
        <v>285</v>
      </c>
      <c r="N613" s="27">
        <f t="shared" si="28"/>
        <v>45729</v>
      </c>
      <c r="O613" s="23" t="b">
        <f t="shared" si="29"/>
        <v>0</v>
      </c>
      <c r="P613" s="23" t="str">
        <f>IF(O613,_xll.nxInstrumentEQEuropean("EQC."&amp;M613&amp;"."&amp;N613,"KRW","Call",,N613,,M613),"")</f>
        <v/>
      </c>
      <c r="Q613" s="23" t="str">
        <f>IF(O613,_xll.nxAnalyticEQEuropean("EQC.Pricer."&amp;M613&amp;"."&amp;N613,P613,object!$B$25,object!$I$30,object!$D$1,object!$D$2,C613),"")</f>
        <v/>
      </c>
      <c r="R613" s="23" t="str">
        <f>IF(O613,_xll.nxLibView(Q613,"Sigma1"),"")</f>
        <v/>
      </c>
    </row>
    <row r="614" spans="1:18">
      <c r="A614" s="24" t="s">
        <v>1344</v>
      </c>
      <c r="B614" s="24" t="s">
        <v>1345</v>
      </c>
      <c r="C614" s="25" t="s">
        <v>123</v>
      </c>
      <c r="D614" s="25" t="s">
        <v>123</v>
      </c>
      <c r="E614" s="25" t="s">
        <v>123</v>
      </c>
      <c r="F614" s="25" t="s">
        <v>123</v>
      </c>
      <c r="G614" s="25" t="s">
        <v>123</v>
      </c>
      <c r="H614" s="25">
        <v>16.100000000000001</v>
      </c>
      <c r="I614" s="25">
        <v>79.150000000000006</v>
      </c>
      <c r="J614" s="26">
        <v>0</v>
      </c>
      <c r="K614" s="26">
        <v>0</v>
      </c>
      <c r="L614" s="26">
        <v>0</v>
      </c>
      <c r="M614" s="23">
        <f t="shared" si="27"/>
        <v>290</v>
      </c>
      <c r="N614" s="27">
        <f t="shared" si="28"/>
        <v>45729</v>
      </c>
      <c r="O614" s="23" t="b">
        <f t="shared" si="29"/>
        <v>0</v>
      </c>
      <c r="P614" s="23" t="str">
        <f>IF(O614,_xll.nxInstrumentEQEuropean("EQC."&amp;M614&amp;"."&amp;N614,"KRW","Call",,N614,,M614),"")</f>
        <v/>
      </c>
      <c r="Q614" s="23" t="str">
        <f>IF(O614,_xll.nxAnalyticEQEuropean("EQC.Pricer."&amp;M614&amp;"."&amp;N614,P614,object!$B$25,object!$I$30,object!$D$1,object!$D$2,C614),"")</f>
        <v/>
      </c>
      <c r="R614" s="23" t="str">
        <f>IF(O614,_xll.nxLibView(Q614,"Sigma1"),"")</f>
        <v/>
      </c>
    </row>
    <row r="615" spans="1:18">
      <c r="A615" s="24" t="s">
        <v>1346</v>
      </c>
      <c r="B615" s="24" t="s">
        <v>1347</v>
      </c>
      <c r="C615" s="25" t="s">
        <v>123</v>
      </c>
      <c r="D615" s="25" t="s">
        <v>123</v>
      </c>
      <c r="E615" s="25" t="s">
        <v>123</v>
      </c>
      <c r="F615" s="25" t="s">
        <v>123</v>
      </c>
      <c r="G615" s="25" t="s">
        <v>123</v>
      </c>
      <c r="H615" s="25">
        <v>16.100000000000001</v>
      </c>
      <c r="I615" s="25">
        <v>74.55</v>
      </c>
      <c r="J615" s="26">
        <v>0</v>
      </c>
      <c r="K615" s="26">
        <v>0</v>
      </c>
      <c r="L615" s="26">
        <v>0</v>
      </c>
      <c r="M615" s="23">
        <f t="shared" si="27"/>
        <v>295</v>
      </c>
      <c r="N615" s="27">
        <f t="shared" si="28"/>
        <v>45729</v>
      </c>
      <c r="O615" s="23" t="b">
        <f t="shared" si="29"/>
        <v>0</v>
      </c>
      <c r="P615" s="23" t="str">
        <f>IF(O615,_xll.nxInstrumentEQEuropean("EQC."&amp;M615&amp;"."&amp;N615,"KRW","Call",,N615,,M615),"")</f>
        <v/>
      </c>
      <c r="Q615" s="23" t="str">
        <f>IF(O615,_xll.nxAnalyticEQEuropean("EQC.Pricer."&amp;M615&amp;"."&amp;N615,P615,object!$B$25,object!$I$30,object!$D$1,object!$D$2,C615),"")</f>
        <v/>
      </c>
      <c r="R615" s="23" t="str">
        <f>IF(O615,_xll.nxLibView(Q615,"Sigma1"),"")</f>
        <v/>
      </c>
    </row>
    <row r="616" spans="1:18">
      <c r="A616" s="24" t="s">
        <v>1348</v>
      </c>
      <c r="B616" s="24" t="s">
        <v>1349</v>
      </c>
      <c r="C616" s="25" t="s">
        <v>123</v>
      </c>
      <c r="D616" s="25" t="s">
        <v>123</v>
      </c>
      <c r="E616" s="25" t="s">
        <v>123</v>
      </c>
      <c r="F616" s="25" t="s">
        <v>123</v>
      </c>
      <c r="G616" s="25" t="s">
        <v>123</v>
      </c>
      <c r="H616" s="25">
        <v>16.100000000000001</v>
      </c>
      <c r="I616" s="25">
        <v>70.150000000000006</v>
      </c>
      <c r="J616" s="26">
        <v>0</v>
      </c>
      <c r="K616" s="26">
        <v>0</v>
      </c>
      <c r="L616" s="26">
        <v>0</v>
      </c>
      <c r="M616" s="23">
        <f t="shared" si="27"/>
        <v>300</v>
      </c>
      <c r="N616" s="27">
        <f t="shared" si="28"/>
        <v>45729</v>
      </c>
      <c r="O616" s="23" t="b">
        <f t="shared" si="29"/>
        <v>0</v>
      </c>
      <c r="P616" s="23" t="str">
        <f>IF(O616,_xll.nxInstrumentEQEuropean("EQC."&amp;M616&amp;"."&amp;N616,"KRW","Call",,N616,,M616),"")</f>
        <v/>
      </c>
      <c r="Q616" s="23" t="str">
        <f>IF(O616,_xll.nxAnalyticEQEuropean("EQC.Pricer."&amp;M616&amp;"."&amp;N616,P616,object!$B$25,object!$I$30,object!$D$1,object!$D$2,C616),"")</f>
        <v/>
      </c>
      <c r="R616" s="23" t="str">
        <f>IF(O616,_xll.nxLibView(Q616,"Sigma1"),"")</f>
        <v/>
      </c>
    </row>
    <row r="617" spans="1:18">
      <c r="A617" s="24" t="s">
        <v>1350</v>
      </c>
      <c r="B617" s="24" t="s">
        <v>1351</v>
      </c>
      <c r="C617" s="25" t="s">
        <v>123</v>
      </c>
      <c r="D617" s="25" t="s">
        <v>123</v>
      </c>
      <c r="E617" s="25" t="s">
        <v>123</v>
      </c>
      <c r="F617" s="25" t="s">
        <v>123</v>
      </c>
      <c r="G617" s="25" t="s">
        <v>123</v>
      </c>
      <c r="H617" s="25">
        <v>16.100000000000001</v>
      </c>
      <c r="I617" s="25">
        <v>65.8</v>
      </c>
      <c r="J617" s="26">
        <v>0</v>
      </c>
      <c r="K617" s="26">
        <v>0</v>
      </c>
      <c r="L617" s="26">
        <v>0</v>
      </c>
      <c r="M617" s="23">
        <f t="shared" si="27"/>
        <v>305</v>
      </c>
      <c r="N617" s="27">
        <f t="shared" si="28"/>
        <v>45729</v>
      </c>
      <c r="O617" s="23" t="b">
        <f t="shared" si="29"/>
        <v>0</v>
      </c>
      <c r="P617" s="23" t="str">
        <f>IF(O617,_xll.nxInstrumentEQEuropean("EQC."&amp;M617&amp;"."&amp;N617,"KRW","Call",,N617,,M617),"")</f>
        <v/>
      </c>
      <c r="Q617" s="23" t="str">
        <f>IF(O617,_xll.nxAnalyticEQEuropean("EQC.Pricer."&amp;M617&amp;"."&amp;N617,P617,object!$B$25,object!$I$30,object!$D$1,object!$D$2,C617),"")</f>
        <v/>
      </c>
      <c r="R617" s="23" t="str">
        <f>IF(O617,_xll.nxLibView(Q617,"Sigma1"),"")</f>
        <v/>
      </c>
    </row>
    <row r="618" spans="1:18">
      <c r="A618" s="24" t="s">
        <v>1352</v>
      </c>
      <c r="B618" s="24" t="s">
        <v>1353</v>
      </c>
      <c r="C618" s="25" t="s">
        <v>123</v>
      </c>
      <c r="D618" s="25" t="s">
        <v>123</v>
      </c>
      <c r="E618" s="25" t="s">
        <v>123</v>
      </c>
      <c r="F618" s="25" t="s">
        <v>123</v>
      </c>
      <c r="G618" s="25" t="s">
        <v>123</v>
      </c>
      <c r="H618" s="25">
        <v>16.100000000000001</v>
      </c>
      <c r="I618" s="25">
        <v>61.5</v>
      </c>
      <c r="J618" s="26">
        <v>0</v>
      </c>
      <c r="K618" s="26">
        <v>0</v>
      </c>
      <c r="L618" s="26">
        <v>0</v>
      </c>
      <c r="M618" s="23">
        <f t="shared" si="27"/>
        <v>310</v>
      </c>
      <c r="N618" s="27">
        <f t="shared" si="28"/>
        <v>45729</v>
      </c>
      <c r="O618" s="23" t="b">
        <f t="shared" si="29"/>
        <v>0</v>
      </c>
      <c r="P618" s="23" t="str">
        <f>IF(O618,_xll.nxInstrumentEQEuropean("EQC."&amp;M618&amp;"."&amp;N618,"KRW","Call",,N618,,M618),"")</f>
        <v/>
      </c>
      <c r="Q618" s="23" t="str">
        <f>IF(O618,_xll.nxAnalyticEQEuropean("EQC.Pricer."&amp;M618&amp;"."&amp;N618,P618,object!$B$25,object!$I$30,object!$D$1,object!$D$2,C618),"")</f>
        <v/>
      </c>
      <c r="R618" s="23" t="str">
        <f>IF(O618,_xll.nxLibView(Q618,"Sigma1"),"")</f>
        <v/>
      </c>
    </row>
    <row r="619" spans="1:18">
      <c r="A619" s="24" t="s">
        <v>1354</v>
      </c>
      <c r="B619" s="24" t="s">
        <v>1355</v>
      </c>
      <c r="C619" s="25" t="s">
        <v>123</v>
      </c>
      <c r="D619" s="25" t="s">
        <v>123</v>
      </c>
      <c r="E619" s="25" t="s">
        <v>123</v>
      </c>
      <c r="F619" s="25" t="s">
        <v>123</v>
      </c>
      <c r="G619" s="25" t="s">
        <v>123</v>
      </c>
      <c r="H619" s="25">
        <v>16.100000000000001</v>
      </c>
      <c r="I619" s="25">
        <v>57.45</v>
      </c>
      <c r="J619" s="26">
        <v>0</v>
      </c>
      <c r="K619" s="26">
        <v>0</v>
      </c>
      <c r="L619" s="26">
        <v>0</v>
      </c>
      <c r="M619" s="23">
        <f t="shared" si="27"/>
        <v>315</v>
      </c>
      <c r="N619" s="27">
        <f t="shared" si="28"/>
        <v>45729</v>
      </c>
      <c r="O619" s="23" t="b">
        <f t="shared" si="29"/>
        <v>0</v>
      </c>
      <c r="P619" s="23" t="str">
        <f>IF(O619,_xll.nxInstrumentEQEuropean("EQC."&amp;M619&amp;"."&amp;N619,"KRW","Call",,N619,,M619),"")</f>
        <v/>
      </c>
      <c r="Q619" s="23" t="str">
        <f>IF(O619,_xll.nxAnalyticEQEuropean("EQC.Pricer."&amp;M619&amp;"."&amp;N619,P619,object!$B$25,object!$I$30,object!$D$1,object!$D$2,C619),"")</f>
        <v/>
      </c>
      <c r="R619" s="23" t="str">
        <f>IF(O619,_xll.nxLibView(Q619,"Sigma1"),"")</f>
        <v/>
      </c>
    </row>
    <row r="620" spans="1:18">
      <c r="A620" s="24" t="s">
        <v>1356</v>
      </c>
      <c r="B620" s="24" t="s">
        <v>1357</v>
      </c>
      <c r="C620" s="25" t="s">
        <v>123</v>
      </c>
      <c r="D620" s="25" t="s">
        <v>123</v>
      </c>
      <c r="E620" s="25" t="s">
        <v>123</v>
      </c>
      <c r="F620" s="25" t="s">
        <v>123</v>
      </c>
      <c r="G620" s="25" t="s">
        <v>123</v>
      </c>
      <c r="H620" s="25">
        <v>16.100000000000001</v>
      </c>
      <c r="I620" s="25">
        <v>53.4</v>
      </c>
      <c r="J620" s="26">
        <v>0</v>
      </c>
      <c r="K620" s="26">
        <v>0</v>
      </c>
      <c r="L620" s="26">
        <v>0</v>
      </c>
      <c r="M620" s="23">
        <f t="shared" si="27"/>
        <v>320</v>
      </c>
      <c r="N620" s="27">
        <f t="shared" si="28"/>
        <v>45729</v>
      </c>
      <c r="O620" s="23" t="b">
        <f t="shared" si="29"/>
        <v>0</v>
      </c>
      <c r="P620" s="23" t="str">
        <f>IF(O620,_xll.nxInstrumentEQEuropean("EQC."&amp;M620&amp;"."&amp;N620,"KRW","Call",,N620,,M620),"")</f>
        <v/>
      </c>
      <c r="Q620" s="23" t="str">
        <f>IF(O620,_xll.nxAnalyticEQEuropean("EQC.Pricer."&amp;M620&amp;"."&amp;N620,P620,object!$B$25,object!$I$30,object!$D$1,object!$D$2,C620),"")</f>
        <v/>
      </c>
      <c r="R620" s="23" t="str">
        <f>IF(O620,_xll.nxLibView(Q620,"Sigma1"),"")</f>
        <v/>
      </c>
    </row>
    <row r="621" spans="1:18">
      <c r="A621" s="24" t="s">
        <v>1358</v>
      </c>
      <c r="B621" s="24" t="s">
        <v>1359</v>
      </c>
      <c r="C621" s="25" t="s">
        <v>123</v>
      </c>
      <c r="D621" s="25" t="s">
        <v>123</v>
      </c>
      <c r="E621" s="25" t="s">
        <v>123</v>
      </c>
      <c r="F621" s="25" t="s">
        <v>123</v>
      </c>
      <c r="G621" s="25" t="s">
        <v>123</v>
      </c>
      <c r="H621" s="25">
        <v>16.100000000000001</v>
      </c>
      <c r="I621" s="25">
        <v>49.5</v>
      </c>
      <c r="J621" s="26">
        <v>0</v>
      </c>
      <c r="K621" s="26">
        <v>0</v>
      </c>
      <c r="L621" s="26">
        <v>0</v>
      </c>
      <c r="M621" s="23">
        <f t="shared" si="27"/>
        <v>325</v>
      </c>
      <c r="N621" s="27">
        <f t="shared" si="28"/>
        <v>45729</v>
      </c>
      <c r="O621" s="23" t="b">
        <f t="shared" si="29"/>
        <v>0</v>
      </c>
      <c r="P621" s="23" t="str">
        <f>IF(O621,_xll.nxInstrumentEQEuropean("EQC."&amp;M621&amp;"."&amp;N621,"KRW","Call",,N621,,M621),"")</f>
        <v/>
      </c>
      <c r="Q621" s="23" t="str">
        <f>IF(O621,_xll.nxAnalyticEQEuropean("EQC.Pricer."&amp;M621&amp;"."&amp;N621,P621,object!$B$25,object!$I$30,object!$D$1,object!$D$2,C621),"")</f>
        <v/>
      </c>
      <c r="R621" s="23" t="str">
        <f>IF(O621,_xll.nxLibView(Q621,"Sigma1"),"")</f>
        <v/>
      </c>
    </row>
    <row r="622" spans="1:18">
      <c r="A622" s="24" t="s">
        <v>1360</v>
      </c>
      <c r="B622" s="24" t="s">
        <v>1361</v>
      </c>
      <c r="C622" s="25" t="s">
        <v>123</v>
      </c>
      <c r="D622" s="25" t="s">
        <v>123</v>
      </c>
      <c r="E622" s="25" t="s">
        <v>123</v>
      </c>
      <c r="F622" s="25" t="s">
        <v>123</v>
      </c>
      <c r="G622" s="25" t="s">
        <v>123</v>
      </c>
      <c r="H622" s="25">
        <v>16.100000000000001</v>
      </c>
      <c r="I622" s="25">
        <v>45.8</v>
      </c>
      <c r="J622" s="26">
        <v>0</v>
      </c>
      <c r="K622" s="26">
        <v>0</v>
      </c>
      <c r="L622" s="26">
        <v>0</v>
      </c>
      <c r="M622" s="23">
        <f t="shared" si="27"/>
        <v>330</v>
      </c>
      <c r="N622" s="27">
        <f t="shared" si="28"/>
        <v>45729</v>
      </c>
      <c r="O622" s="23" t="b">
        <f t="shared" si="29"/>
        <v>0</v>
      </c>
      <c r="P622" s="23" t="str">
        <f>IF(O622,_xll.nxInstrumentEQEuropean("EQC."&amp;M622&amp;"."&amp;N622,"KRW","Call",,N622,,M622),"")</f>
        <v/>
      </c>
      <c r="Q622" s="23" t="str">
        <f>IF(O622,_xll.nxAnalyticEQEuropean("EQC.Pricer."&amp;M622&amp;"."&amp;N622,P622,object!$B$25,object!$I$30,object!$D$1,object!$D$2,C622),"")</f>
        <v/>
      </c>
      <c r="R622" s="23" t="str">
        <f>IF(O622,_xll.nxLibView(Q622,"Sigma1"),"")</f>
        <v/>
      </c>
    </row>
    <row r="623" spans="1:18">
      <c r="A623" s="24" t="s">
        <v>1362</v>
      </c>
      <c r="B623" s="24" t="s">
        <v>1363</v>
      </c>
      <c r="C623" s="25" t="s">
        <v>123</v>
      </c>
      <c r="D623" s="25" t="s">
        <v>123</v>
      </c>
      <c r="E623" s="25" t="s">
        <v>123</v>
      </c>
      <c r="F623" s="25" t="s">
        <v>123</v>
      </c>
      <c r="G623" s="25" t="s">
        <v>123</v>
      </c>
      <c r="H623" s="25">
        <v>16.100000000000001</v>
      </c>
      <c r="I623" s="25">
        <v>42.15</v>
      </c>
      <c r="J623" s="26">
        <v>0</v>
      </c>
      <c r="K623" s="26">
        <v>0</v>
      </c>
      <c r="L623" s="26">
        <v>0</v>
      </c>
      <c r="M623" s="23">
        <f t="shared" si="27"/>
        <v>335</v>
      </c>
      <c r="N623" s="27">
        <f t="shared" si="28"/>
        <v>45729</v>
      </c>
      <c r="O623" s="23" t="b">
        <f t="shared" si="29"/>
        <v>0</v>
      </c>
      <c r="P623" s="23" t="str">
        <f>IF(O623,_xll.nxInstrumentEQEuropean("EQC."&amp;M623&amp;"."&amp;N623,"KRW","Call",,N623,,M623),"")</f>
        <v/>
      </c>
      <c r="Q623" s="23" t="str">
        <f>IF(O623,_xll.nxAnalyticEQEuropean("EQC.Pricer."&amp;M623&amp;"."&amp;N623,P623,object!$B$25,object!$I$30,object!$D$1,object!$D$2,C623),"")</f>
        <v/>
      </c>
      <c r="R623" s="23" t="str">
        <f>IF(O623,_xll.nxLibView(Q623,"Sigma1"),"")</f>
        <v/>
      </c>
    </row>
    <row r="624" spans="1:18">
      <c r="A624" s="24" t="s">
        <v>1364</v>
      </c>
      <c r="B624" s="24" t="s">
        <v>1365</v>
      </c>
      <c r="C624" s="25" t="s">
        <v>123</v>
      </c>
      <c r="D624" s="25" t="s">
        <v>123</v>
      </c>
      <c r="E624" s="25" t="s">
        <v>123</v>
      </c>
      <c r="F624" s="25" t="s">
        <v>123</v>
      </c>
      <c r="G624" s="25" t="s">
        <v>123</v>
      </c>
      <c r="H624" s="25">
        <v>16.100000000000001</v>
      </c>
      <c r="I624" s="25">
        <v>38.75</v>
      </c>
      <c r="J624" s="26">
        <v>0</v>
      </c>
      <c r="K624" s="26">
        <v>0</v>
      </c>
      <c r="L624" s="26">
        <v>0</v>
      </c>
      <c r="M624" s="23">
        <f t="shared" si="27"/>
        <v>340</v>
      </c>
      <c r="N624" s="27">
        <f t="shared" si="28"/>
        <v>45729</v>
      </c>
      <c r="O624" s="23" t="b">
        <f t="shared" si="29"/>
        <v>0</v>
      </c>
      <c r="P624" s="23" t="str">
        <f>IF(O624,_xll.nxInstrumentEQEuropean("EQC."&amp;M624&amp;"."&amp;N624,"KRW","Call",,N624,,M624),"")</f>
        <v/>
      </c>
      <c r="Q624" s="23" t="str">
        <f>IF(O624,_xll.nxAnalyticEQEuropean("EQC.Pricer."&amp;M624&amp;"."&amp;N624,P624,object!$B$25,object!$I$30,object!$D$1,object!$D$2,C624),"")</f>
        <v/>
      </c>
      <c r="R624" s="23" t="str">
        <f>IF(O624,_xll.nxLibView(Q624,"Sigma1"),"")</f>
        <v/>
      </c>
    </row>
    <row r="625" spans="1:18">
      <c r="A625" s="24" t="s">
        <v>1366</v>
      </c>
      <c r="B625" s="24" t="s">
        <v>1367</v>
      </c>
      <c r="C625" s="25" t="s">
        <v>123</v>
      </c>
      <c r="D625" s="25" t="s">
        <v>123</v>
      </c>
      <c r="E625" s="25" t="s">
        <v>123</v>
      </c>
      <c r="F625" s="25" t="s">
        <v>123</v>
      </c>
      <c r="G625" s="25" t="s">
        <v>123</v>
      </c>
      <c r="H625" s="25">
        <v>16.100000000000001</v>
      </c>
      <c r="I625" s="25">
        <v>35.549999999999997</v>
      </c>
      <c r="J625" s="26">
        <v>0</v>
      </c>
      <c r="K625" s="26">
        <v>0</v>
      </c>
      <c r="L625" s="26">
        <v>0</v>
      </c>
      <c r="M625" s="23">
        <f t="shared" si="27"/>
        <v>345</v>
      </c>
      <c r="N625" s="27">
        <f t="shared" si="28"/>
        <v>45729</v>
      </c>
      <c r="O625" s="23" t="b">
        <f t="shared" si="29"/>
        <v>0</v>
      </c>
      <c r="P625" s="23" t="str">
        <f>IF(O625,_xll.nxInstrumentEQEuropean("EQC."&amp;M625&amp;"."&amp;N625,"KRW","Call",,N625,,M625),"")</f>
        <v/>
      </c>
      <c r="Q625" s="23" t="str">
        <f>IF(O625,_xll.nxAnalyticEQEuropean("EQC.Pricer."&amp;M625&amp;"."&amp;N625,P625,object!$B$25,object!$I$30,object!$D$1,object!$D$2,C625),"")</f>
        <v/>
      </c>
      <c r="R625" s="23" t="str">
        <f>IF(O625,_xll.nxLibView(Q625,"Sigma1"),"")</f>
        <v/>
      </c>
    </row>
    <row r="626" spans="1:18">
      <c r="A626" s="24" t="s">
        <v>1368</v>
      </c>
      <c r="B626" s="24" t="s">
        <v>1369</v>
      </c>
      <c r="C626" s="25" t="s">
        <v>123</v>
      </c>
      <c r="D626" s="25" t="s">
        <v>123</v>
      </c>
      <c r="E626" s="25" t="s">
        <v>123</v>
      </c>
      <c r="F626" s="25" t="s">
        <v>123</v>
      </c>
      <c r="G626" s="25" t="s">
        <v>123</v>
      </c>
      <c r="H626" s="25">
        <v>16.100000000000001</v>
      </c>
      <c r="I626" s="25">
        <v>32.35</v>
      </c>
      <c r="J626" s="26">
        <v>0</v>
      </c>
      <c r="K626" s="26">
        <v>0</v>
      </c>
      <c r="L626" s="26">
        <v>0</v>
      </c>
      <c r="M626" s="23">
        <f t="shared" si="27"/>
        <v>350</v>
      </c>
      <c r="N626" s="27">
        <f t="shared" si="28"/>
        <v>45729</v>
      </c>
      <c r="O626" s="23" t="b">
        <f t="shared" si="29"/>
        <v>0</v>
      </c>
      <c r="P626" s="23" t="str">
        <f>IF(O626,_xll.nxInstrumentEQEuropean("EQC."&amp;M626&amp;"."&amp;N626,"KRW","Call",,N626,,M626),"")</f>
        <v/>
      </c>
      <c r="Q626" s="23" t="str">
        <f>IF(O626,_xll.nxAnalyticEQEuropean("EQC.Pricer."&amp;M626&amp;"."&amp;N626,P626,object!$B$25,object!$I$30,object!$D$1,object!$D$2,C626),"")</f>
        <v/>
      </c>
      <c r="R626" s="23" t="str">
        <f>IF(O626,_xll.nxLibView(Q626,"Sigma1"),"")</f>
        <v/>
      </c>
    </row>
    <row r="627" spans="1:18">
      <c r="A627" s="24" t="s">
        <v>1370</v>
      </c>
      <c r="B627" s="24" t="s">
        <v>1371</v>
      </c>
      <c r="C627" s="25" t="s">
        <v>123</v>
      </c>
      <c r="D627" s="25" t="s">
        <v>123</v>
      </c>
      <c r="E627" s="25" t="s">
        <v>123</v>
      </c>
      <c r="F627" s="25" t="s">
        <v>123</v>
      </c>
      <c r="G627" s="25" t="s">
        <v>123</v>
      </c>
      <c r="H627" s="25">
        <v>16.100000000000001</v>
      </c>
      <c r="I627" s="25">
        <v>29.5</v>
      </c>
      <c r="J627" s="26">
        <v>0</v>
      </c>
      <c r="K627" s="26">
        <v>0</v>
      </c>
      <c r="L627" s="26">
        <v>0</v>
      </c>
      <c r="M627" s="23">
        <f t="shared" si="27"/>
        <v>355</v>
      </c>
      <c r="N627" s="27">
        <f t="shared" si="28"/>
        <v>45729</v>
      </c>
      <c r="O627" s="23" t="b">
        <f t="shared" si="29"/>
        <v>0</v>
      </c>
      <c r="P627" s="23" t="str">
        <f>IF(O627,_xll.nxInstrumentEQEuropean("EQC."&amp;M627&amp;"."&amp;N627,"KRW","Call",,N627,,M627),"")</f>
        <v/>
      </c>
      <c r="Q627" s="23" t="str">
        <f>IF(O627,_xll.nxAnalyticEQEuropean("EQC.Pricer."&amp;M627&amp;"."&amp;N627,P627,object!$B$25,object!$I$30,object!$D$1,object!$D$2,C627),"")</f>
        <v/>
      </c>
      <c r="R627" s="23" t="str">
        <f>IF(O627,_xll.nxLibView(Q627,"Sigma1"),"")</f>
        <v/>
      </c>
    </row>
    <row r="628" spans="1:18">
      <c r="A628" s="24" t="s">
        <v>1372</v>
      </c>
      <c r="B628" s="24" t="s">
        <v>1373</v>
      </c>
      <c r="C628" s="25" t="s">
        <v>123</v>
      </c>
      <c r="D628" s="25" t="s">
        <v>123</v>
      </c>
      <c r="E628" s="25" t="s">
        <v>123</v>
      </c>
      <c r="F628" s="25" t="s">
        <v>123</v>
      </c>
      <c r="G628" s="25" t="s">
        <v>123</v>
      </c>
      <c r="H628" s="25">
        <v>16.100000000000001</v>
      </c>
      <c r="I628" s="25">
        <v>26.8</v>
      </c>
      <c r="J628" s="26">
        <v>0</v>
      </c>
      <c r="K628" s="26">
        <v>0</v>
      </c>
      <c r="L628" s="26">
        <v>0</v>
      </c>
      <c r="M628" s="23">
        <f t="shared" si="27"/>
        <v>360</v>
      </c>
      <c r="N628" s="27">
        <f t="shared" si="28"/>
        <v>45729</v>
      </c>
      <c r="O628" s="23" t="b">
        <f t="shared" si="29"/>
        <v>0</v>
      </c>
      <c r="P628" s="23" t="str">
        <f>IF(O628,_xll.nxInstrumentEQEuropean("EQC."&amp;M628&amp;"."&amp;N628,"KRW","Call",,N628,,M628),"")</f>
        <v/>
      </c>
      <c r="Q628" s="23" t="str">
        <f>IF(O628,_xll.nxAnalyticEQEuropean("EQC.Pricer."&amp;M628&amp;"."&amp;N628,P628,object!$B$25,object!$I$30,object!$D$1,object!$D$2,C628),"")</f>
        <v/>
      </c>
      <c r="R628" s="23" t="str">
        <f>IF(O628,_xll.nxLibView(Q628,"Sigma1"),"")</f>
        <v/>
      </c>
    </row>
    <row r="629" spans="1:18">
      <c r="A629" s="24" t="s">
        <v>1374</v>
      </c>
      <c r="B629" s="24" t="s">
        <v>1375</v>
      </c>
      <c r="C629" s="25" t="s">
        <v>123</v>
      </c>
      <c r="D629" s="25" t="s">
        <v>123</v>
      </c>
      <c r="E629" s="25" t="s">
        <v>123</v>
      </c>
      <c r="F629" s="25" t="s">
        <v>123</v>
      </c>
      <c r="G629" s="25" t="s">
        <v>123</v>
      </c>
      <c r="H629" s="25">
        <v>16.100000000000001</v>
      </c>
      <c r="I629" s="25">
        <v>24.15</v>
      </c>
      <c r="J629" s="26">
        <v>0</v>
      </c>
      <c r="K629" s="26">
        <v>0</v>
      </c>
      <c r="L629" s="26">
        <v>3</v>
      </c>
      <c r="M629" s="23">
        <f t="shared" si="27"/>
        <v>365</v>
      </c>
      <c r="N629" s="27">
        <f t="shared" si="28"/>
        <v>45729</v>
      </c>
      <c r="O629" s="23" t="b">
        <f t="shared" si="29"/>
        <v>0</v>
      </c>
      <c r="P629" s="23" t="str">
        <f>IF(O629,_xll.nxInstrumentEQEuropean("EQC."&amp;M629&amp;"."&amp;N629,"KRW","Call",,N629,,M629),"")</f>
        <v/>
      </c>
      <c r="Q629" s="23" t="str">
        <f>IF(O629,_xll.nxAnalyticEQEuropean("EQC.Pricer."&amp;M629&amp;"."&amp;N629,P629,object!$B$25,object!$I$30,object!$D$1,object!$D$2,C629),"")</f>
        <v/>
      </c>
      <c r="R629" s="23" t="str">
        <f>IF(O629,_xll.nxLibView(Q629,"Sigma1"),"")</f>
        <v/>
      </c>
    </row>
    <row r="630" spans="1:18">
      <c r="A630" s="24" t="s">
        <v>1376</v>
      </c>
      <c r="B630" s="24" t="s">
        <v>1377</v>
      </c>
      <c r="C630" s="25" t="s">
        <v>123</v>
      </c>
      <c r="D630" s="25" t="s">
        <v>123</v>
      </c>
      <c r="E630" s="25" t="s">
        <v>123</v>
      </c>
      <c r="F630" s="25" t="s">
        <v>123</v>
      </c>
      <c r="G630" s="25" t="s">
        <v>123</v>
      </c>
      <c r="H630" s="25">
        <v>16.100000000000001</v>
      </c>
      <c r="I630" s="25">
        <v>21.8</v>
      </c>
      <c r="J630" s="26">
        <v>0</v>
      </c>
      <c r="K630" s="26">
        <v>0</v>
      </c>
      <c r="L630" s="26">
        <v>2</v>
      </c>
      <c r="M630" s="23">
        <f t="shared" si="27"/>
        <v>370</v>
      </c>
      <c r="N630" s="27">
        <f t="shared" si="28"/>
        <v>45729</v>
      </c>
      <c r="O630" s="23" t="b">
        <f t="shared" si="29"/>
        <v>0</v>
      </c>
      <c r="P630" s="23" t="str">
        <f>IF(O630,_xll.nxInstrumentEQEuropean("EQC."&amp;M630&amp;"."&amp;N630,"KRW","Call",,N630,,M630),"")</f>
        <v/>
      </c>
      <c r="Q630" s="23" t="str">
        <f>IF(O630,_xll.nxAnalyticEQEuropean("EQC.Pricer."&amp;M630&amp;"."&amp;N630,P630,object!$B$25,object!$I$30,object!$D$1,object!$D$2,C630),"")</f>
        <v/>
      </c>
      <c r="R630" s="23" t="str">
        <f>IF(O630,_xll.nxLibView(Q630,"Sigma1"),"")</f>
        <v/>
      </c>
    </row>
    <row r="631" spans="1:18">
      <c r="A631" s="24" t="s">
        <v>1378</v>
      </c>
      <c r="B631" s="24" t="s">
        <v>1379</v>
      </c>
      <c r="C631" s="25" t="s">
        <v>123</v>
      </c>
      <c r="D631" s="25" t="s">
        <v>123</v>
      </c>
      <c r="E631" s="25" t="s">
        <v>123</v>
      </c>
      <c r="F631" s="25" t="s">
        <v>123</v>
      </c>
      <c r="G631" s="25" t="s">
        <v>123</v>
      </c>
      <c r="H631" s="25">
        <v>16.100000000000001</v>
      </c>
      <c r="I631" s="25">
        <v>19.649999999999999</v>
      </c>
      <c r="J631" s="26">
        <v>0</v>
      </c>
      <c r="K631" s="26">
        <v>0</v>
      </c>
      <c r="L631" s="26">
        <v>0</v>
      </c>
      <c r="M631" s="23">
        <f t="shared" si="27"/>
        <v>375</v>
      </c>
      <c r="N631" s="27">
        <f t="shared" si="28"/>
        <v>45729</v>
      </c>
      <c r="O631" s="23" t="b">
        <f t="shared" si="29"/>
        <v>0</v>
      </c>
      <c r="P631" s="23" t="str">
        <f>IF(O631,_xll.nxInstrumentEQEuropean("EQC."&amp;M631&amp;"."&amp;N631,"KRW","Call",,N631,,M631),"")</f>
        <v/>
      </c>
      <c r="Q631" s="23" t="str">
        <f>IF(O631,_xll.nxAnalyticEQEuropean("EQC.Pricer."&amp;M631&amp;"."&amp;N631,P631,object!$B$25,object!$I$30,object!$D$1,object!$D$2,C631),"")</f>
        <v/>
      </c>
      <c r="R631" s="23" t="str">
        <f>IF(O631,_xll.nxLibView(Q631,"Sigma1"),"")</f>
        <v/>
      </c>
    </row>
    <row r="632" spans="1:18">
      <c r="A632" s="24" t="s">
        <v>1380</v>
      </c>
      <c r="B632" s="24" t="s">
        <v>1381</v>
      </c>
      <c r="C632" s="25" t="s">
        <v>123</v>
      </c>
      <c r="D632" s="25" t="s">
        <v>123</v>
      </c>
      <c r="E632" s="25" t="s">
        <v>123</v>
      </c>
      <c r="F632" s="25" t="s">
        <v>123</v>
      </c>
      <c r="G632" s="25" t="s">
        <v>123</v>
      </c>
      <c r="H632" s="25">
        <v>16.100000000000001</v>
      </c>
      <c r="I632" s="25">
        <v>17.55</v>
      </c>
      <c r="J632" s="26">
        <v>0</v>
      </c>
      <c r="K632" s="26">
        <v>0</v>
      </c>
      <c r="L632" s="26">
        <v>0</v>
      </c>
      <c r="M632" s="23">
        <f t="shared" si="27"/>
        <v>380</v>
      </c>
      <c r="N632" s="27">
        <f t="shared" si="28"/>
        <v>45729</v>
      </c>
      <c r="O632" s="23" t="b">
        <f t="shared" si="29"/>
        <v>0</v>
      </c>
      <c r="P632" s="23" t="str">
        <f>IF(O632,_xll.nxInstrumentEQEuropean("EQC."&amp;M632&amp;"."&amp;N632,"KRW","Call",,N632,,M632),"")</f>
        <v/>
      </c>
      <c r="Q632" s="23" t="str">
        <f>IF(O632,_xll.nxAnalyticEQEuropean("EQC.Pricer."&amp;M632&amp;"."&amp;N632,P632,object!$B$25,object!$I$30,object!$D$1,object!$D$2,C632),"")</f>
        <v/>
      </c>
      <c r="R632" s="23" t="str">
        <f>IF(O632,_xll.nxLibView(Q632,"Sigma1"),"")</f>
        <v/>
      </c>
    </row>
    <row r="633" spans="1:18">
      <c r="A633" s="24" t="s">
        <v>1382</v>
      </c>
      <c r="B633" s="24" t="s">
        <v>1383</v>
      </c>
      <c r="C633" s="25" t="s">
        <v>123</v>
      </c>
      <c r="D633" s="25" t="s">
        <v>123</v>
      </c>
      <c r="E633" s="25" t="s">
        <v>123</v>
      </c>
      <c r="F633" s="25" t="s">
        <v>123</v>
      </c>
      <c r="G633" s="25" t="s">
        <v>123</v>
      </c>
      <c r="H633" s="25">
        <v>16.100000000000001</v>
      </c>
      <c r="I633" s="25">
        <v>15.6</v>
      </c>
      <c r="J633" s="26">
        <v>0</v>
      </c>
      <c r="K633" s="26">
        <v>0</v>
      </c>
      <c r="L633" s="26">
        <v>0</v>
      </c>
      <c r="M633" s="23">
        <f t="shared" si="27"/>
        <v>385</v>
      </c>
      <c r="N633" s="27">
        <f t="shared" si="28"/>
        <v>45729</v>
      </c>
      <c r="O633" s="23" t="b">
        <f t="shared" si="29"/>
        <v>0</v>
      </c>
      <c r="P633" s="23" t="str">
        <f>IF(O633,_xll.nxInstrumentEQEuropean("EQC."&amp;M633&amp;"."&amp;N633,"KRW","Call",,N633,,M633),"")</f>
        <v/>
      </c>
      <c r="Q633" s="23" t="str">
        <f>IF(O633,_xll.nxAnalyticEQEuropean("EQC.Pricer."&amp;M633&amp;"."&amp;N633,P633,object!$B$25,object!$I$30,object!$D$1,object!$D$2,C633),"")</f>
        <v/>
      </c>
      <c r="R633" s="23" t="str">
        <f>IF(O633,_xll.nxLibView(Q633,"Sigma1"),"")</f>
        <v/>
      </c>
    </row>
    <row r="634" spans="1:18">
      <c r="A634" s="24" t="s">
        <v>1384</v>
      </c>
      <c r="B634" s="24" t="s">
        <v>1385</v>
      </c>
      <c r="C634" s="25" t="s">
        <v>123</v>
      </c>
      <c r="D634" s="25" t="s">
        <v>123</v>
      </c>
      <c r="E634" s="25" t="s">
        <v>123</v>
      </c>
      <c r="F634" s="25" t="s">
        <v>123</v>
      </c>
      <c r="G634" s="25" t="s">
        <v>123</v>
      </c>
      <c r="H634" s="25">
        <v>16.100000000000001</v>
      </c>
      <c r="I634" s="25">
        <v>14</v>
      </c>
      <c r="J634" s="26">
        <v>0</v>
      </c>
      <c r="K634" s="26">
        <v>0</v>
      </c>
      <c r="L634" s="26">
        <v>0</v>
      </c>
      <c r="M634" s="23">
        <f t="shared" si="27"/>
        <v>390</v>
      </c>
      <c r="N634" s="27">
        <f t="shared" si="28"/>
        <v>45729</v>
      </c>
      <c r="O634" s="23" t="b">
        <f t="shared" si="29"/>
        <v>0</v>
      </c>
      <c r="P634" s="23" t="str">
        <f>IF(O634,_xll.nxInstrumentEQEuropean("EQC."&amp;M634&amp;"."&amp;N634,"KRW","Call",,N634,,M634),"")</f>
        <v/>
      </c>
      <c r="Q634" s="23" t="str">
        <f>IF(O634,_xll.nxAnalyticEQEuropean("EQC.Pricer."&amp;M634&amp;"."&amp;N634,P634,object!$B$25,object!$I$30,object!$D$1,object!$D$2,C634),"")</f>
        <v/>
      </c>
      <c r="R634" s="23" t="str">
        <f>IF(O634,_xll.nxLibView(Q634,"Sigma1"),"")</f>
        <v/>
      </c>
    </row>
    <row r="635" spans="1:18">
      <c r="A635" s="24" t="s">
        <v>1386</v>
      </c>
      <c r="B635" s="24" t="s">
        <v>1387</v>
      </c>
      <c r="C635" s="25" t="s">
        <v>123</v>
      </c>
      <c r="D635" s="25" t="s">
        <v>123</v>
      </c>
      <c r="E635" s="25" t="s">
        <v>123</v>
      </c>
      <c r="F635" s="25" t="s">
        <v>123</v>
      </c>
      <c r="G635" s="25" t="s">
        <v>123</v>
      </c>
      <c r="H635" s="25">
        <v>16.100000000000001</v>
      </c>
      <c r="I635" s="25">
        <v>12.4</v>
      </c>
      <c r="J635" s="26">
        <v>0</v>
      </c>
      <c r="K635" s="26">
        <v>0</v>
      </c>
      <c r="L635" s="26">
        <v>0</v>
      </c>
      <c r="M635" s="23">
        <f t="shared" si="27"/>
        <v>395</v>
      </c>
      <c r="N635" s="27">
        <f t="shared" si="28"/>
        <v>45729</v>
      </c>
      <c r="O635" s="23" t="b">
        <f t="shared" si="29"/>
        <v>0</v>
      </c>
      <c r="P635" s="23" t="str">
        <f>IF(O635,_xll.nxInstrumentEQEuropean("EQC."&amp;M635&amp;"."&amp;N635,"KRW","Call",,N635,,M635),"")</f>
        <v/>
      </c>
      <c r="Q635" s="23" t="str">
        <f>IF(O635,_xll.nxAnalyticEQEuropean("EQC.Pricer."&amp;M635&amp;"."&amp;N635,P635,object!$B$25,object!$I$30,object!$D$1,object!$D$2,C635),"")</f>
        <v/>
      </c>
      <c r="R635" s="23" t="str">
        <f>IF(O635,_xll.nxLibView(Q635,"Sigma1"),"")</f>
        <v/>
      </c>
    </row>
    <row r="636" spans="1:18">
      <c r="A636" s="24" t="s">
        <v>1388</v>
      </c>
      <c r="B636" s="24" t="s">
        <v>1389</v>
      </c>
      <c r="C636" s="25" t="s">
        <v>123</v>
      </c>
      <c r="D636" s="25" t="s">
        <v>123</v>
      </c>
      <c r="E636" s="25" t="s">
        <v>123</v>
      </c>
      <c r="F636" s="25" t="s">
        <v>123</v>
      </c>
      <c r="G636" s="25" t="s">
        <v>123</v>
      </c>
      <c r="H636" s="25">
        <v>16.100000000000001</v>
      </c>
      <c r="I636" s="25">
        <v>10.8</v>
      </c>
      <c r="J636" s="26">
        <v>0</v>
      </c>
      <c r="K636" s="26">
        <v>0</v>
      </c>
      <c r="L636" s="26">
        <v>0</v>
      </c>
      <c r="M636" s="23">
        <f t="shared" si="27"/>
        <v>400</v>
      </c>
      <c r="N636" s="27">
        <f t="shared" si="28"/>
        <v>45729</v>
      </c>
      <c r="O636" s="23" t="b">
        <f t="shared" si="29"/>
        <v>0</v>
      </c>
      <c r="P636" s="23" t="str">
        <f>IF(O636,_xll.nxInstrumentEQEuropean("EQC."&amp;M636&amp;"."&amp;N636,"KRW","Call",,N636,,M636),"")</f>
        <v/>
      </c>
      <c r="Q636" s="23" t="str">
        <f>IF(O636,_xll.nxAnalyticEQEuropean("EQC.Pricer."&amp;M636&amp;"."&amp;N636,P636,object!$B$25,object!$I$30,object!$D$1,object!$D$2,C636),"")</f>
        <v/>
      </c>
      <c r="R636" s="23" t="str">
        <f>IF(O636,_xll.nxLibView(Q636,"Sigma1"),"")</f>
        <v/>
      </c>
    </row>
    <row r="637" spans="1:18">
      <c r="A637" s="24" t="s">
        <v>1390</v>
      </c>
      <c r="B637" s="24" t="s">
        <v>1391</v>
      </c>
      <c r="C637" s="25" t="s">
        <v>123</v>
      </c>
      <c r="D637" s="25" t="s">
        <v>123</v>
      </c>
      <c r="E637" s="25" t="s">
        <v>123</v>
      </c>
      <c r="F637" s="25" t="s">
        <v>123</v>
      </c>
      <c r="G637" s="25" t="s">
        <v>123</v>
      </c>
      <c r="H637" s="25">
        <v>16.100000000000001</v>
      </c>
      <c r="I637" s="25">
        <v>9.66</v>
      </c>
      <c r="J637" s="26">
        <v>0</v>
      </c>
      <c r="K637" s="26">
        <v>0</v>
      </c>
      <c r="L637" s="26">
        <v>0</v>
      </c>
      <c r="M637" s="23">
        <f t="shared" si="27"/>
        <v>405</v>
      </c>
      <c r="N637" s="27">
        <f t="shared" si="28"/>
        <v>45729</v>
      </c>
      <c r="O637" s="23" t="b">
        <f t="shared" si="29"/>
        <v>0</v>
      </c>
      <c r="P637" s="23" t="str">
        <f>IF(O637,_xll.nxInstrumentEQEuropean("EQC."&amp;M637&amp;"."&amp;N637,"KRW","Call",,N637,,M637),"")</f>
        <v/>
      </c>
      <c r="Q637" s="23" t="str">
        <f>IF(O637,_xll.nxAnalyticEQEuropean("EQC.Pricer."&amp;M637&amp;"."&amp;N637,P637,object!$B$25,object!$I$30,object!$D$1,object!$D$2,C637),"")</f>
        <v/>
      </c>
      <c r="R637" s="23" t="str">
        <f>IF(O637,_xll.nxLibView(Q637,"Sigma1"),"")</f>
        <v/>
      </c>
    </row>
    <row r="638" spans="1:18">
      <c r="A638" s="24" t="s">
        <v>1392</v>
      </c>
      <c r="B638" s="24" t="s">
        <v>1393</v>
      </c>
      <c r="C638" s="25" t="s">
        <v>123</v>
      </c>
      <c r="D638" s="25" t="s">
        <v>123</v>
      </c>
      <c r="E638" s="25" t="s">
        <v>123</v>
      </c>
      <c r="F638" s="25" t="s">
        <v>123</v>
      </c>
      <c r="G638" s="25" t="s">
        <v>123</v>
      </c>
      <c r="H638" s="25">
        <v>16.100000000000001</v>
      </c>
      <c r="I638" s="25">
        <v>8.5299999999999994</v>
      </c>
      <c r="J638" s="26">
        <v>0</v>
      </c>
      <c r="K638" s="26">
        <v>0</v>
      </c>
      <c r="L638" s="26">
        <v>0</v>
      </c>
      <c r="M638" s="23">
        <f t="shared" si="27"/>
        <v>410</v>
      </c>
      <c r="N638" s="27">
        <f t="shared" si="28"/>
        <v>45729</v>
      </c>
      <c r="O638" s="23" t="b">
        <f t="shared" si="29"/>
        <v>0</v>
      </c>
      <c r="P638" s="23" t="str">
        <f>IF(O638,_xll.nxInstrumentEQEuropean("EQC."&amp;M638&amp;"."&amp;N638,"KRW","Call",,N638,,M638),"")</f>
        <v/>
      </c>
      <c r="Q638" s="23" t="str">
        <f>IF(O638,_xll.nxAnalyticEQEuropean("EQC.Pricer."&amp;M638&amp;"."&amp;N638,P638,object!$B$25,object!$I$30,object!$D$1,object!$D$2,C638),"")</f>
        <v/>
      </c>
      <c r="R638" s="23" t="str">
        <f>IF(O638,_xll.nxLibView(Q638,"Sigma1"),"")</f>
        <v/>
      </c>
    </row>
    <row r="639" spans="1:18">
      <c r="A639" s="24" t="s">
        <v>1394</v>
      </c>
      <c r="B639" s="24" t="s">
        <v>1395</v>
      </c>
      <c r="C639" s="25" t="s">
        <v>123</v>
      </c>
      <c r="D639" s="25" t="s">
        <v>123</v>
      </c>
      <c r="E639" s="25" t="s">
        <v>123</v>
      </c>
      <c r="F639" s="25" t="s">
        <v>123</v>
      </c>
      <c r="G639" s="25" t="s">
        <v>123</v>
      </c>
      <c r="H639" s="25">
        <v>16.100000000000001</v>
      </c>
      <c r="I639" s="25">
        <v>7.39</v>
      </c>
      <c r="J639" s="26">
        <v>0</v>
      </c>
      <c r="K639" s="26">
        <v>0</v>
      </c>
      <c r="L639" s="26">
        <v>0</v>
      </c>
      <c r="M639" s="23">
        <f t="shared" si="27"/>
        <v>415</v>
      </c>
      <c r="N639" s="27">
        <f t="shared" si="28"/>
        <v>45729</v>
      </c>
      <c r="O639" s="23" t="b">
        <f t="shared" si="29"/>
        <v>0</v>
      </c>
      <c r="P639" s="23" t="str">
        <f>IF(O639,_xll.nxInstrumentEQEuropean("EQC."&amp;M639&amp;"."&amp;N639,"KRW","Call",,N639,,M639),"")</f>
        <v/>
      </c>
      <c r="Q639" s="23" t="str">
        <f>IF(O639,_xll.nxAnalyticEQEuropean("EQC.Pricer."&amp;M639&amp;"."&amp;N639,P639,object!$B$25,object!$I$30,object!$D$1,object!$D$2,C639),"")</f>
        <v/>
      </c>
      <c r="R639" s="23" t="str">
        <f>IF(O639,_xll.nxLibView(Q639,"Sigma1"),"")</f>
        <v/>
      </c>
    </row>
    <row r="640" spans="1:18">
      <c r="A640" s="24" t="s">
        <v>1396</v>
      </c>
      <c r="B640" s="24" t="s">
        <v>1397</v>
      </c>
      <c r="C640" s="25" t="s">
        <v>123</v>
      </c>
      <c r="D640" s="25" t="s">
        <v>123</v>
      </c>
      <c r="E640" s="25" t="s">
        <v>123</v>
      </c>
      <c r="F640" s="25" t="s">
        <v>123</v>
      </c>
      <c r="G640" s="25" t="s">
        <v>123</v>
      </c>
      <c r="H640" s="25">
        <v>16.100000000000001</v>
      </c>
      <c r="I640" s="25">
        <v>6.45</v>
      </c>
      <c r="J640" s="26">
        <v>0</v>
      </c>
      <c r="K640" s="26">
        <v>0</v>
      </c>
      <c r="L640" s="26">
        <v>1</v>
      </c>
      <c r="M640" s="23">
        <f t="shared" si="27"/>
        <v>420</v>
      </c>
      <c r="N640" s="27">
        <f t="shared" si="28"/>
        <v>45729</v>
      </c>
      <c r="O640" s="23" t="b">
        <f t="shared" si="29"/>
        <v>0</v>
      </c>
      <c r="P640" s="23" t="str">
        <f>IF(O640,_xll.nxInstrumentEQEuropean("EQC."&amp;M640&amp;"."&amp;N640,"KRW","Call",,N640,,M640),"")</f>
        <v/>
      </c>
      <c r="Q640" s="23" t="str">
        <f>IF(O640,_xll.nxAnalyticEQEuropean("EQC.Pricer."&amp;M640&amp;"."&amp;N640,P640,object!$B$25,object!$I$30,object!$D$1,object!$D$2,C640),"")</f>
        <v/>
      </c>
      <c r="R640" s="23" t="str">
        <f>IF(O640,_xll.nxLibView(Q640,"Sigma1"),"")</f>
        <v/>
      </c>
    </row>
    <row r="641" spans="1:18">
      <c r="A641" s="24" t="s">
        <v>1398</v>
      </c>
      <c r="B641" s="24" t="s">
        <v>1399</v>
      </c>
      <c r="C641" s="25" t="s">
        <v>123</v>
      </c>
      <c r="D641" s="25" t="s">
        <v>123</v>
      </c>
      <c r="E641" s="25" t="s">
        <v>123</v>
      </c>
      <c r="F641" s="25" t="s">
        <v>123</v>
      </c>
      <c r="G641" s="25" t="s">
        <v>123</v>
      </c>
      <c r="H641" s="25">
        <v>16.100000000000001</v>
      </c>
      <c r="I641" s="25">
        <v>5.69</v>
      </c>
      <c r="J641" s="26">
        <v>0</v>
      </c>
      <c r="K641" s="26">
        <v>0</v>
      </c>
      <c r="L641" s="26">
        <v>0</v>
      </c>
      <c r="M641" s="23">
        <f t="shared" si="27"/>
        <v>425</v>
      </c>
      <c r="N641" s="27">
        <f t="shared" si="28"/>
        <v>45729</v>
      </c>
      <c r="O641" s="23" t="b">
        <f t="shared" si="29"/>
        <v>0</v>
      </c>
      <c r="P641" s="23" t="str">
        <f>IF(O641,_xll.nxInstrumentEQEuropean("EQC."&amp;M641&amp;"."&amp;N641,"KRW","Call",,N641,,M641),"")</f>
        <v/>
      </c>
      <c r="Q641" s="23" t="str">
        <f>IF(O641,_xll.nxAnalyticEQEuropean("EQC.Pricer."&amp;M641&amp;"."&amp;N641,P641,object!$B$25,object!$I$30,object!$D$1,object!$D$2,C641),"")</f>
        <v/>
      </c>
      <c r="R641" s="23" t="str">
        <f>IF(O641,_xll.nxLibView(Q641,"Sigma1"),"")</f>
        <v/>
      </c>
    </row>
    <row r="642" spans="1:18">
      <c r="A642" s="24" t="s">
        <v>1400</v>
      </c>
      <c r="B642" s="24" t="s">
        <v>1401</v>
      </c>
      <c r="C642" s="25" t="s">
        <v>123</v>
      </c>
      <c r="D642" s="25" t="s">
        <v>123</v>
      </c>
      <c r="E642" s="25" t="s">
        <v>123</v>
      </c>
      <c r="F642" s="25" t="s">
        <v>123</v>
      </c>
      <c r="G642" s="25" t="s">
        <v>123</v>
      </c>
      <c r="H642" s="25">
        <v>16.100000000000001</v>
      </c>
      <c r="I642" s="25">
        <v>4.93</v>
      </c>
      <c r="J642" s="26">
        <v>0</v>
      </c>
      <c r="K642" s="26">
        <v>0</v>
      </c>
      <c r="L642" s="26">
        <v>1</v>
      </c>
      <c r="M642" s="23">
        <f t="shared" si="27"/>
        <v>430</v>
      </c>
      <c r="N642" s="27">
        <f t="shared" si="28"/>
        <v>45729</v>
      </c>
      <c r="O642" s="23" t="b">
        <f t="shared" si="29"/>
        <v>0</v>
      </c>
      <c r="P642" s="23" t="str">
        <f>IF(O642,_xll.nxInstrumentEQEuropean("EQC."&amp;M642&amp;"."&amp;N642,"KRW","Call",,N642,,M642),"")</f>
        <v/>
      </c>
      <c r="Q642" s="23" t="str">
        <f>IF(O642,_xll.nxAnalyticEQEuropean("EQC.Pricer."&amp;M642&amp;"."&amp;N642,P642,object!$B$25,object!$I$30,object!$D$1,object!$D$2,C642),"")</f>
        <v/>
      </c>
      <c r="R642" s="23" t="str">
        <f>IF(O642,_xll.nxLibView(Q642,"Sigma1"),"")</f>
        <v/>
      </c>
    </row>
    <row r="643" spans="1:18">
      <c r="A643" s="24" t="s">
        <v>1402</v>
      </c>
      <c r="B643" s="24" t="s">
        <v>1403</v>
      </c>
      <c r="C643" s="25" t="s">
        <v>123</v>
      </c>
      <c r="D643" s="25" t="s">
        <v>123</v>
      </c>
      <c r="E643" s="25" t="s">
        <v>123</v>
      </c>
      <c r="F643" s="25" t="s">
        <v>123</v>
      </c>
      <c r="G643" s="25" t="s">
        <v>123</v>
      </c>
      <c r="H643" s="25">
        <v>16.100000000000001</v>
      </c>
      <c r="I643" s="25">
        <v>4.18</v>
      </c>
      <c r="J643" s="26">
        <v>0</v>
      </c>
      <c r="K643" s="26">
        <v>0</v>
      </c>
      <c r="L643" s="26">
        <v>16</v>
      </c>
      <c r="M643" s="23">
        <f t="shared" ref="M643:M706" si="30">VALUE(RIGHT(B643, 6))</f>
        <v>435</v>
      </c>
      <c r="N643" s="27">
        <f t="shared" ref="N643:N706" si="31">DATE(VALUE(LEFT(MID(B643,10,6),4)),VALUE(RIGHT(MID(B643,10,6),2)),1)+MOD(5-WEEKDAY(DATE(VALUE(LEFT(MID(B643,10,6),4)),VALUE(RIGHT(MID(B643,10,6),2)),1)),7)+7</f>
        <v>45729</v>
      </c>
      <c r="O643" s="23" t="b">
        <f t="shared" ref="O643:O706" si="32">IF(J643&gt;100, TRUE,FALSE)</f>
        <v>0</v>
      </c>
      <c r="P643" s="23" t="str">
        <f>IF(O643,_xll.nxInstrumentEQEuropean("EQC."&amp;M643&amp;"."&amp;N643,"KRW","Call",,N643,,M643),"")</f>
        <v/>
      </c>
      <c r="Q643" s="23" t="str">
        <f>IF(O643,_xll.nxAnalyticEQEuropean("EQC.Pricer."&amp;M643&amp;"."&amp;N643,P643,object!$B$25,object!$I$30,object!$D$1,object!$D$2,C643),"")</f>
        <v/>
      </c>
      <c r="R643" s="23" t="str">
        <f>IF(O643,_xll.nxLibView(Q643,"Sigma1"),"")</f>
        <v/>
      </c>
    </row>
    <row r="644" spans="1:18">
      <c r="A644" s="24" t="s">
        <v>1404</v>
      </c>
      <c r="B644" s="24" t="s">
        <v>1405</v>
      </c>
      <c r="C644" s="25" t="s">
        <v>123</v>
      </c>
      <c r="D644" s="25" t="s">
        <v>123</v>
      </c>
      <c r="E644" s="25" t="s">
        <v>123</v>
      </c>
      <c r="F644" s="25" t="s">
        <v>123</v>
      </c>
      <c r="G644" s="25" t="s">
        <v>123</v>
      </c>
      <c r="H644" s="25">
        <v>16.100000000000001</v>
      </c>
      <c r="I644" s="25">
        <v>3.66</v>
      </c>
      <c r="J644" s="26">
        <v>0</v>
      </c>
      <c r="K644" s="26">
        <v>0</v>
      </c>
      <c r="L644" s="26">
        <v>0</v>
      </c>
      <c r="M644" s="23">
        <f t="shared" si="30"/>
        <v>440</v>
      </c>
      <c r="N644" s="27">
        <f t="shared" si="31"/>
        <v>45729</v>
      </c>
      <c r="O644" s="23" t="b">
        <f t="shared" si="32"/>
        <v>0</v>
      </c>
      <c r="P644" s="23" t="str">
        <f>IF(O644,_xll.nxInstrumentEQEuropean("EQC."&amp;M644&amp;"."&amp;N644,"KRW","Call",,N644,,M644),"")</f>
        <v/>
      </c>
      <c r="Q644" s="23" t="str">
        <f>IF(O644,_xll.nxAnalyticEQEuropean("EQC.Pricer."&amp;M644&amp;"."&amp;N644,P644,object!$B$25,object!$I$30,object!$D$1,object!$D$2,C644),"")</f>
        <v/>
      </c>
      <c r="R644" s="23" t="str">
        <f>IF(O644,_xll.nxLibView(Q644,"Sigma1"),"")</f>
        <v/>
      </c>
    </row>
    <row r="645" spans="1:18">
      <c r="A645" s="24" t="s">
        <v>1406</v>
      </c>
      <c r="B645" s="24" t="s">
        <v>1407</v>
      </c>
      <c r="C645" s="25" t="s">
        <v>123</v>
      </c>
      <c r="D645" s="25" t="s">
        <v>123</v>
      </c>
      <c r="E645" s="25" t="s">
        <v>123</v>
      </c>
      <c r="F645" s="25" t="s">
        <v>123</v>
      </c>
      <c r="G645" s="25" t="s">
        <v>123</v>
      </c>
      <c r="H645" s="25">
        <v>16.100000000000001</v>
      </c>
      <c r="I645" s="25">
        <v>3.19</v>
      </c>
      <c r="J645" s="26">
        <v>0</v>
      </c>
      <c r="K645" s="26">
        <v>0</v>
      </c>
      <c r="L645" s="26">
        <v>0</v>
      </c>
      <c r="M645" s="23">
        <f t="shared" si="30"/>
        <v>445</v>
      </c>
      <c r="N645" s="27">
        <f t="shared" si="31"/>
        <v>45729</v>
      </c>
      <c r="O645" s="23" t="b">
        <f t="shared" si="32"/>
        <v>0</v>
      </c>
      <c r="P645" s="23" t="str">
        <f>IF(O645,_xll.nxInstrumentEQEuropean("EQC."&amp;M645&amp;"."&amp;N645,"KRW","Call",,N645,,M645),"")</f>
        <v/>
      </c>
      <c r="Q645" s="23" t="str">
        <f>IF(O645,_xll.nxAnalyticEQEuropean("EQC.Pricer."&amp;M645&amp;"."&amp;N645,P645,object!$B$25,object!$I$30,object!$D$1,object!$D$2,C645),"")</f>
        <v/>
      </c>
      <c r="R645" s="23" t="str">
        <f>IF(O645,_xll.nxLibView(Q645,"Sigma1"),"")</f>
        <v/>
      </c>
    </row>
    <row r="646" spans="1:18">
      <c r="A646" s="24" t="s">
        <v>1408</v>
      </c>
      <c r="B646" s="24" t="s">
        <v>1409</v>
      </c>
      <c r="C646" s="25" t="s">
        <v>123</v>
      </c>
      <c r="D646" s="25" t="s">
        <v>123</v>
      </c>
      <c r="E646" s="25" t="s">
        <v>123</v>
      </c>
      <c r="F646" s="25" t="s">
        <v>123</v>
      </c>
      <c r="G646" s="25" t="s">
        <v>123</v>
      </c>
      <c r="H646" s="25">
        <v>16.100000000000001</v>
      </c>
      <c r="I646" s="25">
        <v>2.72</v>
      </c>
      <c r="J646" s="26">
        <v>0</v>
      </c>
      <c r="K646" s="26">
        <v>0</v>
      </c>
      <c r="L646" s="26">
        <v>0</v>
      </c>
      <c r="M646" s="23">
        <f t="shared" si="30"/>
        <v>450</v>
      </c>
      <c r="N646" s="27">
        <f t="shared" si="31"/>
        <v>45729</v>
      </c>
      <c r="O646" s="23" t="b">
        <f t="shared" si="32"/>
        <v>0</v>
      </c>
      <c r="P646" s="23" t="str">
        <f>IF(O646,_xll.nxInstrumentEQEuropean("EQC."&amp;M646&amp;"."&amp;N646,"KRW","Call",,N646,,M646),"")</f>
        <v/>
      </c>
      <c r="Q646" s="23" t="str">
        <f>IF(O646,_xll.nxAnalyticEQEuropean("EQC.Pricer."&amp;M646&amp;"."&amp;N646,P646,object!$B$25,object!$I$30,object!$D$1,object!$D$2,C646),"")</f>
        <v/>
      </c>
      <c r="R646" s="23" t="str">
        <f>IF(O646,_xll.nxLibView(Q646,"Sigma1"),"")</f>
        <v/>
      </c>
    </row>
    <row r="647" spans="1:18">
      <c r="A647" s="24" t="s">
        <v>1410</v>
      </c>
      <c r="B647" s="24" t="s">
        <v>1411</v>
      </c>
      <c r="C647" s="25" t="s">
        <v>123</v>
      </c>
      <c r="D647" s="25" t="s">
        <v>123</v>
      </c>
      <c r="E647" s="25" t="s">
        <v>123</v>
      </c>
      <c r="F647" s="25" t="s">
        <v>123</v>
      </c>
      <c r="G647" s="25" t="s">
        <v>123</v>
      </c>
      <c r="H647" s="25">
        <v>16.100000000000001</v>
      </c>
      <c r="I647" s="25">
        <v>2.2599999999999998</v>
      </c>
      <c r="J647" s="26">
        <v>0</v>
      </c>
      <c r="K647" s="26">
        <v>0</v>
      </c>
      <c r="L647" s="26">
        <v>0</v>
      </c>
      <c r="M647" s="23">
        <f t="shared" si="30"/>
        <v>455</v>
      </c>
      <c r="N647" s="27">
        <f t="shared" si="31"/>
        <v>45729</v>
      </c>
      <c r="O647" s="23" t="b">
        <f t="shared" si="32"/>
        <v>0</v>
      </c>
      <c r="P647" s="23" t="str">
        <f>IF(O647,_xll.nxInstrumentEQEuropean("EQC."&amp;M647&amp;"."&amp;N647,"KRW","Call",,N647,,M647),"")</f>
        <v/>
      </c>
      <c r="Q647" s="23" t="str">
        <f>IF(O647,_xll.nxAnalyticEQEuropean("EQC.Pricer."&amp;M647&amp;"."&amp;N647,P647,object!$B$25,object!$I$30,object!$D$1,object!$D$2,C647),"")</f>
        <v/>
      </c>
      <c r="R647" s="23" t="str">
        <f>IF(O647,_xll.nxLibView(Q647,"Sigma1"),"")</f>
        <v/>
      </c>
    </row>
    <row r="648" spans="1:18">
      <c r="A648" s="24" t="s">
        <v>1412</v>
      </c>
      <c r="B648" s="24" t="s">
        <v>1413</v>
      </c>
      <c r="C648" s="25" t="s">
        <v>123</v>
      </c>
      <c r="D648" s="25" t="s">
        <v>123</v>
      </c>
      <c r="E648" s="25" t="s">
        <v>123</v>
      </c>
      <c r="F648" s="25" t="s">
        <v>123</v>
      </c>
      <c r="G648" s="25" t="s">
        <v>123</v>
      </c>
      <c r="H648" s="25">
        <v>16.100000000000001</v>
      </c>
      <c r="I648" s="25">
        <v>1.99</v>
      </c>
      <c r="J648" s="26">
        <v>0</v>
      </c>
      <c r="K648" s="26">
        <v>0</v>
      </c>
      <c r="L648" s="26">
        <v>1</v>
      </c>
      <c r="M648" s="23">
        <f t="shared" si="30"/>
        <v>460</v>
      </c>
      <c r="N648" s="27">
        <f t="shared" si="31"/>
        <v>45729</v>
      </c>
      <c r="O648" s="23" t="b">
        <f t="shared" si="32"/>
        <v>0</v>
      </c>
      <c r="P648" s="23" t="str">
        <f>IF(O648,_xll.nxInstrumentEQEuropean("EQC."&amp;M648&amp;"."&amp;N648,"KRW","Call",,N648,,M648),"")</f>
        <v/>
      </c>
      <c r="Q648" s="23" t="str">
        <f>IF(O648,_xll.nxAnalyticEQEuropean("EQC.Pricer."&amp;M648&amp;"."&amp;N648,P648,object!$B$25,object!$I$30,object!$D$1,object!$D$2,C648),"")</f>
        <v/>
      </c>
      <c r="R648" s="23" t="str">
        <f>IF(O648,_xll.nxLibView(Q648,"Sigma1"),"")</f>
        <v/>
      </c>
    </row>
    <row r="649" spans="1:18">
      <c r="A649" s="24" t="s">
        <v>1414</v>
      </c>
      <c r="B649" s="24" t="s">
        <v>1415</v>
      </c>
      <c r="C649" s="25" t="s">
        <v>123</v>
      </c>
      <c r="D649" s="25" t="s">
        <v>123</v>
      </c>
      <c r="E649" s="25" t="s">
        <v>123</v>
      </c>
      <c r="F649" s="25" t="s">
        <v>123</v>
      </c>
      <c r="G649" s="25" t="s">
        <v>123</v>
      </c>
      <c r="H649" s="25">
        <v>16.100000000000001</v>
      </c>
      <c r="I649" s="25">
        <v>1.72</v>
      </c>
      <c r="J649" s="26">
        <v>0</v>
      </c>
      <c r="K649" s="26">
        <v>0</v>
      </c>
      <c r="L649" s="26">
        <v>1</v>
      </c>
      <c r="M649" s="23">
        <f t="shared" si="30"/>
        <v>465</v>
      </c>
      <c r="N649" s="27">
        <f t="shared" si="31"/>
        <v>45729</v>
      </c>
      <c r="O649" s="23" t="b">
        <f t="shared" si="32"/>
        <v>0</v>
      </c>
      <c r="P649" s="23" t="str">
        <f>IF(O649,_xll.nxInstrumentEQEuropean("EQC."&amp;M649&amp;"."&amp;N649,"KRW","Call",,N649,,M649),"")</f>
        <v/>
      </c>
      <c r="Q649" s="23" t="str">
        <f>IF(O649,_xll.nxAnalyticEQEuropean("EQC.Pricer."&amp;M649&amp;"."&amp;N649,P649,object!$B$25,object!$I$30,object!$D$1,object!$D$2,C649),"")</f>
        <v/>
      </c>
      <c r="R649" s="23" t="str">
        <f>IF(O649,_xll.nxLibView(Q649,"Sigma1"),"")</f>
        <v/>
      </c>
    </row>
    <row r="650" spans="1:18">
      <c r="A650" s="24" t="s">
        <v>1416</v>
      </c>
      <c r="B650" s="24" t="s">
        <v>1417</v>
      </c>
      <c r="C650" s="25">
        <v>1.2</v>
      </c>
      <c r="D650" s="25">
        <v>-0.09</v>
      </c>
      <c r="E650" s="25">
        <v>1.2</v>
      </c>
      <c r="F650" s="25">
        <v>1.2</v>
      </c>
      <c r="G650" s="25">
        <v>1.2</v>
      </c>
      <c r="H650" s="25">
        <v>16.100000000000001</v>
      </c>
      <c r="I650" s="25">
        <v>1.2</v>
      </c>
      <c r="J650" s="26">
        <v>1</v>
      </c>
      <c r="K650" s="26">
        <v>0</v>
      </c>
      <c r="L650" s="26">
        <v>150</v>
      </c>
      <c r="M650" s="23">
        <f t="shared" si="30"/>
        <v>470</v>
      </c>
      <c r="N650" s="27">
        <f t="shared" si="31"/>
        <v>45729</v>
      </c>
      <c r="O650" s="23" t="b">
        <f t="shared" si="32"/>
        <v>0</v>
      </c>
      <c r="P650" s="23" t="str">
        <f>IF(O650,_xll.nxInstrumentEQEuropean("EQC."&amp;M650&amp;"."&amp;N650,"KRW","Call",,N650,,M650),"")</f>
        <v/>
      </c>
      <c r="Q650" s="23" t="str">
        <f>IF(O650,_xll.nxAnalyticEQEuropean("EQC.Pricer."&amp;M650&amp;"."&amp;N650,P650,object!$B$25,object!$I$30,object!$D$1,object!$D$2,C650),"")</f>
        <v/>
      </c>
      <c r="R650" s="23" t="str">
        <f>IF(O650,_xll.nxLibView(Q650,"Sigma1"),"")</f>
        <v/>
      </c>
    </row>
    <row r="651" spans="1:18">
      <c r="A651" s="24" t="s">
        <v>1418</v>
      </c>
      <c r="B651" s="24" t="s">
        <v>1419</v>
      </c>
      <c r="C651" s="25" t="s">
        <v>123</v>
      </c>
      <c r="D651" s="25" t="s">
        <v>123</v>
      </c>
      <c r="E651" s="25" t="s">
        <v>123</v>
      </c>
      <c r="F651" s="25" t="s">
        <v>123</v>
      </c>
      <c r="G651" s="25" t="s">
        <v>123</v>
      </c>
      <c r="H651" s="25">
        <v>16.100000000000001</v>
      </c>
      <c r="I651" s="25">
        <v>1.18</v>
      </c>
      <c r="J651" s="26">
        <v>0</v>
      </c>
      <c r="K651" s="26">
        <v>0</v>
      </c>
      <c r="L651" s="26">
        <v>0</v>
      </c>
      <c r="M651" s="23">
        <f t="shared" si="30"/>
        <v>475</v>
      </c>
      <c r="N651" s="27">
        <f t="shared" si="31"/>
        <v>45729</v>
      </c>
      <c r="O651" s="23" t="b">
        <f t="shared" si="32"/>
        <v>0</v>
      </c>
      <c r="P651" s="23" t="str">
        <f>IF(O651,_xll.nxInstrumentEQEuropean("EQC."&amp;M651&amp;"."&amp;N651,"KRW","Call",,N651,,M651),"")</f>
        <v/>
      </c>
      <c r="Q651" s="23" t="str">
        <f>IF(O651,_xll.nxAnalyticEQEuropean("EQC.Pricer."&amp;M651&amp;"."&amp;N651,P651,object!$B$25,object!$I$30,object!$D$1,object!$D$2,C651),"")</f>
        <v/>
      </c>
      <c r="R651" s="23" t="str">
        <f>IF(O651,_xll.nxLibView(Q651,"Sigma1"),"")</f>
        <v/>
      </c>
    </row>
    <row r="652" spans="1:18">
      <c r="A652" s="24" t="s">
        <v>1420</v>
      </c>
      <c r="B652" s="24" t="s">
        <v>1421</v>
      </c>
      <c r="C652" s="25" t="s">
        <v>123</v>
      </c>
      <c r="D652" s="25" t="s">
        <v>123</v>
      </c>
      <c r="E652" s="25" t="s">
        <v>123</v>
      </c>
      <c r="F652" s="25" t="s">
        <v>123</v>
      </c>
      <c r="G652" s="25" t="s">
        <v>123</v>
      </c>
      <c r="H652" s="25">
        <v>16.100000000000001</v>
      </c>
      <c r="I652" s="25">
        <v>1.03</v>
      </c>
      <c r="J652" s="26">
        <v>0</v>
      </c>
      <c r="K652" s="26">
        <v>0</v>
      </c>
      <c r="L652" s="26">
        <v>0</v>
      </c>
      <c r="M652" s="23">
        <f t="shared" si="30"/>
        <v>480</v>
      </c>
      <c r="N652" s="27">
        <f t="shared" si="31"/>
        <v>45729</v>
      </c>
      <c r="O652" s="23" t="b">
        <f t="shared" si="32"/>
        <v>0</v>
      </c>
      <c r="P652" s="23" t="str">
        <f>IF(O652,_xll.nxInstrumentEQEuropean("EQC."&amp;M652&amp;"."&amp;N652,"KRW","Call",,N652,,M652),"")</f>
        <v/>
      </c>
      <c r="Q652" s="23" t="str">
        <f>IF(O652,_xll.nxAnalyticEQEuropean("EQC.Pricer."&amp;M652&amp;"."&amp;N652,P652,object!$B$25,object!$I$30,object!$D$1,object!$D$2,C652),"")</f>
        <v/>
      </c>
      <c r="R652" s="23" t="str">
        <f>IF(O652,_xll.nxLibView(Q652,"Sigma1"),"")</f>
        <v/>
      </c>
    </row>
    <row r="653" spans="1:18">
      <c r="A653" s="24" t="s">
        <v>1422</v>
      </c>
      <c r="B653" s="24" t="s">
        <v>1423</v>
      </c>
      <c r="C653" s="25" t="s">
        <v>123</v>
      </c>
      <c r="D653" s="25" t="s">
        <v>123</v>
      </c>
      <c r="E653" s="25" t="s">
        <v>123</v>
      </c>
      <c r="F653" s="25" t="s">
        <v>123</v>
      </c>
      <c r="G653" s="25" t="s">
        <v>123</v>
      </c>
      <c r="H653" s="25">
        <v>16.100000000000001</v>
      </c>
      <c r="I653" s="25">
        <v>0.88</v>
      </c>
      <c r="J653" s="26">
        <v>0</v>
      </c>
      <c r="K653" s="26">
        <v>0</v>
      </c>
      <c r="L653" s="26">
        <v>0</v>
      </c>
      <c r="M653" s="23">
        <f t="shared" si="30"/>
        <v>485</v>
      </c>
      <c r="N653" s="27">
        <f t="shared" si="31"/>
        <v>45729</v>
      </c>
      <c r="O653" s="23" t="b">
        <f t="shared" si="32"/>
        <v>0</v>
      </c>
      <c r="P653" s="23" t="str">
        <f>IF(O653,_xll.nxInstrumentEQEuropean("EQC."&amp;M653&amp;"."&amp;N653,"KRW","Call",,N653,,M653),"")</f>
        <v/>
      </c>
      <c r="Q653" s="23" t="str">
        <f>IF(O653,_xll.nxAnalyticEQEuropean("EQC.Pricer."&amp;M653&amp;"."&amp;N653,P653,object!$B$25,object!$I$30,object!$D$1,object!$D$2,C653),"")</f>
        <v/>
      </c>
      <c r="R653" s="23" t="str">
        <f>IF(O653,_xll.nxLibView(Q653,"Sigma1"),"")</f>
        <v/>
      </c>
    </row>
    <row r="654" spans="1:18">
      <c r="A654" s="24" t="s">
        <v>1424</v>
      </c>
      <c r="B654" s="24" t="s">
        <v>1425</v>
      </c>
      <c r="C654" s="25" t="s">
        <v>123</v>
      </c>
      <c r="D654" s="25" t="s">
        <v>123</v>
      </c>
      <c r="E654" s="25" t="s">
        <v>123</v>
      </c>
      <c r="F654" s="25" t="s">
        <v>123</v>
      </c>
      <c r="G654" s="25" t="s">
        <v>123</v>
      </c>
      <c r="H654" s="25">
        <v>16.100000000000001</v>
      </c>
      <c r="I654" s="25">
        <v>0.74</v>
      </c>
      <c r="J654" s="26">
        <v>0</v>
      </c>
      <c r="K654" s="26">
        <v>0</v>
      </c>
      <c r="L654" s="26">
        <v>0</v>
      </c>
      <c r="M654" s="23">
        <f t="shared" si="30"/>
        <v>490</v>
      </c>
      <c r="N654" s="27">
        <f t="shared" si="31"/>
        <v>45729</v>
      </c>
      <c r="O654" s="23" t="b">
        <f t="shared" si="32"/>
        <v>0</v>
      </c>
      <c r="P654" s="23" t="str">
        <f>IF(O654,_xll.nxInstrumentEQEuropean("EQC."&amp;M654&amp;"."&amp;N654,"KRW","Call",,N654,,M654),"")</f>
        <v/>
      </c>
      <c r="Q654" s="23" t="str">
        <f>IF(O654,_xll.nxAnalyticEQEuropean("EQC.Pricer."&amp;M654&amp;"."&amp;N654,P654,object!$B$25,object!$I$30,object!$D$1,object!$D$2,C654),"")</f>
        <v/>
      </c>
      <c r="R654" s="23" t="str">
        <f>IF(O654,_xll.nxLibView(Q654,"Sigma1"),"")</f>
        <v/>
      </c>
    </row>
    <row r="655" spans="1:18">
      <c r="A655" s="24" t="s">
        <v>1426</v>
      </c>
      <c r="B655" s="24" t="s">
        <v>1427</v>
      </c>
      <c r="C655" s="25" t="s">
        <v>123</v>
      </c>
      <c r="D655" s="25" t="s">
        <v>123</v>
      </c>
      <c r="E655" s="25" t="s">
        <v>123</v>
      </c>
      <c r="F655" s="25" t="s">
        <v>123</v>
      </c>
      <c r="G655" s="25" t="s">
        <v>123</v>
      </c>
      <c r="H655" s="25">
        <v>16.100000000000001</v>
      </c>
      <c r="I655" s="25">
        <v>0.59</v>
      </c>
      <c r="J655" s="26">
        <v>0</v>
      </c>
      <c r="K655" s="26">
        <v>0</v>
      </c>
      <c r="L655" s="26">
        <v>40</v>
      </c>
      <c r="M655" s="23">
        <f t="shared" si="30"/>
        <v>495</v>
      </c>
      <c r="N655" s="27">
        <f t="shared" si="31"/>
        <v>45729</v>
      </c>
      <c r="O655" s="23" t="b">
        <f t="shared" si="32"/>
        <v>0</v>
      </c>
      <c r="P655" s="23" t="str">
        <f>IF(O655,_xll.nxInstrumentEQEuropean("EQC."&amp;M655&amp;"."&amp;N655,"KRW","Call",,N655,,M655),"")</f>
        <v/>
      </c>
      <c r="Q655" s="23" t="str">
        <f>IF(O655,_xll.nxAnalyticEQEuropean("EQC.Pricer."&amp;M655&amp;"."&amp;N655,P655,object!$B$25,object!$I$30,object!$D$1,object!$D$2,C655),"")</f>
        <v/>
      </c>
      <c r="R655" s="23" t="str">
        <f>IF(O655,_xll.nxLibView(Q655,"Sigma1"),"")</f>
        <v/>
      </c>
    </row>
    <row r="656" spans="1:18">
      <c r="A656" s="24" t="s">
        <v>1428</v>
      </c>
      <c r="B656" s="24" t="s">
        <v>1429</v>
      </c>
      <c r="C656" s="25" t="s">
        <v>123</v>
      </c>
      <c r="D656" s="25" t="s">
        <v>123</v>
      </c>
      <c r="E656" s="25" t="s">
        <v>123</v>
      </c>
      <c r="F656" s="25" t="s">
        <v>123</v>
      </c>
      <c r="G656" s="25" t="s">
        <v>123</v>
      </c>
      <c r="H656" s="25">
        <v>13.9</v>
      </c>
      <c r="I656" s="25">
        <v>174.7</v>
      </c>
      <c r="J656" s="26">
        <v>0</v>
      </c>
      <c r="K656" s="26">
        <v>0</v>
      </c>
      <c r="L656" s="26">
        <v>0</v>
      </c>
      <c r="M656" s="23">
        <f t="shared" si="30"/>
        <v>190</v>
      </c>
      <c r="N656" s="27">
        <f t="shared" si="31"/>
        <v>45820</v>
      </c>
      <c r="O656" s="23" t="b">
        <f t="shared" si="32"/>
        <v>0</v>
      </c>
      <c r="P656" s="23" t="str">
        <f>IF(O656,_xll.nxInstrumentEQEuropean("EQC."&amp;M656&amp;"."&amp;N656,"KRW","Call",,N656,,M656),"")</f>
        <v/>
      </c>
      <c r="Q656" s="23" t="str">
        <f>IF(O656,_xll.nxAnalyticEQEuropean("EQC.Pricer."&amp;M656&amp;"."&amp;N656,P656,object!$B$25,object!$I$30,object!$D$1,object!$D$2,C656),"")</f>
        <v/>
      </c>
      <c r="R656" s="23" t="str">
        <f>IF(O656,_xll.nxLibView(Q656,"Sigma1"),"")</f>
        <v/>
      </c>
    </row>
    <row r="657" spans="1:18">
      <c r="A657" s="24" t="s">
        <v>1430</v>
      </c>
      <c r="B657" s="24" t="s">
        <v>1431</v>
      </c>
      <c r="C657" s="25" t="s">
        <v>123</v>
      </c>
      <c r="D657" s="25" t="s">
        <v>123</v>
      </c>
      <c r="E657" s="25" t="s">
        <v>123</v>
      </c>
      <c r="F657" s="25" t="s">
        <v>123</v>
      </c>
      <c r="G657" s="25" t="s">
        <v>123</v>
      </c>
      <c r="H657" s="25">
        <v>13.9</v>
      </c>
      <c r="I657" s="25">
        <v>165.05</v>
      </c>
      <c r="J657" s="26">
        <v>0</v>
      </c>
      <c r="K657" s="26">
        <v>0</v>
      </c>
      <c r="L657" s="26">
        <v>0</v>
      </c>
      <c r="M657" s="23">
        <f t="shared" si="30"/>
        <v>200</v>
      </c>
      <c r="N657" s="27">
        <f t="shared" si="31"/>
        <v>45820</v>
      </c>
      <c r="O657" s="23" t="b">
        <f t="shared" si="32"/>
        <v>0</v>
      </c>
      <c r="P657" s="23" t="str">
        <f>IF(O657,_xll.nxInstrumentEQEuropean("EQC."&amp;M657&amp;"."&amp;N657,"KRW","Call",,N657,,M657),"")</f>
        <v/>
      </c>
      <c r="Q657" s="23" t="str">
        <f>IF(O657,_xll.nxAnalyticEQEuropean("EQC.Pricer."&amp;M657&amp;"."&amp;N657,P657,object!$B$25,object!$I$30,object!$D$1,object!$D$2,C657),"")</f>
        <v/>
      </c>
      <c r="R657" s="23" t="str">
        <f>IF(O657,_xll.nxLibView(Q657,"Sigma1"),"")</f>
        <v/>
      </c>
    </row>
    <row r="658" spans="1:18">
      <c r="A658" s="24" t="s">
        <v>1432</v>
      </c>
      <c r="B658" s="24" t="s">
        <v>1433</v>
      </c>
      <c r="C658" s="25" t="s">
        <v>123</v>
      </c>
      <c r="D658" s="25" t="s">
        <v>123</v>
      </c>
      <c r="E658" s="25" t="s">
        <v>123</v>
      </c>
      <c r="F658" s="25" t="s">
        <v>123</v>
      </c>
      <c r="G658" s="25" t="s">
        <v>123</v>
      </c>
      <c r="H658" s="25">
        <v>13.9</v>
      </c>
      <c r="I658" s="25">
        <v>155.44999999999999</v>
      </c>
      <c r="J658" s="26">
        <v>0</v>
      </c>
      <c r="K658" s="26">
        <v>0</v>
      </c>
      <c r="L658" s="26">
        <v>0</v>
      </c>
      <c r="M658" s="23">
        <f t="shared" si="30"/>
        <v>210</v>
      </c>
      <c r="N658" s="27">
        <f t="shared" si="31"/>
        <v>45820</v>
      </c>
      <c r="O658" s="23" t="b">
        <f t="shared" si="32"/>
        <v>0</v>
      </c>
      <c r="P658" s="23" t="str">
        <f>IF(O658,_xll.nxInstrumentEQEuropean("EQC."&amp;M658&amp;"."&amp;N658,"KRW","Call",,N658,,M658),"")</f>
        <v/>
      </c>
      <c r="Q658" s="23" t="str">
        <f>IF(O658,_xll.nxAnalyticEQEuropean("EQC.Pricer."&amp;M658&amp;"."&amp;N658,P658,object!$B$25,object!$I$30,object!$D$1,object!$D$2,C658),"")</f>
        <v/>
      </c>
      <c r="R658" s="23" t="str">
        <f>IF(O658,_xll.nxLibView(Q658,"Sigma1"),"")</f>
        <v/>
      </c>
    </row>
    <row r="659" spans="1:18">
      <c r="A659" s="24" t="s">
        <v>1434</v>
      </c>
      <c r="B659" s="24" t="s">
        <v>1435</v>
      </c>
      <c r="C659" s="25" t="s">
        <v>123</v>
      </c>
      <c r="D659" s="25" t="s">
        <v>123</v>
      </c>
      <c r="E659" s="25" t="s">
        <v>123</v>
      </c>
      <c r="F659" s="25" t="s">
        <v>123</v>
      </c>
      <c r="G659" s="25" t="s">
        <v>123</v>
      </c>
      <c r="H659" s="25">
        <v>13.9</v>
      </c>
      <c r="I659" s="25">
        <v>145.85</v>
      </c>
      <c r="J659" s="26">
        <v>0</v>
      </c>
      <c r="K659" s="26">
        <v>0</v>
      </c>
      <c r="L659" s="26">
        <v>0</v>
      </c>
      <c r="M659" s="23">
        <f t="shared" si="30"/>
        <v>220</v>
      </c>
      <c r="N659" s="27">
        <f t="shared" si="31"/>
        <v>45820</v>
      </c>
      <c r="O659" s="23" t="b">
        <f t="shared" si="32"/>
        <v>0</v>
      </c>
      <c r="P659" s="23" t="str">
        <f>IF(O659,_xll.nxInstrumentEQEuropean("EQC."&amp;M659&amp;"."&amp;N659,"KRW","Call",,N659,,M659),"")</f>
        <v/>
      </c>
      <c r="Q659" s="23" t="str">
        <f>IF(O659,_xll.nxAnalyticEQEuropean("EQC.Pricer."&amp;M659&amp;"."&amp;N659,P659,object!$B$25,object!$I$30,object!$D$1,object!$D$2,C659),"")</f>
        <v/>
      </c>
      <c r="R659" s="23" t="str">
        <f>IF(O659,_xll.nxLibView(Q659,"Sigma1"),"")</f>
        <v/>
      </c>
    </row>
    <row r="660" spans="1:18">
      <c r="A660" s="24" t="s">
        <v>1436</v>
      </c>
      <c r="B660" s="24" t="s">
        <v>1437</v>
      </c>
      <c r="C660" s="25" t="s">
        <v>123</v>
      </c>
      <c r="D660" s="25" t="s">
        <v>123</v>
      </c>
      <c r="E660" s="25" t="s">
        <v>123</v>
      </c>
      <c r="F660" s="25" t="s">
        <v>123</v>
      </c>
      <c r="G660" s="25" t="s">
        <v>123</v>
      </c>
      <c r="H660" s="25">
        <v>13.9</v>
      </c>
      <c r="I660" s="25">
        <v>136.25</v>
      </c>
      <c r="J660" s="26">
        <v>0</v>
      </c>
      <c r="K660" s="26">
        <v>0</v>
      </c>
      <c r="L660" s="26">
        <v>0</v>
      </c>
      <c r="M660" s="23">
        <f t="shared" si="30"/>
        <v>230</v>
      </c>
      <c r="N660" s="27">
        <f t="shared" si="31"/>
        <v>45820</v>
      </c>
      <c r="O660" s="23" t="b">
        <f t="shared" si="32"/>
        <v>0</v>
      </c>
      <c r="P660" s="23" t="str">
        <f>IF(O660,_xll.nxInstrumentEQEuropean("EQC."&amp;M660&amp;"."&amp;N660,"KRW","Call",,N660,,M660),"")</f>
        <v/>
      </c>
      <c r="Q660" s="23" t="str">
        <f>IF(O660,_xll.nxAnalyticEQEuropean("EQC.Pricer."&amp;M660&amp;"."&amp;N660,P660,object!$B$25,object!$I$30,object!$D$1,object!$D$2,C660),"")</f>
        <v/>
      </c>
      <c r="R660" s="23" t="str">
        <f>IF(O660,_xll.nxLibView(Q660,"Sigma1"),"")</f>
        <v/>
      </c>
    </row>
    <row r="661" spans="1:18">
      <c r="A661" s="24" t="s">
        <v>1438</v>
      </c>
      <c r="B661" s="24" t="s">
        <v>1439</v>
      </c>
      <c r="C661" s="25" t="s">
        <v>123</v>
      </c>
      <c r="D661" s="25" t="s">
        <v>123</v>
      </c>
      <c r="E661" s="25" t="s">
        <v>123</v>
      </c>
      <c r="F661" s="25" t="s">
        <v>123</v>
      </c>
      <c r="G661" s="25" t="s">
        <v>123</v>
      </c>
      <c r="H661" s="25">
        <v>13.9</v>
      </c>
      <c r="I661" s="25">
        <v>126.65</v>
      </c>
      <c r="J661" s="26">
        <v>0</v>
      </c>
      <c r="K661" s="26">
        <v>0</v>
      </c>
      <c r="L661" s="26">
        <v>0</v>
      </c>
      <c r="M661" s="23">
        <f t="shared" si="30"/>
        <v>240</v>
      </c>
      <c r="N661" s="27">
        <f t="shared" si="31"/>
        <v>45820</v>
      </c>
      <c r="O661" s="23" t="b">
        <f t="shared" si="32"/>
        <v>0</v>
      </c>
      <c r="P661" s="23" t="str">
        <f>IF(O661,_xll.nxInstrumentEQEuropean("EQC."&amp;M661&amp;"."&amp;N661,"KRW","Call",,N661,,M661),"")</f>
        <v/>
      </c>
      <c r="Q661" s="23" t="str">
        <f>IF(O661,_xll.nxAnalyticEQEuropean("EQC.Pricer."&amp;M661&amp;"."&amp;N661,P661,object!$B$25,object!$I$30,object!$D$1,object!$D$2,C661),"")</f>
        <v/>
      </c>
      <c r="R661" s="23" t="str">
        <f>IF(O661,_xll.nxLibView(Q661,"Sigma1"),"")</f>
        <v/>
      </c>
    </row>
    <row r="662" spans="1:18">
      <c r="A662" s="24" t="s">
        <v>1440</v>
      </c>
      <c r="B662" s="24" t="s">
        <v>1441</v>
      </c>
      <c r="C662" s="25" t="s">
        <v>123</v>
      </c>
      <c r="D662" s="25" t="s">
        <v>123</v>
      </c>
      <c r="E662" s="25" t="s">
        <v>123</v>
      </c>
      <c r="F662" s="25" t="s">
        <v>123</v>
      </c>
      <c r="G662" s="25" t="s">
        <v>123</v>
      </c>
      <c r="H662" s="25">
        <v>13.9</v>
      </c>
      <c r="I662" s="25">
        <v>117.05</v>
      </c>
      <c r="J662" s="26">
        <v>0</v>
      </c>
      <c r="K662" s="26">
        <v>0</v>
      </c>
      <c r="L662" s="26">
        <v>0</v>
      </c>
      <c r="M662" s="23">
        <f t="shared" si="30"/>
        <v>250</v>
      </c>
      <c r="N662" s="27">
        <f t="shared" si="31"/>
        <v>45820</v>
      </c>
      <c r="O662" s="23" t="b">
        <f t="shared" si="32"/>
        <v>0</v>
      </c>
      <c r="P662" s="23" t="str">
        <f>IF(O662,_xll.nxInstrumentEQEuropean("EQC."&amp;M662&amp;"."&amp;N662,"KRW","Call",,N662,,M662),"")</f>
        <v/>
      </c>
      <c r="Q662" s="23" t="str">
        <f>IF(O662,_xll.nxAnalyticEQEuropean("EQC.Pricer."&amp;M662&amp;"."&amp;N662,P662,object!$B$25,object!$I$30,object!$D$1,object!$D$2,C662),"")</f>
        <v/>
      </c>
      <c r="R662" s="23" t="str">
        <f>IF(O662,_xll.nxLibView(Q662,"Sigma1"),"")</f>
        <v/>
      </c>
    </row>
    <row r="663" spans="1:18">
      <c r="A663" s="24" t="s">
        <v>1442</v>
      </c>
      <c r="B663" s="24" t="s">
        <v>1443</v>
      </c>
      <c r="C663" s="25" t="s">
        <v>123</v>
      </c>
      <c r="D663" s="25" t="s">
        <v>123</v>
      </c>
      <c r="E663" s="25" t="s">
        <v>123</v>
      </c>
      <c r="F663" s="25" t="s">
        <v>123</v>
      </c>
      <c r="G663" s="25" t="s">
        <v>123</v>
      </c>
      <c r="H663" s="25">
        <v>13.9</v>
      </c>
      <c r="I663" s="25">
        <v>107.5</v>
      </c>
      <c r="J663" s="26">
        <v>0</v>
      </c>
      <c r="K663" s="26">
        <v>0</v>
      </c>
      <c r="L663" s="26">
        <v>0</v>
      </c>
      <c r="M663" s="23">
        <f t="shared" si="30"/>
        <v>260</v>
      </c>
      <c r="N663" s="27">
        <f t="shared" si="31"/>
        <v>45820</v>
      </c>
      <c r="O663" s="23" t="b">
        <f t="shared" si="32"/>
        <v>0</v>
      </c>
      <c r="P663" s="23" t="str">
        <f>IF(O663,_xll.nxInstrumentEQEuropean("EQC."&amp;M663&amp;"."&amp;N663,"KRW","Call",,N663,,M663),"")</f>
        <v/>
      </c>
      <c r="Q663" s="23" t="str">
        <f>IF(O663,_xll.nxAnalyticEQEuropean("EQC.Pricer."&amp;M663&amp;"."&amp;N663,P663,object!$B$25,object!$I$30,object!$D$1,object!$D$2,C663),"")</f>
        <v/>
      </c>
      <c r="R663" s="23" t="str">
        <f>IF(O663,_xll.nxLibView(Q663,"Sigma1"),"")</f>
        <v/>
      </c>
    </row>
    <row r="664" spans="1:18">
      <c r="A664" s="24" t="s">
        <v>1444</v>
      </c>
      <c r="B664" s="24" t="s">
        <v>1445</v>
      </c>
      <c r="C664" s="25" t="s">
        <v>123</v>
      </c>
      <c r="D664" s="25" t="s">
        <v>123</v>
      </c>
      <c r="E664" s="25" t="s">
        <v>123</v>
      </c>
      <c r="F664" s="25" t="s">
        <v>123</v>
      </c>
      <c r="G664" s="25" t="s">
        <v>123</v>
      </c>
      <c r="H664" s="25">
        <v>13.9</v>
      </c>
      <c r="I664" s="25">
        <v>98.05</v>
      </c>
      <c r="J664" s="26">
        <v>0</v>
      </c>
      <c r="K664" s="26">
        <v>0</v>
      </c>
      <c r="L664" s="26">
        <v>0</v>
      </c>
      <c r="M664" s="23">
        <f t="shared" si="30"/>
        <v>270</v>
      </c>
      <c r="N664" s="27">
        <f t="shared" si="31"/>
        <v>45820</v>
      </c>
      <c r="O664" s="23" t="b">
        <f t="shared" si="32"/>
        <v>0</v>
      </c>
      <c r="P664" s="23" t="str">
        <f>IF(O664,_xll.nxInstrumentEQEuropean("EQC."&amp;M664&amp;"."&amp;N664,"KRW","Call",,N664,,M664),"")</f>
        <v/>
      </c>
      <c r="Q664" s="23" t="str">
        <f>IF(O664,_xll.nxAnalyticEQEuropean("EQC.Pricer."&amp;M664&amp;"."&amp;N664,P664,object!$B$25,object!$I$30,object!$D$1,object!$D$2,C664),"")</f>
        <v/>
      </c>
      <c r="R664" s="23" t="str">
        <f>IF(O664,_xll.nxLibView(Q664,"Sigma1"),"")</f>
        <v/>
      </c>
    </row>
    <row r="665" spans="1:18">
      <c r="A665" s="24" t="s">
        <v>1446</v>
      </c>
      <c r="B665" s="24" t="s">
        <v>1447</v>
      </c>
      <c r="C665" s="25" t="s">
        <v>123</v>
      </c>
      <c r="D665" s="25" t="s">
        <v>123</v>
      </c>
      <c r="E665" s="25" t="s">
        <v>123</v>
      </c>
      <c r="F665" s="25" t="s">
        <v>123</v>
      </c>
      <c r="G665" s="25" t="s">
        <v>123</v>
      </c>
      <c r="H665" s="25">
        <v>13.9</v>
      </c>
      <c r="I665" s="25">
        <v>88.65</v>
      </c>
      <c r="J665" s="26">
        <v>0</v>
      </c>
      <c r="K665" s="26">
        <v>0</v>
      </c>
      <c r="L665" s="26">
        <v>0</v>
      </c>
      <c r="M665" s="23">
        <f t="shared" si="30"/>
        <v>280</v>
      </c>
      <c r="N665" s="27">
        <f t="shared" si="31"/>
        <v>45820</v>
      </c>
      <c r="O665" s="23" t="b">
        <f t="shared" si="32"/>
        <v>0</v>
      </c>
      <c r="P665" s="23" t="str">
        <f>IF(O665,_xll.nxInstrumentEQEuropean("EQC."&amp;M665&amp;"."&amp;N665,"KRW","Call",,N665,,M665),"")</f>
        <v/>
      </c>
      <c r="Q665" s="23" t="str">
        <f>IF(O665,_xll.nxAnalyticEQEuropean("EQC.Pricer."&amp;M665&amp;"."&amp;N665,P665,object!$B$25,object!$I$30,object!$D$1,object!$D$2,C665),"")</f>
        <v/>
      </c>
      <c r="R665" s="23" t="str">
        <f>IF(O665,_xll.nxLibView(Q665,"Sigma1"),"")</f>
        <v/>
      </c>
    </row>
    <row r="666" spans="1:18">
      <c r="A666" s="24" t="s">
        <v>1448</v>
      </c>
      <c r="B666" s="24" t="s">
        <v>1449</v>
      </c>
      <c r="C666" s="25" t="s">
        <v>123</v>
      </c>
      <c r="D666" s="25" t="s">
        <v>123</v>
      </c>
      <c r="E666" s="25" t="s">
        <v>123</v>
      </c>
      <c r="F666" s="25" t="s">
        <v>123</v>
      </c>
      <c r="G666" s="25" t="s">
        <v>123</v>
      </c>
      <c r="H666" s="25">
        <v>13.9</v>
      </c>
      <c r="I666" s="25">
        <v>79.5</v>
      </c>
      <c r="J666" s="26">
        <v>0</v>
      </c>
      <c r="K666" s="26">
        <v>0</v>
      </c>
      <c r="L666" s="26">
        <v>0</v>
      </c>
      <c r="M666" s="23">
        <f t="shared" si="30"/>
        <v>290</v>
      </c>
      <c r="N666" s="27">
        <f t="shared" si="31"/>
        <v>45820</v>
      </c>
      <c r="O666" s="23" t="b">
        <f t="shared" si="32"/>
        <v>0</v>
      </c>
      <c r="P666" s="23" t="str">
        <f>IF(O666,_xll.nxInstrumentEQEuropean("EQC."&amp;M666&amp;"."&amp;N666,"KRW","Call",,N666,,M666),"")</f>
        <v/>
      </c>
      <c r="Q666" s="23" t="str">
        <f>IF(O666,_xll.nxAnalyticEQEuropean("EQC.Pricer."&amp;M666&amp;"."&amp;N666,P666,object!$B$25,object!$I$30,object!$D$1,object!$D$2,C666),"")</f>
        <v/>
      </c>
      <c r="R666" s="23" t="str">
        <f>IF(O666,_xll.nxLibView(Q666,"Sigma1"),"")</f>
        <v/>
      </c>
    </row>
    <row r="667" spans="1:18">
      <c r="A667" s="24" t="s">
        <v>1450</v>
      </c>
      <c r="B667" s="24" t="s">
        <v>1451</v>
      </c>
      <c r="C667" s="25" t="s">
        <v>123</v>
      </c>
      <c r="D667" s="25" t="s">
        <v>123</v>
      </c>
      <c r="E667" s="25" t="s">
        <v>123</v>
      </c>
      <c r="F667" s="25" t="s">
        <v>123</v>
      </c>
      <c r="G667" s="25" t="s">
        <v>123</v>
      </c>
      <c r="H667" s="25">
        <v>13.9</v>
      </c>
      <c r="I667" s="25">
        <v>70.55</v>
      </c>
      <c r="J667" s="26">
        <v>0</v>
      </c>
      <c r="K667" s="26">
        <v>0</v>
      </c>
      <c r="L667" s="26">
        <v>2</v>
      </c>
      <c r="M667" s="23">
        <f t="shared" si="30"/>
        <v>300</v>
      </c>
      <c r="N667" s="27">
        <f t="shared" si="31"/>
        <v>45820</v>
      </c>
      <c r="O667" s="23" t="b">
        <f t="shared" si="32"/>
        <v>0</v>
      </c>
      <c r="P667" s="23" t="str">
        <f>IF(O667,_xll.nxInstrumentEQEuropean("EQC."&amp;M667&amp;"."&amp;N667,"KRW","Call",,N667,,M667),"")</f>
        <v/>
      </c>
      <c r="Q667" s="23" t="str">
        <f>IF(O667,_xll.nxAnalyticEQEuropean("EQC.Pricer."&amp;M667&amp;"."&amp;N667,P667,object!$B$25,object!$I$30,object!$D$1,object!$D$2,C667),"")</f>
        <v/>
      </c>
      <c r="R667" s="23" t="str">
        <f>IF(O667,_xll.nxLibView(Q667,"Sigma1"),"")</f>
        <v/>
      </c>
    </row>
    <row r="668" spans="1:18">
      <c r="A668" s="24" t="s">
        <v>1452</v>
      </c>
      <c r="B668" s="24" t="s">
        <v>1453</v>
      </c>
      <c r="C668" s="25" t="s">
        <v>123</v>
      </c>
      <c r="D668" s="25" t="s">
        <v>123</v>
      </c>
      <c r="E668" s="25" t="s">
        <v>123</v>
      </c>
      <c r="F668" s="25" t="s">
        <v>123</v>
      </c>
      <c r="G668" s="25" t="s">
        <v>123</v>
      </c>
      <c r="H668" s="25">
        <v>13.9</v>
      </c>
      <c r="I668" s="25">
        <v>61.85</v>
      </c>
      <c r="J668" s="26">
        <v>0</v>
      </c>
      <c r="K668" s="26">
        <v>0</v>
      </c>
      <c r="L668" s="26">
        <v>254</v>
      </c>
      <c r="M668" s="23">
        <f t="shared" si="30"/>
        <v>310</v>
      </c>
      <c r="N668" s="27">
        <f t="shared" si="31"/>
        <v>45820</v>
      </c>
      <c r="O668" s="23" t="b">
        <f t="shared" si="32"/>
        <v>0</v>
      </c>
      <c r="P668" s="23" t="str">
        <f>IF(O668,_xll.nxInstrumentEQEuropean("EQC."&amp;M668&amp;"."&amp;N668,"KRW","Call",,N668,,M668),"")</f>
        <v/>
      </c>
      <c r="Q668" s="23" t="str">
        <f>IF(O668,_xll.nxAnalyticEQEuropean("EQC.Pricer."&amp;M668&amp;"."&amp;N668,P668,object!$B$25,object!$I$30,object!$D$1,object!$D$2,C668),"")</f>
        <v/>
      </c>
      <c r="R668" s="23" t="str">
        <f>IF(O668,_xll.nxLibView(Q668,"Sigma1"),"")</f>
        <v/>
      </c>
    </row>
    <row r="669" spans="1:18">
      <c r="A669" s="24" t="s">
        <v>1454</v>
      </c>
      <c r="B669" s="24" t="s">
        <v>1455</v>
      </c>
      <c r="C669" s="25" t="s">
        <v>123</v>
      </c>
      <c r="D669" s="25" t="s">
        <v>123</v>
      </c>
      <c r="E669" s="25" t="s">
        <v>123</v>
      </c>
      <c r="F669" s="25" t="s">
        <v>123</v>
      </c>
      <c r="G669" s="25" t="s">
        <v>123</v>
      </c>
      <c r="H669" s="25">
        <v>13.9</v>
      </c>
      <c r="I669" s="25">
        <v>53.65</v>
      </c>
      <c r="J669" s="26">
        <v>0</v>
      </c>
      <c r="K669" s="26">
        <v>0</v>
      </c>
      <c r="L669" s="26">
        <v>0</v>
      </c>
      <c r="M669" s="23">
        <f t="shared" si="30"/>
        <v>320</v>
      </c>
      <c r="N669" s="27">
        <f t="shared" si="31"/>
        <v>45820</v>
      </c>
      <c r="O669" s="23" t="b">
        <f t="shared" si="32"/>
        <v>0</v>
      </c>
      <c r="P669" s="23" t="str">
        <f>IF(O669,_xll.nxInstrumentEQEuropean("EQC."&amp;M669&amp;"."&amp;N669,"KRW","Call",,N669,,M669),"")</f>
        <v/>
      </c>
      <c r="Q669" s="23" t="str">
        <f>IF(O669,_xll.nxAnalyticEQEuropean("EQC.Pricer."&amp;M669&amp;"."&amp;N669,P669,object!$B$25,object!$I$30,object!$D$1,object!$D$2,C669),"")</f>
        <v/>
      </c>
      <c r="R669" s="23" t="str">
        <f>IF(O669,_xll.nxLibView(Q669,"Sigma1"),"")</f>
        <v/>
      </c>
    </row>
    <row r="670" spans="1:18">
      <c r="A670" s="24" t="s">
        <v>1456</v>
      </c>
      <c r="B670" s="24" t="s">
        <v>1457</v>
      </c>
      <c r="C670" s="25" t="s">
        <v>123</v>
      </c>
      <c r="D670" s="25" t="s">
        <v>123</v>
      </c>
      <c r="E670" s="25" t="s">
        <v>123</v>
      </c>
      <c r="F670" s="25" t="s">
        <v>123</v>
      </c>
      <c r="G670" s="25" t="s">
        <v>123</v>
      </c>
      <c r="H670" s="25">
        <v>13.9</v>
      </c>
      <c r="I670" s="25">
        <v>46.05</v>
      </c>
      <c r="J670" s="26">
        <v>0</v>
      </c>
      <c r="K670" s="26">
        <v>0</v>
      </c>
      <c r="L670" s="26">
        <v>400</v>
      </c>
      <c r="M670" s="23">
        <f t="shared" si="30"/>
        <v>330</v>
      </c>
      <c r="N670" s="27">
        <f t="shared" si="31"/>
        <v>45820</v>
      </c>
      <c r="O670" s="23" t="b">
        <f t="shared" si="32"/>
        <v>0</v>
      </c>
      <c r="P670" s="23" t="str">
        <f>IF(O670,_xll.nxInstrumentEQEuropean("EQC."&amp;M670&amp;"."&amp;N670,"KRW","Call",,N670,,M670),"")</f>
        <v/>
      </c>
      <c r="Q670" s="23" t="str">
        <f>IF(O670,_xll.nxAnalyticEQEuropean("EQC.Pricer."&amp;M670&amp;"."&amp;N670,P670,object!$B$25,object!$I$30,object!$D$1,object!$D$2,C670),"")</f>
        <v/>
      </c>
      <c r="R670" s="23" t="str">
        <f>IF(O670,_xll.nxLibView(Q670,"Sigma1"),"")</f>
        <v/>
      </c>
    </row>
    <row r="671" spans="1:18">
      <c r="A671" s="24" t="s">
        <v>1458</v>
      </c>
      <c r="B671" s="24" t="s">
        <v>1459</v>
      </c>
      <c r="C671" s="25" t="s">
        <v>123</v>
      </c>
      <c r="D671" s="25" t="s">
        <v>123</v>
      </c>
      <c r="E671" s="25" t="s">
        <v>123</v>
      </c>
      <c r="F671" s="25" t="s">
        <v>123</v>
      </c>
      <c r="G671" s="25" t="s">
        <v>123</v>
      </c>
      <c r="H671" s="25">
        <v>13.9</v>
      </c>
      <c r="I671" s="25">
        <v>39</v>
      </c>
      <c r="J671" s="26">
        <v>0</v>
      </c>
      <c r="K671" s="26">
        <v>0</v>
      </c>
      <c r="L671" s="26">
        <v>1</v>
      </c>
      <c r="M671" s="23">
        <f t="shared" si="30"/>
        <v>340</v>
      </c>
      <c r="N671" s="27">
        <f t="shared" si="31"/>
        <v>45820</v>
      </c>
      <c r="O671" s="23" t="b">
        <f t="shared" si="32"/>
        <v>0</v>
      </c>
      <c r="P671" s="23" t="str">
        <f>IF(O671,_xll.nxInstrumentEQEuropean("EQC."&amp;M671&amp;"."&amp;N671,"KRW","Call",,N671,,M671),"")</f>
        <v/>
      </c>
      <c r="Q671" s="23" t="str">
        <f>IF(O671,_xll.nxAnalyticEQEuropean("EQC.Pricer."&amp;M671&amp;"."&amp;N671,P671,object!$B$25,object!$I$30,object!$D$1,object!$D$2,C671),"")</f>
        <v/>
      </c>
      <c r="R671" s="23" t="str">
        <f>IF(O671,_xll.nxLibView(Q671,"Sigma1"),"")</f>
        <v/>
      </c>
    </row>
    <row r="672" spans="1:18">
      <c r="A672" s="24" t="s">
        <v>1460</v>
      </c>
      <c r="B672" s="24" t="s">
        <v>1461</v>
      </c>
      <c r="C672" s="25" t="s">
        <v>123</v>
      </c>
      <c r="D672" s="25" t="s">
        <v>123</v>
      </c>
      <c r="E672" s="25" t="s">
        <v>123</v>
      </c>
      <c r="F672" s="25" t="s">
        <v>123</v>
      </c>
      <c r="G672" s="25" t="s">
        <v>123</v>
      </c>
      <c r="H672" s="25">
        <v>13.9</v>
      </c>
      <c r="I672" s="25">
        <v>32.4</v>
      </c>
      <c r="J672" s="26">
        <v>0</v>
      </c>
      <c r="K672" s="26">
        <v>0</v>
      </c>
      <c r="L672" s="26">
        <v>501</v>
      </c>
      <c r="M672" s="23">
        <f t="shared" si="30"/>
        <v>350</v>
      </c>
      <c r="N672" s="27">
        <f t="shared" si="31"/>
        <v>45820</v>
      </c>
      <c r="O672" s="23" t="b">
        <f t="shared" si="32"/>
        <v>0</v>
      </c>
      <c r="P672" s="23" t="str">
        <f>IF(O672,_xll.nxInstrumentEQEuropean("EQC."&amp;M672&amp;"."&amp;N672,"KRW","Call",,N672,,M672),"")</f>
        <v/>
      </c>
      <c r="Q672" s="23" t="str">
        <f>IF(O672,_xll.nxAnalyticEQEuropean("EQC.Pricer."&amp;M672&amp;"."&amp;N672,P672,object!$B$25,object!$I$30,object!$D$1,object!$D$2,C672),"")</f>
        <v/>
      </c>
      <c r="R672" s="23" t="str">
        <f>IF(O672,_xll.nxLibView(Q672,"Sigma1"),"")</f>
        <v/>
      </c>
    </row>
    <row r="673" spans="1:18">
      <c r="A673" s="24" t="s">
        <v>1462</v>
      </c>
      <c r="B673" s="24" t="s">
        <v>1463</v>
      </c>
      <c r="C673" s="25" t="s">
        <v>123</v>
      </c>
      <c r="D673" s="25" t="s">
        <v>123</v>
      </c>
      <c r="E673" s="25" t="s">
        <v>123</v>
      </c>
      <c r="F673" s="25" t="s">
        <v>123</v>
      </c>
      <c r="G673" s="25" t="s">
        <v>123</v>
      </c>
      <c r="H673" s="25">
        <v>13.9</v>
      </c>
      <c r="I673" s="25">
        <v>26.85</v>
      </c>
      <c r="J673" s="26">
        <v>0</v>
      </c>
      <c r="K673" s="26">
        <v>0</v>
      </c>
      <c r="L673" s="26">
        <v>0</v>
      </c>
      <c r="M673" s="23">
        <f t="shared" si="30"/>
        <v>360</v>
      </c>
      <c r="N673" s="27">
        <f t="shared" si="31"/>
        <v>45820</v>
      </c>
      <c r="O673" s="23" t="b">
        <f t="shared" si="32"/>
        <v>0</v>
      </c>
      <c r="P673" s="23" t="str">
        <f>IF(O673,_xll.nxInstrumentEQEuropean("EQC."&amp;M673&amp;"."&amp;N673,"KRW","Call",,N673,,M673),"")</f>
        <v/>
      </c>
      <c r="Q673" s="23" t="str">
        <f>IF(O673,_xll.nxAnalyticEQEuropean("EQC.Pricer."&amp;M673&amp;"."&amp;N673,P673,object!$B$25,object!$I$30,object!$D$1,object!$D$2,C673),"")</f>
        <v/>
      </c>
      <c r="R673" s="23" t="str">
        <f>IF(O673,_xll.nxLibView(Q673,"Sigma1"),"")</f>
        <v/>
      </c>
    </row>
    <row r="674" spans="1:18">
      <c r="A674" s="24" t="s">
        <v>1464</v>
      </c>
      <c r="B674" s="24" t="s">
        <v>1465</v>
      </c>
      <c r="C674" s="25" t="s">
        <v>123</v>
      </c>
      <c r="D674" s="25" t="s">
        <v>123</v>
      </c>
      <c r="E674" s="25" t="s">
        <v>123</v>
      </c>
      <c r="F674" s="25" t="s">
        <v>123</v>
      </c>
      <c r="G674" s="25" t="s">
        <v>123</v>
      </c>
      <c r="H674" s="25">
        <v>13.9</v>
      </c>
      <c r="I674" s="25">
        <v>21.85</v>
      </c>
      <c r="J674" s="26">
        <v>0</v>
      </c>
      <c r="K674" s="26">
        <v>0</v>
      </c>
      <c r="L674" s="26">
        <v>1001</v>
      </c>
      <c r="M674" s="23">
        <f t="shared" si="30"/>
        <v>370</v>
      </c>
      <c r="N674" s="27">
        <f t="shared" si="31"/>
        <v>45820</v>
      </c>
      <c r="O674" s="23" t="b">
        <f t="shared" si="32"/>
        <v>0</v>
      </c>
      <c r="P674" s="23" t="str">
        <f>IF(O674,_xll.nxInstrumentEQEuropean("EQC."&amp;M674&amp;"."&amp;N674,"KRW","Call",,N674,,M674),"")</f>
        <v/>
      </c>
      <c r="Q674" s="23" t="str">
        <f>IF(O674,_xll.nxAnalyticEQEuropean("EQC.Pricer."&amp;M674&amp;"."&amp;N674,P674,object!$B$25,object!$I$30,object!$D$1,object!$D$2,C674),"")</f>
        <v/>
      </c>
      <c r="R674" s="23" t="str">
        <f>IF(O674,_xll.nxLibView(Q674,"Sigma1"),"")</f>
        <v/>
      </c>
    </row>
    <row r="675" spans="1:18">
      <c r="A675" s="24" t="s">
        <v>1466</v>
      </c>
      <c r="B675" s="24" t="s">
        <v>1467</v>
      </c>
      <c r="C675" s="25" t="s">
        <v>123</v>
      </c>
      <c r="D675" s="25" t="s">
        <v>123</v>
      </c>
      <c r="E675" s="25" t="s">
        <v>123</v>
      </c>
      <c r="F675" s="25" t="s">
        <v>123</v>
      </c>
      <c r="G675" s="25" t="s">
        <v>123</v>
      </c>
      <c r="H675" s="25">
        <v>13.9</v>
      </c>
      <c r="I675" s="25">
        <v>17.350000000000001</v>
      </c>
      <c r="J675" s="26">
        <v>0</v>
      </c>
      <c r="K675" s="26">
        <v>0</v>
      </c>
      <c r="L675" s="26">
        <v>2203</v>
      </c>
      <c r="M675" s="23">
        <f t="shared" si="30"/>
        <v>380</v>
      </c>
      <c r="N675" s="27">
        <f t="shared" si="31"/>
        <v>45820</v>
      </c>
      <c r="O675" s="23" t="b">
        <f t="shared" si="32"/>
        <v>0</v>
      </c>
      <c r="P675" s="23" t="str">
        <f>IF(O675,_xll.nxInstrumentEQEuropean("EQC."&amp;M675&amp;"."&amp;N675,"KRW","Call",,N675,,M675),"")</f>
        <v/>
      </c>
      <c r="Q675" s="23" t="str">
        <f>IF(O675,_xll.nxAnalyticEQEuropean("EQC.Pricer."&amp;M675&amp;"."&amp;N675,P675,object!$B$25,object!$I$30,object!$D$1,object!$D$2,C675),"")</f>
        <v/>
      </c>
      <c r="R675" s="23" t="str">
        <f>IF(O675,_xll.nxLibView(Q675,"Sigma1"),"")</f>
        <v/>
      </c>
    </row>
    <row r="676" spans="1:18">
      <c r="A676" s="24" t="s">
        <v>1468</v>
      </c>
      <c r="B676" s="24" t="s">
        <v>1469</v>
      </c>
      <c r="C676" s="25" t="s">
        <v>123</v>
      </c>
      <c r="D676" s="25" t="s">
        <v>123</v>
      </c>
      <c r="E676" s="25" t="s">
        <v>123</v>
      </c>
      <c r="F676" s="25" t="s">
        <v>123</v>
      </c>
      <c r="G676" s="25" t="s">
        <v>123</v>
      </c>
      <c r="H676" s="25">
        <v>13.9</v>
      </c>
      <c r="I676" s="25">
        <v>13.9</v>
      </c>
      <c r="J676" s="26">
        <v>0</v>
      </c>
      <c r="K676" s="26">
        <v>0</v>
      </c>
      <c r="L676" s="26">
        <v>13</v>
      </c>
      <c r="M676" s="23">
        <f t="shared" si="30"/>
        <v>390</v>
      </c>
      <c r="N676" s="27">
        <f t="shared" si="31"/>
        <v>45820</v>
      </c>
      <c r="O676" s="23" t="b">
        <f t="shared" si="32"/>
        <v>0</v>
      </c>
      <c r="P676" s="23" t="str">
        <f>IF(O676,_xll.nxInstrumentEQEuropean("EQC."&amp;M676&amp;"."&amp;N676,"KRW","Call",,N676,,M676),"")</f>
        <v/>
      </c>
      <c r="Q676" s="23" t="str">
        <f>IF(O676,_xll.nxAnalyticEQEuropean("EQC.Pricer."&amp;M676&amp;"."&amp;N676,P676,object!$B$25,object!$I$30,object!$D$1,object!$D$2,C676),"")</f>
        <v/>
      </c>
      <c r="R676" s="23" t="str">
        <f>IF(O676,_xll.nxLibView(Q676,"Sigma1"),"")</f>
        <v/>
      </c>
    </row>
    <row r="677" spans="1:18">
      <c r="A677" s="24" t="s">
        <v>1470</v>
      </c>
      <c r="B677" s="24" t="s">
        <v>1471</v>
      </c>
      <c r="C677" s="25" t="s">
        <v>123</v>
      </c>
      <c r="D677" s="25" t="s">
        <v>123</v>
      </c>
      <c r="E677" s="25" t="s">
        <v>123</v>
      </c>
      <c r="F677" s="25" t="s">
        <v>123</v>
      </c>
      <c r="G677" s="25" t="s">
        <v>123</v>
      </c>
      <c r="H677" s="25">
        <v>13.9</v>
      </c>
      <c r="I677" s="25">
        <v>10.8</v>
      </c>
      <c r="J677" s="26">
        <v>0</v>
      </c>
      <c r="K677" s="26">
        <v>0</v>
      </c>
      <c r="L677" s="26">
        <v>25</v>
      </c>
      <c r="M677" s="23">
        <f t="shared" si="30"/>
        <v>400</v>
      </c>
      <c r="N677" s="27">
        <f t="shared" si="31"/>
        <v>45820</v>
      </c>
      <c r="O677" s="23" t="b">
        <f t="shared" si="32"/>
        <v>0</v>
      </c>
      <c r="P677" s="23" t="str">
        <f>IF(O677,_xll.nxInstrumentEQEuropean("EQC."&amp;M677&amp;"."&amp;N677,"KRW","Call",,N677,,M677),"")</f>
        <v/>
      </c>
      <c r="Q677" s="23" t="str">
        <f>IF(O677,_xll.nxAnalyticEQEuropean("EQC.Pricer."&amp;M677&amp;"."&amp;N677,P677,object!$B$25,object!$I$30,object!$D$1,object!$D$2,C677),"")</f>
        <v/>
      </c>
      <c r="R677" s="23" t="str">
        <f>IF(O677,_xll.nxLibView(Q677,"Sigma1"),"")</f>
        <v/>
      </c>
    </row>
    <row r="678" spans="1:18">
      <c r="A678" s="24" t="s">
        <v>1472</v>
      </c>
      <c r="B678" s="24" t="s">
        <v>1473</v>
      </c>
      <c r="C678" s="25" t="s">
        <v>123</v>
      </c>
      <c r="D678" s="25" t="s">
        <v>123</v>
      </c>
      <c r="E678" s="25" t="s">
        <v>123</v>
      </c>
      <c r="F678" s="25" t="s">
        <v>123</v>
      </c>
      <c r="G678" s="25" t="s">
        <v>123</v>
      </c>
      <c r="H678" s="25">
        <v>13.9</v>
      </c>
      <c r="I678" s="25">
        <v>8.35</v>
      </c>
      <c r="J678" s="26">
        <v>0</v>
      </c>
      <c r="K678" s="26">
        <v>0</v>
      </c>
      <c r="L678" s="26">
        <v>2279</v>
      </c>
      <c r="M678" s="23">
        <f t="shared" si="30"/>
        <v>410</v>
      </c>
      <c r="N678" s="27">
        <f t="shared" si="31"/>
        <v>45820</v>
      </c>
      <c r="O678" s="23" t="b">
        <f t="shared" si="32"/>
        <v>0</v>
      </c>
      <c r="P678" s="23" t="str">
        <f>IF(O678,_xll.nxInstrumentEQEuropean("EQC."&amp;M678&amp;"."&amp;N678,"KRW","Call",,N678,,M678),"")</f>
        <v/>
      </c>
      <c r="Q678" s="23" t="str">
        <f>IF(O678,_xll.nxAnalyticEQEuropean("EQC.Pricer."&amp;M678&amp;"."&amp;N678,P678,object!$B$25,object!$I$30,object!$D$1,object!$D$2,C678),"")</f>
        <v/>
      </c>
      <c r="R678" s="23" t="str">
        <f>IF(O678,_xll.nxLibView(Q678,"Sigma1"),"")</f>
        <v/>
      </c>
    </row>
    <row r="679" spans="1:18">
      <c r="A679" s="24" t="s">
        <v>1474</v>
      </c>
      <c r="B679" s="24" t="s">
        <v>1475</v>
      </c>
      <c r="C679" s="25" t="s">
        <v>123</v>
      </c>
      <c r="D679" s="25" t="s">
        <v>123</v>
      </c>
      <c r="E679" s="25" t="s">
        <v>123</v>
      </c>
      <c r="F679" s="25" t="s">
        <v>123</v>
      </c>
      <c r="G679" s="25" t="s">
        <v>123</v>
      </c>
      <c r="H679" s="25">
        <v>13.9</v>
      </c>
      <c r="I679" s="25">
        <v>6.38</v>
      </c>
      <c r="J679" s="26">
        <v>0</v>
      </c>
      <c r="K679" s="26">
        <v>0</v>
      </c>
      <c r="L679" s="26">
        <v>19</v>
      </c>
      <c r="M679" s="23">
        <f t="shared" si="30"/>
        <v>420</v>
      </c>
      <c r="N679" s="27">
        <f t="shared" si="31"/>
        <v>45820</v>
      </c>
      <c r="O679" s="23" t="b">
        <f t="shared" si="32"/>
        <v>0</v>
      </c>
      <c r="P679" s="23" t="str">
        <f>IF(O679,_xll.nxInstrumentEQEuropean("EQC."&amp;M679&amp;"."&amp;N679,"KRW","Call",,N679,,M679),"")</f>
        <v/>
      </c>
      <c r="Q679" s="23" t="str">
        <f>IF(O679,_xll.nxAnalyticEQEuropean("EQC.Pricer."&amp;M679&amp;"."&amp;N679,P679,object!$B$25,object!$I$30,object!$D$1,object!$D$2,C679),"")</f>
        <v/>
      </c>
      <c r="R679" s="23" t="str">
        <f>IF(O679,_xll.nxLibView(Q679,"Sigma1"),"")</f>
        <v/>
      </c>
    </row>
    <row r="680" spans="1:18">
      <c r="A680" s="24" t="s">
        <v>1476</v>
      </c>
      <c r="B680" s="24" t="s">
        <v>1477</v>
      </c>
      <c r="C680" s="25">
        <v>1.5</v>
      </c>
      <c r="D680" s="25">
        <v>1.5</v>
      </c>
      <c r="E680" s="25">
        <v>1.5</v>
      </c>
      <c r="F680" s="25">
        <v>1.5</v>
      </c>
      <c r="G680" s="25">
        <v>1.5</v>
      </c>
      <c r="H680" s="25">
        <v>13.9</v>
      </c>
      <c r="I680" s="25">
        <v>4.7300000000000004</v>
      </c>
      <c r="J680" s="26">
        <v>300</v>
      </c>
      <c r="K680" s="26">
        <v>338</v>
      </c>
      <c r="L680" s="26">
        <v>307</v>
      </c>
      <c r="M680" s="23">
        <f t="shared" si="30"/>
        <v>430</v>
      </c>
      <c r="N680" s="27">
        <f t="shared" si="31"/>
        <v>45820</v>
      </c>
      <c r="O680" s="23" t="b">
        <f t="shared" si="32"/>
        <v>1</v>
      </c>
      <c r="P680" s="23" t="str">
        <f ca="1">IF(O680,_xll.nxInstrumentEQEuropean("EQC."&amp;M680&amp;"."&amp;N680,"KRW","Call",,N680,,M680),"")</f>
        <v>EQC.430.45820</v>
      </c>
      <c r="Q680" s="23" t="str">
        <f ca="1">IF(O680,_xll.nxAnalyticEQEuropean("EQC.Pricer."&amp;M680&amp;"."&amp;N680,P680,object!$B$25,object!$I$30,object!$D$1,object!$D$2,C680),"")</f>
        <v>EQC.PRICER.430.45820</v>
      </c>
      <c r="R680" s="23">
        <f ca="1">IF(O680,_xll.nxLibView(Q680,"Sigma1"),"")</f>
        <v>8.8512016300228424E-2</v>
      </c>
    </row>
    <row r="681" spans="1:18">
      <c r="A681" s="24" t="s">
        <v>1478</v>
      </c>
      <c r="B681" s="24" t="s">
        <v>1479</v>
      </c>
      <c r="C681" s="25" t="s">
        <v>123</v>
      </c>
      <c r="D681" s="25" t="s">
        <v>123</v>
      </c>
      <c r="E681" s="25" t="s">
        <v>123</v>
      </c>
      <c r="F681" s="25" t="s">
        <v>123</v>
      </c>
      <c r="G681" s="25" t="s">
        <v>123</v>
      </c>
      <c r="H681" s="25">
        <v>13.9</v>
      </c>
      <c r="I681" s="25">
        <v>3.58</v>
      </c>
      <c r="J681" s="26">
        <v>0</v>
      </c>
      <c r="K681" s="26">
        <v>0</v>
      </c>
      <c r="L681" s="26">
        <v>549</v>
      </c>
      <c r="M681" s="23">
        <f t="shared" si="30"/>
        <v>440</v>
      </c>
      <c r="N681" s="27">
        <f t="shared" si="31"/>
        <v>45820</v>
      </c>
      <c r="O681" s="23" t="b">
        <f t="shared" si="32"/>
        <v>0</v>
      </c>
      <c r="P681" s="23" t="str">
        <f>IF(O681,_xll.nxInstrumentEQEuropean("EQC."&amp;M681&amp;"."&amp;N681,"KRW","Call",,N681,,M681),"")</f>
        <v/>
      </c>
      <c r="Q681" s="23" t="str">
        <f>IF(O681,_xll.nxAnalyticEQEuropean("EQC.Pricer."&amp;M681&amp;"."&amp;N681,P681,object!$B$25,object!$I$30,object!$D$1,object!$D$2,C681),"")</f>
        <v/>
      </c>
      <c r="R681" s="23" t="str">
        <f>IF(O681,_xll.nxLibView(Q681,"Sigma1"),"")</f>
        <v/>
      </c>
    </row>
    <row r="682" spans="1:18">
      <c r="A682" s="24" t="s">
        <v>1480</v>
      </c>
      <c r="B682" s="24" t="s">
        <v>1481</v>
      </c>
      <c r="C682" s="25" t="s">
        <v>123</v>
      </c>
      <c r="D682" s="25" t="s">
        <v>123</v>
      </c>
      <c r="E682" s="25" t="s">
        <v>123</v>
      </c>
      <c r="F682" s="25" t="s">
        <v>123</v>
      </c>
      <c r="G682" s="25" t="s">
        <v>123</v>
      </c>
      <c r="H682" s="25">
        <v>13.9</v>
      </c>
      <c r="I682" s="25">
        <v>2.54</v>
      </c>
      <c r="J682" s="26">
        <v>0</v>
      </c>
      <c r="K682" s="26">
        <v>0</v>
      </c>
      <c r="L682" s="26">
        <v>33</v>
      </c>
      <c r="M682" s="23">
        <f t="shared" si="30"/>
        <v>450</v>
      </c>
      <c r="N682" s="27">
        <f t="shared" si="31"/>
        <v>45820</v>
      </c>
      <c r="O682" s="23" t="b">
        <f t="shared" si="32"/>
        <v>0</v>
      </c>
      <c r="P682" s="23" t="str">
        <f>IF(O682,_xll.nxInstrumentEQEuropean("EQC."&amp;M682&amp;"."&amp;N682,"KRW","Call",,N682,,M682),"")</f>
        <v/>
      </c>
      <c r="Q682" s="23" t="str">
        <f>IF(O682,_xll.nxAnalyticEQEuropean("EQC.Pricer."&amp;M682&amp;"."&amp;N682,P682,object!$B$25,object!$I$30,object!$D$1,object!$D$2,C682),"")</f>
        <v/>
      </c>
      <c r="R682" s="23" t="str">
        <f>IF(O682,_xll.nxLibView(Q682,"Sigma1"),"")</f>
        <v/>
      </c>
    </row>
    <row r="683" spans="1:18">
      <c r="A683" s="24" t="s">
        <v>1482</v>
      </c>
      <c r="B683" s="24" t="s">
        <v>1483</v>
      </c>
      <c r="C683" s="25" t="s">
        <v>123</v>
      </c>
      <c r="D683" s="25" t="s">
        <v>123</v>
      </c>
      <c r="E683" s="25" t="s">
        <v>123</v>
      </c>
      <c r="F683" s="25" t="s">
        <v>123</v>
      </c>
      <c r="G683" s="25" t="s">
        <v>123</v>
      </c>
      <c r="H683" s="25">
        <v>13.9</v>
      </c>
      <c r="I683" s="25">
        <v>1.91</v>
      </c>
      <c r="J683" s="26">
        <v>0</v>
      </c>
      <c r="K683" s="26">
        <v>0</v>
      </c>
      <c r="L683" s="26">
        <v>8</v>
      </c>
      <c r="M683" s="23">
        <f t="shared" si="30"/>
        <v>460</v>
      </c>
      <c r="N683" s="27">
        <f t="shared" si="31"/>
        <v>45820</v>
      </c>
      <c r="O683" s="23" t="b">
        <f t="shared" si="32"/>
        <v>0</v>
      </c>
      <c r="P683" s="23" t="str">
        <f>IF(O683,_xll.nxInstrumentEQEuropean("EQC."&amp;M683&amp;"."&amp;N683,"KRW","Call",,N683,,M683),"")</f>
        <v/>
      </c>
      <c r="Q683" s="23" t="str">
        <f>IF(O683,_xll.nxAnalyticEQEuropean("EQC.Pricer."&amp;M683&amp;"."&amp;N683,P683,object!$B$25,object!$I$30,object!$D$1,object!$D$2,C683),"")</f>
        <v/>
      </c>
      <c r="R683" s="23" t="str">
        <f>IF(O683,_xll.nxLibView(Q683,"Sigma1"),"")</f>
        <v/>
      </c>
    </row>
    <row r="684" spans="1:18">
      <c r="A684" s="24" t="s">
        <v>1484</v>
      </c>
      <c r="B684" s="24" t="s">
        <v>1485</v>
      </c>
      <c r="C684" s="25">
        <v>1.3</v>
      </c>
      <c r="D684" s="25">
        <v>0</v>
      </c>
      <c r="E684" s="25">
        <v>1.3</v>
      </c>
      <c r="F684" s="25">
        <v>1.3</v>
      </c>
      <c r="G684" s="25">
        <v>1.3</v>
      </c>
      <c r="H684" s="25">
        <v>13.9</v>
      </c>
      <c r="I684" s="25">
        <v>1.3</v>
      </c>
      <c r="J684" s="26">
        <v>1</v>
      </c>
      <c r="K684" s="26">
        <v>0</v>
      </c>
      <c r="L684" s="26">
        <v>246</v>
      </c>
      <c r="M684" s="23">
        <f t="shared" si="30"/>
        <v>470</v>
      </c>
      <c r="N684" s="27">
        <f t="shared" si="31"/>
        <v>45820</v>
      </c>
      <c r="O684" s="23" t="b">
        <f t="shared" si="32"/>
        <v>0</v>
      </c>
      <c r="P684" s="23" t="str">
        <f>IF(O684,_xll.nxInstrumentEQEuropean("EQC."&amp;M684&amp;"."&amp;N684,"KRW","Call",,N684,,M684),"")</f>
        <v/>
      </c>
      <c r="Q684" s="23" t="str">
        <f>IF(O684,_xll.nxAnalyticEQEuropean("EQC.Pricer."&amp;M684&amp;"."&amp;N684,P684,object!$B$25,object!$I$30,object!$D$1,object!$D$2,C684),"")</f>
        <v/>
      </c>
      <c r="R684" s="23" t="str">
        <f>IF(O684,_xll.nxLibView(Q684,"Sigma1"),"")</f>
        <v/>
      </c>
    </row>
    <row r="685" spans="1:18">
      <c r="A685" s="24" t="s">
        <v>1486</v>
      </c>
      <c r="B685" s="24" t="s">
        <v>1487</v>
      </c>
      <c r="C685" s="25" t="s">
        <v>123</v>
      </c>
      <c r="D685" s="25" t="s">
        <v>123</v>
      </c>
      <c r="E685" s="25" t="s">
        <v>123</v>
      </c>
      <c r="F685" s="25" t="s">
        <v>123</v>
      </c>
      <c r="G685" s="25" t="s">
        <v>123</v>
      </c>
      <c r="H685" s="25">
        <v>13.9</v>
      </c>
      <c r="I685" s="25">
        <v>0.98</v>
      </c>
      <c r="J685" s="26">
        <v>0</v>
      </c>
      <c r="K685" s="26">
        <v>0</v>
      </c>
      <c r="L685" s="26">
        <v>107</v>
      </c>
      <c r="M685" s="23">
        <f t="shared" si="30"/>
        <v>480</v>
      </c>
      <c r="N685" s="27">
        <f t="shared" si="31"/>
        <v>45820</v>
      </c>
      <c r="O685" s="23" t="b">
        <f t="shared" si="32"/>
        <v>0</v>
      </c>
      <c r="P685" s="23" t="str">
        <f>IF(O685,_xll.nxInstrumentEQEuropean("EQC."&amp;M685&amp;"."&amp;N685,"KRW","Call",,N685,,M685),"")</f>
        <v/>
      </c>
      <c r="Q685" s="23" t="str">
        <f>IF(O685,_xll.nxAnalyticEQEuropean("EQC.Pricer."&amp;M685&amp;"."&amp;N685,P685,object!$B$25,object!$I$30,object!$D$1,object!$D$2,C685),"")</f>
        <v/>
      </c>
      <c r="R685" s="23" t="str">
        <f>IF(O685,_xll.nxLibView(Q685,"Sigma1"),"")</f>
        <v/>
      </c>
    </row>
    <row r="686" spans="1:18">
      <c r="A686" s="24" t="s">
        <v>1488</v>
      </c>
      <c r="B686" s="24" t="s">
        <v>1489</v>
      </c>
      <c r="C686" s="25" t="s">
        <v>123</v>
      </c>
      <c r="D686" s="25" t="s">
        <v>123</v>
      </c>
      <c r="E686" s="25" t="s">
        <v>123</v>
      </c>
      <c r="F686" s="25" t="s">
        <v>123</v>
      </c>
      <c r="G686" s="25" t="s">
        <v>123</v>
      </c>
      <c r="H686" s="25">
        <v>13.9</v>
      </c>
      <c r="I686" s="25">
        <v>0.65</v>
      </c>
      <c r="J686" s="26">
        <v>0</v>
      </c>
      <c r="K686" s="26">
        <v>0</v>
      </c>
      <c r="L686" s="26">
        <v>112</v>
      </c>
      <c r="M686" s="23">
        <f t="shared" si="30"/>
        <v>490</v>
      </c>
      <c r="N686" s="27">
        <f t="shared" si="31"/>
        <v>45820</v>
      </c>
      <c r="O686" s="23" t="b">
        <f t="shared" si="32"/>
        <v>0</v>
      </c>
      <c r="P686" s="23" t="str">
        <f>IF(O686,_xll.nxInstrumentEQEuropean("EQC."&amp;M686&amp;"."&amp;N686,"KRW","Call",,N686,,M686),"")</f>
        <v/>
      </c>
      <c r="Q686" s="23" t="str">
        <f>IF(O686,_xll.nxAnalyticEQEuropean("EQC.Pricer."&amp;M686&amp;"."&amp;N686,P686,object!$B$25,object!$I$30,object!$D$1,object!$D$2,C686),"")</f>
        <v/>
      </c>
      <c r="R686" s="23" t="str">
        <f>IF(O686,_xll.nxLibView(Q686,"Sigma1"),"")</f>
        <v/>
      </c>
    </row>
    <row r="687" spans="1:18">
      <c r="A687" s="24" t="s">
        <v>1490</v>
      </c>
      <c r="B687" s="24" t="s">
        <v>1491</v>
      </c>
      <c r="C687" s="25" t="s">
        <v>123</v>
      </c>
      <c r="D687" s="25" t="s">
        <v>123</v>
      </c>
      <c r="E687" s="25" t="s">
        <v>123</v>
      </c>
      <c r="F687" s="25" t="s">
        <v>123</v>
      </c>
      <c r="G687" s="25" t="s">
        <v>123</v>
      </c>
      <c r="H687" s="25">
        <v>13.9</v>
      </c>
      <c r="I687" s="25">
        <v>0.48</v>
      </c>
      <c r="J687" s="26">
        <v>0</v>
      </c>
      <c r="K687" s="26">
        <v>0</v>
      </c>
      <c r="L687" s="26">
        <v>45</v>
      </c>
      <c r="M687" s="23">
        <f t="shared" si="30"/>
        <v>500</v>
      </c>
      <c r="N687" s="27">
        <f t="shared" si="31"/>
        <v>45820</v>
      </c>
      <c r="O687" s="23" t="b">
        <f t="shared" si="32"/>
        <v>0</v>
      </c>
      <c r="P687" s="23" t="str">
        <f>IF(O687,_xll.nxInstrumentEQEuropean("EQC."&amp;M687&amp;"."&amp;N687,"KRW","Call",,N687,,M687),"")</f>
        <v/>
      </c>
      <c r="Q687" s="23" t="str">
        <f>IF(O687,_xll.nxAnalyticEQEuropean("EQC.Pricer."&amp;M687&amp;"."&amp;N687,P687,object!$B$25,object!$I$30,object!$D$1,object!$D$2,C687),"")</f>
        <v/>
      </c>
      <c r="R687" s="23" t="str">
        <f>IF(O687,_xll.nxLibView(Q687,"Sigma1"),"")</f>
        <v/>
      </c>
    </row>
    <row r="688" spans="1:18">
      <c r="A688" s="24" t="s">
        <v>1492</v>
      </c>
      <c r="B688" s="24" t="s">
        <v>1493</v>
      </c>
      <c r="C688" s="25" t="s">
        <v>123</v>
      </c>
      <c r="D688" s="25" t="s">
        <v>123</v>
      </c>
      <c r="E688" s="25" t="s">
        <v>123</v>
      </c>
      <c r="F688" s="25" t="s">
        <v>123</v>
      </c>
      <c r="G688" s="25" t="s">
        <v>123</v>
      </c>
      <c r="H688" s="25">
        <v>13</v>
      </c>
      <c r="I688" s="25">
        <v>194.8</v>
      </c>
      <c r="J688" s="26">
        <v>0</v>
      </c>
      <c r="K688" s="26">
        <v>0</v>
      </c>
      <c r="L688" s="26">
        <v>38</v>
      </c>
      <c r="M688" s="23">
        <f t="shared" si="30"/>
        <v>170</v>
      </c>
      <c r="N688" s="27">
        <f t="shared" si="31"/>
        <v>46002</v>
      </c>
      <c r="O688" s="23" t="b">
        <f t="shared" si="32"/>
        <v>0</v>
      </c>
      <c r="P688" s="23" t="str">
        <f>IF(O688,_xll.nxInstrumentEQEuropean("EQC."&amp;M688&amp;"."&amp;N688,"KRW","Call",,N688,,M688),"")</f>
        <v/>
      </c>
      <c r="Q688" s="23" t="str">
        <f>IF(O688,_xll.nxAnalyticEQEuropean("EQC.Pricer."&amp;M688&amp;"."&amp;N688,P688,object!$B$25,object!$I$30,object!$D$1,object!$D$2,C688),"")</f>
        <v/>
      </c>
      <c r="R688" s="23" t="str">
        <f>IF(O688,_xll.nxLibView(Q688,"Sigma1"),"")</f>
        <v/>
      </c>
    </row>
    <row r="689" spans="1:18">
      <c r="A689" s="24" t="s">
        <v>1494</v>
      </c>
      <c r="B689" s="24" t="s">
        <v>1495</v>
      </c>
      <c r="C689" s="25" t="s">
        <v>123</v>
      </c>
      <c r="D689" s="25" t="s">
        <v>123</v>
      </c>
      <c r="E689" s="25" t="s">
        <v>123</v>
      </c>
      <c r="F689" s="25" t="s">
        <v>123</v>
      </c>
      <c r="G689" s="25" t="s">
        <v>123</v>
      </c>
      <c r="H689" s="25">
        <v>13</v>
      </c>
      <c r="I689" s="25">
        <v>185.35</v>
      </c>
      <c r="J689" s="26">
        <v>0</v>
      </c>
      <c r="K689" s="26">
        <v>0</v>
      </c>
      <c r="L689" s="26">
        <v>0</v>
      </c>
      <c r="M689" s="23">
        <f t="shared" si="30"/>
        <v>180</v>
      </c>
      <c r="N689" s="27">
        <f t="shared" si="31"/>
        <v>46002</v>
      </c>
      <c r="O689" s="23" t="b">
        <f t="shared" si="32"/>
        <v>0</v>
      </c>
      <c r="P689" s="23" t="str">
        <f>IF(O689,_xll.nxInstrumentEQEuropean("EQC."&amp;M689&amp;"."&amp;N689,"KRW","Call",,N689,,M689),"")</f>
        <v/>
      </c>
      <c r="Q689" s="23" t="str">
        <f>IF(O689,_xll.nxAnalyticEQEuropean("EQC.Pricer."&amp;M689&amp;"."&amp;N689,P689,object!$B$25,object!$I$30,object!$D$1,object!$D$2,C689),"")</f>
        <v/>
      </c>
      <c r="R689" s="23" t="str">
        <f>IF(O689,_xll.nxLibView(Q689,"Sigma1"),"")</f>
        <v/>
      </c>
    </row>
    <row r="690" spans="1:18">
      <c r="A690" s="24" t="s">
        <v>1496</v>
      </c>
      <c r="B690" s="24" t="s">
        <v>1497</v>
      </c>
      <c r="C690" s="25" t="s">
        <v>123</v>
      </c>
      <c r="D690" s="25" t="s">
        <v>123</v>
      </c>
      <c r="E690" s="25" t="s">
        <v>123</v>
      </c>
      <c r="F690" s="25" t="s">
        <v>123</v>
      </c>
      <c r="G690" s="25" t="s">
        <v>123</v>
      </c>
      <c r="H690" s="25">
        <v>13</v>
      </c>
      <c r="I690" s="25">
        <v>175.95</v>
      </c>
      <c r="J690" s="26">
        <v>0</v>
      </c>
      <c r="K690" s="26">
        <v>0</v>
      </c>
      <c r="L690" s="26">
        <v>0</v>
      </c>
      <c r="M690" s="23">
        <f t="shared" si="30"/>
        <v>190</v>
      </c>
      <c r="N690" s="27">
        <f t="shared" si="31"/>
        <v>46002</v>
      </c>
      <c r="O690" s="23" t="b">
        <f t="shared" si="32"/>
        <v>0</v>
      </c>
      <c r="P690" s="23" t="str">
        <f>IF(O690,_xll.nxInstrumentEQEuropean("EQC."&amp;M690&amp;"."&amp;N690,"KRW","Call",,N690,,M690),"")</f>
        <v/>
      </c>
      <c r="Q690" s="23" t="str">
        <f>IF(O690,_xll.nxAnalyticEQEuropean("EQC.Pricer."&amp;M690&amp;"."&amp;N690,P690,object!$B$25,object!$I$30,object!$D$1,object!$D$2,C690),"")</f>
        <v/>
      </c>
      <c r="R690" s="23" t="str">
        <f>IF(O690,_xll.nxLibView(Q690,"Sigma1"),"")</f>
        <v/>
      </c>
    </row>
    <row r="691" spans="1:18">
      <c r="A691" s="24" t="s">
        <v>1498</v>
      </c>
      <c r="B691" s="24" t="s">
        <v>1499</v>
      </c>
      <c r="C691" s="25" t="s">
        <v>123</v>
      </c>
      <c r="D691" s="25" t="s">
        <v>123</v>
      </c>
      <c r="E691" s="25" t="s">
        <v>123</v>
      </c>
      <c r="F691" s="25" t="s">
        <v>123</v>
      </c>
      <c r="G691" s="25" t="s">
        <v>123</v>
      </c>
      <c r="H691" s="25">
        <v>13</v>
      </c>
      <c r="I691" s="25">
        <v>166.5</v>
      </c>
      <c r="J691" s="26">
        <v>0</v>
      </c>
      <c r="K691" s="26">
        <v>0</v>
      </c>
      <c r="L691" s="26">
        <v>0</v>
      </c>
      <c r="M691" s="23">
        <f t="shared" si="30"/>
        <v>200</v>
      </c>
      <c r="N691" s="27">
        <f t="shared" si="31"/>
        <v>46002</v>
      </c>
      <c r="O691" s="23" t="b">
        <f t="shared" si="32"/>
        <v>0</v>
      </c>
      <c r="P691" s="23" t="str">
        <f>IF(O691,_xll.nxInstrumentEQEuropean("EQC."&amp;M691&amp;"."&amp;N691,"KRW","Call",,N691,,M691),"")</f>
        <v/>
      </c>
      <c r="Q691" s="23" t="str">
        <f>IF(O691,_xll.nxAnalyticEQEuropean("EQC.Pricer."&amp;M691&amp;"."&amp;N691,P691,object!$B$25,object!$I$30,object!$D$1,object!$D$2,C691),"")</f>
        <v/>
      </c>
      <c r="R691" s="23" t="str">
        <f>IF(O691,_xll.nxLibView(Q691,"Sigma1"),"")</f>
        <v/>
      </c>
    </row>
    <row r="692" spans="1:18">
      <c r="A692" s="24" t="s">
        <v>1500</v>
      </c>
      <c r="B692" s="24" t="s">
        <v>1501</v>
      </c>
      <c r="C692" s="25" t="s">
        <v>123</v>
      </c>
      <c r="D692" s="25" t="s">
        <v>123</v>
      </c>
      <c r="E692" s="25" t="s">
        <v>123</v>
      </c>
      <c r="F692" s="25" t="s">
        <v>123</v>
      </c>
      <c r="G692" s="25" t="s">
        <v>123</v>
      </c>
      <c r="H692" s="25">
        <v>13</v>
      </c>
      <c r="I692" s="25">
        <v>157.05000000000001</v>
      </c>
      <c r="J692" s="26">
        <v>0</v>
      </c>
      <c r="K692" s="26">
        <v>0</v>
      </c>
      <c r="L692" s="26">
        <v>0</v>
      </c>
      <c r="M692" s="23">
        <f t="shared" si="30"/>
        <v>210</v>
      </c>
      <c r="N692" s="27">
        <f t="shared" si="31"/>
        <v>46002</v>
      </c>
      <c r="O692" s="23" t="b">
        <f t="shared" si="32"/>
        <v>0</v>
      </c>
      <c r="P692" s="23" t="str">
        <f>IF(O692,_xll.nxInstrumentEQEuropean("EQC."&amp;M692&amp;"."&amp;N692,"KRW","Call",,N692,,M692),"")</f>
        <v/>
      </c>
      <c r="Q692" s="23" t="str">
        <f>IF(O692,_xll.nxAnalyticEQEuropean("EQC.Pricer."&amp;M692&amp;"."&amp;N692,P692,object!$B$25,object!$I$30,object!$D$1,object!$D$2,C692),"")</f>
        <v/>
      </c>
      <c r="R692" s="23" t="str">
        <f>IF(O692,_xll.nxLibView(Q692,"Sigma1"),"")</f>
        <v/>
      </c>
    </row>
    <row r="693" spans="1:18">
      <c r="A693" s="24" t="s">
        <v>1502</v>
      </c>
      <c r="B693" s="24" t="s">
        <v>1503</v>
      </c>
      <c r="C693" s="25" t="s">
        <v>123</v>
      </c>
      <c r="D693" s="25" t="s">
        <v>123</v>
      </c>
      <c r="E693" s="25" t="s">
        <v>123</v>
      </c>
      <c r="F693" s="25" t="s">
        <v>123</v>
      </c>
      <c r="G693" s="25" t="s">
        <v>123</v>
      </c>
      <c r="H693" s="25">
        <v>13</v>
      </c>
      <c r="I693" s="25">
        <v>147.6</v>
      </c>
      <c r="J693" s="26">
        <v>0</v>
      </c>
      <c r="K693" s="26">
        <v>0</v>
      </c>
      <c r="L693" s="26">
        <v>0</v>
      </c>
      <c r="M693" s="23">
        <f t="shared" si="30"/>
        <v>220</v>
      </c>
      <c r="N693" s="27">
        <f t="shared" si="31"/>
        <v>46002</v>
      </c>
      <c r="O693" s="23" t="b">
        <f t="shared" si="32"/>
        <v>0</v>
      </c>
      <c r="P693" s="23" t="str">
        <f>IF(O693,_xll.nxInstrumentEQEuropean("EQC."&amp;M693&amp;"."&amp;N693,"KRW","Call",,N693,,M693),"")</f>
        <v/>
      </c>
      <c r="Q693" s="23" t="str">
        <f>IF(O693,_xll.nxAnalyticEQEuropean("EQC.Pricer."&amp;M693&amp;"."&amp;N693,P693,object!$B$25,object!$I$30,object!$D$1,object!$D$2,C693),"")</f>
        <v/>
      </c>
      <c r="R693" s="23" t="str">
        <f>IF(O693,_xll.nxLibView(Q693,"Sigma1"),"")</f>
        <v/>
      </c>
    </row>
    <row r="694" spans="1:18">
      <c r="A694" s="24" t="s">
        <v>1504</v>
      </c>
      <c r="B694" s="24" t="s">
        <v>1505</v>
      </c>
      <c r="C694" s="25" t="s">
        <v>123</v>
      </c>
      <c r="D694" s="25" t="s">
        <v>123</v>
      </c>
      <c r="E694" s="25" t="s">
        <v>123</v>
      </c>
      <c r="F694" s="25" t="s">
        <v>123</v>
      </c>
      <c r="G694" s="25" t="s">
        <v>123</v>
      </c>
      <c r="H694" s="25">
        <v>13</v>
      </c>
      <c r="I694" s="25">
        <v>138.19999999999999</v>
      </c>
      <c r="J694" s="26">
        <v>0</v>
      </c>
      <c r="K694" s="26">
        <v>0</v>
      </c>
      <c r="L694" s="26">
        <v>0</v>
      </c>
      <c r="M694" s="23">
        <f t="shared" si="30"/>
        <v>230</v>
      </c>
      <c r="N694" s="27">
        <f t="shared" si="31"/>
        <v>46002</v>
      </c>
      <c r="O694" s="23" t="b">
        <f t="shared" si="32"/>
        <v>0</v>
      </c>
      <c r="P694" s="23" t="str">
        <f>IF(O694,_xll.nxInstrumentEQEuropean("EQC."&amp;M694&amp;"."&amp;N694,"KRW","Call",,N694,,M694),"")</f>
        <v/>
      </c>
      <c r="Q694" s="23" t="str">
        <f>IF(O694,_xll.nxAnalyticEQEuropean("EQC.Pricer."&amp;M694&amp;"."&amp;N694,P694,object!$B$25,object!$I$30,object!$D$1,object!$D$2,C694),"")</f>
        <v/>
      </c>
      <c r="R694" s="23" t="str">
        <f>IF(O694,_xll.nxLibView(Q694,"Sigma1"),"")</f>
        <v/>
      </c>
    </row>
    <row r="695" spans="1:18">
      <c r="A695" s="24" t="s">
        <v>1506</v>
      </c>
      <c r="B695" s="24" t="s">
        <v>1507</v>
      </c>
      <c r="C695" s="25" t="s">
        <v>123</v>
      </c>
      <c r="D695" s="25" t="s">
        <v>123</v>
      </c>
      <c r="E695" s="25" t="s">
        <v>123</v>
      </c>
      <c r="F695" s="25" t="s">
        <v>123</v>
      </c>
      <c r="G695" s="25" t="s">
        <v>123</v>
      </c>
      <c r="H695" s="25">
        <v>13</v>
      </c>
      <c r="I695" s="25">
        <v>128.80000000000001</v>
      </c>
      <c r="J695" s="26">
        <v>0</v>
      </c>
      <c r="K695" s="26">
        <v>0</v>
      </c>
      <c r="L695" s="26">
        <v>0</v>
      </c>
      <c r="M695" s="23">
        <f t="shared" si="30"/>
        <v>240</v>
      </c>
      <c r="N695" s="27">
        <f t="shared" si="31"/>
        <v>46002</v>
      </c>
      <c r="O695" s="23" t="b">
        <f t="shared" si="32"/>
        <v>0</v>
      </c>
      <c r="P695" s="23" t="str">
        <f>IF(O695,_xll.nxInstrumentEQEuropean("EQC."&amp;M695&amp;"."&amp;N695,"KRW","Call",,N695,,M695),"")</f>
        <v/>
      </c>
      <c r="Q695" s="23" t="str">
        <f>IF(O695,_xll.nxAnalyticEQEuropean("EQC.Pricer."&amp;M695&amp;"."&amp;N695,P695,object!$B$25,object!$I$30,object!$D$1,object!$D$2,C695),"")</f>
        <v/>
      </c>
      <c r="R695" s="23" t="str">
        <f>IF(O695,_xll.nxLibView(Q695,"Sigma1"),"")</f>
        <v/>
      </c>
    </row>
    <row r="696" spans="1:18">
      <c r="A696" s="24" t="s">
        <v>1508</v>
      </c>
      <c r="B696" s="24" t="s">
        <v>1509</v>
      </c>
      <c r="C696" s="25" t="s">
        <v>123</v>
      </c>
      <c r="D696" s="25" t="s">
        <v>123</v>
      </c>
      <c r="E696" s="25" t="s">
        <v>123</v>
      </c>
      <c r="F696" s="25" t="s">
        <v>123</v>
      </c>
      <c r="G696" s="25" t="s">
        <v>123</v>
      </c>
      <c r="H696" s="25">
        <v>13</v>
      </c>
      <c r="I696" s="25">
        <v>119.4</v>
      </c>
      <c r="J696" s="26">
        <v>0</v>
      </c>
      <c r="K696" s="26">
        <v>0</v>
      </c>
      <c r="L696" s="26">
        <v>0</v>
      </c>
      <c r="M696" s="23">
        <f t="shared" si="30"/>
        <v>250</v>
      </c>
      <c r="N696" s="27">
        <f t="shared" si="31"/>
        <v>46002</v>
      </c>
      <c r="O696" s="23" t="b">
        <f t="shared" si="32"/>
        <v>0</v>
      </c>
      <c r="P696" s="23" t="str">
        <f>IF(O696,_xll.nxInstrumentEQEuropean("EQC."&amp;M696&amp;"."&amp;N696,"KRW","Call",,N696,,M696),"")</f>
        <v/>
      </c>
      <c r="Q696" s="23" t="str">
        <f>IF(O696,_xll.nxAnalyticEQEuropean("EQC.Pricer."&amp;M696&amp;"."&amp;N696,P696,object!$B$25,object!$I$30,object!$D$1,object!$D$2,C696),"")</f>
        <v/>
      </c>
      <c r="R696" s="23" t="str">
        <f>IF(O696,_xll.nxLibView(Q696,"Sigma1"),"")</f>
        <v/>
      </c>
    </row>
    <row r="697" spans="1:18">
      <c r="A697" s="24" t="s">
        <v>1510</v>
      </c>
      <c r="B697" s="24" t="s">
        <v>1511</v>
      </c>
      <c r="C697" s="25" t="s">
        <v>123</v>
      </c>
      <c r="D697" s="25" t="s">
        <v>123</v>
      </c>
      <c r="E697" s="25" t="s">
        <v>123</v>
      </c>
      <c r="F697" s="25" t="s">
        <v>123</v>
      </c>
      <c r="G697" s="25" t="s">
        <v>123</v>
      </c>
      <c r="H697" s="25">
        <v>13</v>
      </c>
      <c r="I697" s="25">
        <v>110.05</v>
      </c>
      <c r="J697" s="26">
        <v>0</v>
      </c>
      <c r="K697" s="26">
        <v>0</v>
      </c>
      <c r="L697" s="26">
        <v>0</v>
      </c>
      <c r="M697" s="23">
        <f t="shared" si="30"/>
        <v>260</v>
      </c>
      <c r="N697" s="27">
        <f t="shared" si="31"/>
        <v>46002</v>
      </c>
      <c r="O697" s="23" t="b">
        <f t="shared" si="32"/>
        <v>0</v>
      </c>
      <c r="P697" s="23" t="str">
        <f>IF(O697,_xll.nxInstrumentEQEuropean("EQC."&amp;M697&amp;"."&amp;N697,"KRW","Call",,N697,,M697),"")</f>
        <v/>
      </c>
      <c r="Q697" s="23" t="str">
        <f>IF(O697,_xll.nxAnalyticEQEuropean("EQC.Pricer."&amp;M697&amp;"."&amp;N697,P697,object!$B$25,object!$I$30,object!$D$1,object!$D$2,C697),"")</f>
        <v/>
      </c>
      <c r="R697" s="23" t="str">
        <f>IF(O697,_xll.nxLibView(Q697,"Sigma1"),"")</f>
        <v/>
      </c>
    </row>
    <row r="698" spans="1:18">
      <c r="A698" s="24" t="s">
        <v>1512</v>
      </c>
      <c r="B698" s="24" t="s">
        <v>1513</v>
      </c>
      <c r="C698" s="25" t="s">
        <v>123</v>
      </c>
      <c r="D698" s="25" t="s">
        <v>123</v>
      </c>
      <c r="E698" s="25" t="s">
        <v>123</v>
      </c>
      <c r="F698" s="25" t="s">
        <v>123</v>
      </c>
      <c r="G698" s="25" t="s">
        <v>123</v>
      </c>
      <c r="H698" s="25">
        <v>13</v>
      </c>
      <c r="I698" s="25">
        <v>100.85</v>
      </c>
      <c r="J698" s="26">
        <v>0</v>
      </c>
      <c r="K698" s="26">
        <v>0</v>
      </c>
      <c r="L698" s="26">
        <v>0</v>
      </c>
      <c r="M698" s="23">
        <f t="shared" si="30"/>
        <v>270</v>
      </c>
      <c r="N698" s="27">
        <f t="shared" si="31"/>
        <v>46002</v>
      </c>
      <c r="O698" s="23" t="b">
        <f t="shared" si="32"/>
        <v>0</v>
      </c>
      <c r="P698" s="23" t="str">
        <f>IF(O698,_xll.nxInstrumentEQEuropean("EQC."&amp;M698&amp;"."&amp;N698,"KRW","Call",,N698,,M698),"")</f>
        <v/>
      </c>
      <c r="Q698" s="23" t="str">
        <f>IF(O698,_xll.nxAnalyticEQEuropean("EQC.Pricer."&amp;M698&amp;"."&amp;N698,P698,object!$B$25,object!$I$30,object!$D$1,object!$D$2,C698),"")</f>
        <v/>
      </c>
      <c r="R698" s="23" t="str">
        <f>IF(O698,_xll.nxLibView(Q698,"Sigma1"),"")</f>
        <v/>
      </c>
    </row>
    <row r="699" spans="1:18">
      <c r="A699" s="24" t="s">
        <v>1514</v>
      </c>
      <c r="B699" s="24" t="s">
        <v>1515</v>
      </c>
      <c r="C699" s="25" t="s">
        <v>123</v>
      </c>
      <c r="D699" s="25" t="s">
        <v>123</v>
      </c>
      <c r="E699" s="25" t="s">
        <v>123</v>
      </c>
      <c r="F699" s="25" t="s">
        <v>123</v>
      </c>
      <c r="G699" s="25" t="s">
        <v>123</v>
      </c>
      <c r="H699" s="25">
        <v>13</v>
      </c>
      <c r="I699" s="25">
        <v>91.75</v>
      </c>
      <c r="J699" s="26">
        <v>0</v>
      </c>
      <c r="K699" s="26">
        <v>0</v>
      </c>
      <c r="L699" s="26">
        <v>0</v>
      </c>
      <c r="M699" s="23">
        <f t="shared" si="30"/>
        <v>280</v>
      </c>
      <c r="N699" s="27">
        <f t="shared" si="31"/>
        <v>46002</v>
      </c>
      <c r="O699" s="23" t="b">
        <f t="shared" si="32"/>
        <v>0</v>
      </c>
      <c r="P699" s="23" t="str">
        <f>IF(O699,_xll.nxInstrumentEQEuropean("EQC."&amp;M699&amp;"."&amp;N699,"KRW","Call",,N699,,M699),"")</f>
        <v/>
      </c>
      <c r="Q699" s="23" t="str">
        <f>IF(O699,_xll.nxAnalyticEQEuropean("EQC.Pricer."&amp;M699&amp;"."&amp;N699,P699,object!$B$25,object!$I$30,object!$D$1,object!$D$2,C699),"")</f>
        <v/>
      </c>
      <c r="R699" s="23" t="str">
        <f>IF(O699,_xll.nxLibView(Q699,"Sigma1"),"")</f>
        <v/>
      </c>
    </row>
    <row r="700" spans="1:18">
      <c r="A700" s="24" t="s">
        <v>1516</v>
      </c>
      <c r="B700" s="24" t="s">
        <v>1517</v>
      </c>
      <c r="C700" s="25" t="s">
        <v>123</v>
      </c>
      <c r="D700" s="25" t="s">
        <v>123</v>
      </c>
      <c r="E700" s="25" t="s">
        <v>123</v>
      </c>
      <c r="F700" s="25" t="s">
        <v>123</v>
      </c>
      <c r="G700" s="25" t="s">
        <v>123</v>
      </c>
      <c r="H700" s="25">
        <v>13</v>
      </c>
      <c r="I700" s="25">
        <v>82.8</v>
      </c>
      <c r="J700" s="26">
        <v>0</v>
      </c>
      <c r="K700" s="26">
        <v>0</v>
      </c>
      <c r="L700" s="26">
        <v>0</v>
      </c>
      <c r="M700" s="23">
        <f t="shared" si="30"/>
        <v>290</v>
      </c>
      <c r="N700" s="27">
        <f t="shared" si="31"/>
        <v>46002</v>
      </c>
      <c r="O700" s="23" t="b">
        <f t="shared" si="32"/>
        <v>0</v>
      </c>
      <c r="P700" s="23" t="str">
        <f>IF(O700,_xll.nxInstrumentEQEuropean("EQC."&amp;M700&amp;"."&amp;N700,"KRW","Call",,N700,,M700),"")</f>
        <v/>
      </c>
      <c r="Q700" s="23" t="str">
        <f>IF(O700,_xll.nxAnalyticEQEuropean("EQC.Pricer."&amp;M700&amp;"."&amp;N700,P700,object!$B$25,object!$I$30,object!$D$1,object!$D$2,C700),"")</f>
        <v/>
      </c>
      <c r="R700" s="23" t="str">
        <f>IF(O700,_xll.nxLibView(Q700,"Sigma1"),"")</f>
        <v/>
      </c>
    </row>
    <row r="701" spans="1:18">
      <c r="A701" s="24" t="s">
        <v>1518</v>
      </c>
      <c r="B701" s="24" t="s">
        <v>1519</v>
      </c>
      <c r="C701" s="25" t="s">
        <v>123</v>
      </c>
      <c r="D701" s="25" t="s">
        <v>123</v>
      </c>
      <c r="E701" s="25" t="s">
        <v>123</v>
      </c>
      <c r="F701" s="25" t="s">
        <v>123</v>
      </c>
      <c r="G701" s="25" t="s">
        <v>123</v>
      </c>
      <c r="H701" s="25">
        <v>13</v>
      </c>
      <c r="I701" s="25">
        <v>74.099999999999994</v>
      </c>
      <c r="J701" s="26">
        <v>0</v>
      </c>
      <c r="K701" s="26">
        <v>0</v>
      </c>
      <c r="L701" s="26">
        <v>0</v>
      </c>
      <c r="M701" s="23">
        <f t="shared" si="30"/>
        <v>300</v>
      </c>
      <c r="N701" s="27">
        <f t="shared" si="31"/>
        <v>46002</v>
      </c>
      <c r="O701" s="23" t="b">
        <f t="shared" si="32"/>
        <v>0</v>
      </c>
      <c r="P701" s="23" t="str">
        <f>IF(O701,_xll.nxInstrumentEQEuropean("EQC."&amp;M701&amp;"."&amp;N701,"KRW","Call",,N701,,M701),"")</f>
        <v/>
      </c>
      <c r="Q701" s="23" t="str">
        <f>IF(O701,_xll.nxAnalyticEQEuropean("EQC.Pricer."&amp;M701&amp;"."&amp;N701,P701,object!$B$25,object!$I$30,object!$D$1,object!$D$2,C701),"")</f>
        <v/>
      </c>
      <c r="R701" s="23" t="str">
        <f>IF(O701,_xll.nxLibView(Q701,"Sigma1"),"")</f>
        <v/>
      </c>
    </row>
    <row r="702" spans="1:18">
      <c r="A702" s="24" t="s">
        <v>1520</v>
      </c>
      <c r="B702" s="24" t="s">
        <v>1521</v>
      </c>
      <c r="C702" s="25" t="s">
        <v>123</v>
      </c>
      <c r="D702" s="25" t="s">
        <v>123</v>
      </c>
      <c r="E702" s="25" t="s">
        <v>123</v>
      </c>
      <c r="F702" s="25" t="s">
        <v>123</v>
      </c>
      <c r="G702" s="25" t="s">
        <v>123</v>
      </c>
      <c r="H702" s="25">
        <v>13</v>
      </c>
      <c r="I702" s="25">
        <v>65.849999999999994</v>
      </c>
      <c r="J702" s="26">
        <v>0</v>
      </c>
      <c r="K702" s="26">
        <v>0</v>
      </c>
      <c r="L702" s="26">
        <v>0</v>
      </c>
      <c r="M702" s="23">
        <f t="shared" si="30"/>
        <v>310</v>
      </c>
      <c r="N702" s="27">
        <f t="shared" si="31"/>
        <v>46002</v>
      </c>
      <c r="O702" s="23" t="b">
        <f t="shared" si="32"/>
        <v>0</v>
      </c>
      <c r="P702" s="23" t="str">
        <f>IF(O702,_xll.nxInstrumentEQEuropean("EQC."&amp;M702&amp;"."&amp;N702,"KRW","Call",,N702,,M702),"")</f>
        <v/>
      </c>
      <c r="Q702" s="23" t="str">
        <f>IF(O702,_xll.nxAnalyticEQEuropean("EQC.Pricer."&amp;M702&amp;"."&amp;N702,P702,object!$B$25,object!$I$30,object!$D$1,object!$D$2,C702),"")</f>
        <v/>
      </c>
      <c r="R702" s="23" t="str">
        <f>IF(O702,_xll.nxLibView(Q702,"Sigma1"),"")</f>
        <v/>
      </c>
    </row>
    <row r="703" spans="1:18">
      <c r="A703" s="24" t="s">
        <v>1522</v>
      </c>
      <c r="B703" s="24" t="s">
        <v>1523</v>
      </c>
      <c r="C703" s="25">
        <v>57.5</v>
      </c>
      <c r="D703" s="25">
        <v>2</v>
      </c>
      <c r="E703" s="25">
        <v>57.5</v>
      </c>
      <c r="F703" s="25">
        <v>57.5</v>
      </c>
      <c r="G703" s="25">
        <v>57.5</v>
      </c>
      <c r="H703" s="25">
        <v>13</v>
      </c>
      <c r="I703" s="25">
        <v>57.5</v>
      </c>
      <c r="J703" s="26">
        <v>1</v>
      </c>
      <c r="K703" s="26">
        <v>14</v>
      </c>
      <c r="L703" s="26">
        <v>249</v>
      </c>
      <c r="M703" s="23">
        <f t="shared" si="30"/>
        <v>320</v>
      </c>
      <c r="N703" s="27">
        <f t="shared" si="31"/>
        <v>46002</v>
      </c>
      <c r="O703" s="23" t="b">
        <f t="shared" si="32"/>
        <v>0</v>
      </c>
      <c r="P703" s="23" t="str">
        <f>IF(O703,_xll.nxInstrumentEQEuropean("EQC."&amp;M703&amp;"."&amp;N703,"KRW","Call",,N703,,M703),"")</f>
        <v/>
      </c>
      <c r="Q703" s="23" t="str">
        <f>IF(O703,_xll.nxAnalyticEQEuropean("EQC.Pricer."&amp;M703&amp;"."&amp;N703,P703,object!$B$25,object!$I$30,object!$D$1,object!$D$2,C703),"")</f>
        <v/>
      </c>
      <c r="R703" s="23" t="str">
        <f>IF(O703,_xll.nxLibView(Q703,"Sigma1"),"")</f>
        <v/>
      </c>
    </row>
    <row r="704" spans="1:18">
      <c r="A704" s="24" t="s">
        <v>1524</v>
      </c>
      <c r="B704" s="24" t="s">
        <v>1525</v>
      </c>
      <c r="C704" s="25" t="s">
        <v>123</v>
      </c>
      <c r="D704" s="25" t="s">
        <v>123</v>
      </c>
      <c r="E704" s="25" t="s">
        <v>123</v>
      </c>
      <c r="F704" s="25" t="s">
        <v>123</v>
      </c>
      <c r="G704" s="25" t="s">
        <v>123</v>
      </c>
      <c r="H704" s="25">
        <v>13.18</v>
      </c>
      <c r="I704" s="25">
        <v>50.6</v>
      </c>
      <c r="J704" s="26">
        <v>0</v>
      </c>
      <c r="K704" s="26">
        <v>0</v>
      </c>
      <c r="L704" s="26">
        <v>1963</v>
      </c>
      <c r="M704" s="23">
        <f t="shared" si="30"/>
        <v>330</v>
      </c>
      <c r="N704" s="27">
        <f t="shared" si="31"/>
        <v>46002</v>
      </c>
      <c r="O704" s="23" t="b">
        <f t="shared" si="32"/>
        <v>0</v>
      </c>
      <c r="P704" s="23" t="str">
        <f>IF(O704,_xll.nxInstrumentEQEuropean("EQC."&amp;M704&amp;"."&amp;N704,"KRW","Call",,N704,,M704),"")</f>
        <v/>
      </c>
      <c r="Q704" s="23" t="str">
        <f>IF(O704,_xll.nxAnalyticEQEuropean("EQC.Pricer."&amp;M704&amp;"."&amp;N704,P704,object!$B$25,object!$I$30,object!$D$1,object!$D$2,C704),"")</f>
        <v/>
      </c>
      <c r="R704" s="23" t="str">
        <f>IF(O704,_xll.nxLibView(Q704,"Sigma1"),"")</f>
        <v/>
      </c>
    </row>
    <row r="705" spans="1:18">
      <c r="A705" s="24" t="s">
        <v>1526</v>
      </c>
      <c r="B705" s="24" t="s">
        <v>1527</v>
      </c>
      <c r="C705" s="25" t="s">
        <v>123</v>
      </c>
      <c r="D705" s="25" t="s">
        <v>123</v>
      </c>
      <c r="E705" s="25" t="s">
        <v>123</v>
      </c>
      <c r="F705" s="25" t="s">
        <v>123</v>
      </c>
      <c r="G705" s="25" t="s">
        <v>123</v>
      </c>
      <c r="H705" s="25">
        <v>13.37</v>
      </c>
      <c r="I705" s="25">
        <v>44.15</v>
      </c>
      <c r="J705" s="26">
        <v>0</v>
      </c>
      <c r="K705" s="26">
        <v>0</v>
      </c>
      <c r="L705" s="26">
        <v>1004</v>
      </c>
      <c r="M705" s="23">
        <f t="shared" si="30"/>
        <v>340</v>
      </c>
      <c r="N705" s="27">
        <f t="shared" si="31"/>
        <v>46002</v>
      </c>
      <c r="O705" s="23" t="b">
        <f t="shared" si="32"/>
        <v>0</v>
      </c>
      <c r="P705" s="23" t="str">
        <f>IF(O705,_xll.nxInstrumentEQEuropean("EQC."&amp;M705&amp;"."&amp;N705,"KRW","Call",,N705,,M705),"")</f>
        <v/>
      </c>
      <c r="Q705" s="23" t="str">
        <f>IF(O705,_xll.nxAnalyticEQEuropean("EQC.Pricer."&amp;M705&amp;"."&amp;N705,P705,object!$B$25,object!$I$30,object!$D$1,object!$D$2,C705),"")</f>
        <v/>
      </c>
      <c r="R705" s="23" t="str">
        <f>IF(O705,_xll.nxLibView(Q705,"Sigma1"),"")</f>
        <v/>
      </c>
    </row>
    <row r="706" spans="1:18">
      <c r="A706" s="24" t="s">
        <v>1528</v>
      </c>
      <c r="B706" s="24" t="s">
        <v>1529</v>
      </c>
      <c r="C706" s="25" t="s">
        <v>123</v>
      </c>
      <c r="D706" s="25" t="s">
        <v>123</v>
      </c>
      <c r="E706" s="25" t="s">
        <v>123</v>
      </c>
      <c r="F706" s="25" t="s">
        <v>123</v>
      </c>
      <c r="G706" s="25" t="s">
        <v>123</v>
      </c>
      <c r="H706" s="25">
        <v>13.56</v>
      </c>
      <c r="I706" s="25">
        <v>38.1</v>
      </c>
      <c r="J706" s="26">
        <v>0</v>
      </c>
      <c r="K706" s="26">
        <v>0</v>
      </c>
      <c r="L706" s="26">
        <v>508</v>
      </c>
      <c r="M706" s="23">
        <f t="shared" si="30"/>
        <v>350</v>
      </c>
      <c r="N706" s="27">
        <f t="shared" si="31"/>
        <v>46002</v>
      </c>
      <c r="O706" s="23" t="b">
        <f t="shared" si="32"/>
        <v>0</v>
      </c>
      <c r="P706" s="23" t="str">
        <f>IF(O706,_xll.nxInstrumentEQEuropean("EQC."&amp;M706&amp;"."&amp;N706,"KRW","Call",,N706,,M706),"")</f>
        <v/>
      </c>
      <c r="Q706" s="23" t="str">
        <f>IF(O706,_xll.nxAnalyticEQEuropean("EQC.Pricer."&amp;M706&amp;"."&amp;N706,P706,object!$B$25,object!$I$30,object!$D$1,object!$D$2,C706),"")</f>
        <v/>
      </c>
      <c r="R706" s="23" t="str">
        <f>IF(O706,_xll.nxLibView(Q706,"Sigma1"),"")</f>
        <v/>
      </c>
    </row>
    <row r="707" spans="1:18">
      <c r="A707" s="24" t="s">
        <v>1530</v>
      </c>
      <c r="B707" s="24" t="s">
        <v>1531</v>
      </c>
      <c r="C707" s="25" t="s">
        <v>123</v>
      </c>
      <c r="D707" s="25" t="s">
        <v>123</v>
      </c>
      <c r="E707" s="25" t="s">
        <v>123</v>
      </c>
      <c r="F707" s="25" t="s">
        <v>123</v>
      </c>
      <c r="G707" s="25" t="s">
        <v>123</v>
      </c>
      <c r="H707" s="25">
        <v>13.74</v>
      </c>
      <c r="I707" s="25">
        <v>32.75</v>
      </c>
      <c r="J707" s="26">
        <v>0</v>
      </c>
      <c r="K707" s="26">
        <v>0</v>
      </c>
      <c r="L707" s="26">
        <v>318</v>
      </c>
      <c r="M707" s="23">
        <f t="shared" ref="M707:M751" si="33">VALUE(RIGHT(B707, 6))</f>
        <v>360</v>
      </c>
      <c r="N707" s="27">
        <f t="shared" ref="N707:N751" si="34">DATE(VALUE(LEFT(MID(B707,10,6),4)),VALUE(RIGHT(MID(B707,10,6),2)),1)+MOD(5-WEEKDAY(DATE(VALUE(LEFT(MID(B707,10,6),4)),VALUE(RIGHT(MID(B707,10,6),2)),1)),7)+7</f>
        <v>46002</v>
      </c>
      <c r="O707" s="23" t="b">
        <f t="shared" ref="O707:O751" si="35">IF(J707&gt;100, TRUE,FALSE)</f>
        <v>0</v>
      </c>
      <c r="P707" s="23" t="str">
        <f>IF(O707,_xll.nxInstrumentEQEuropean("EQC."&amp;M707&amp;"."&amp;N707,"KRW","Call",,N707,,M707),"")</f>
        <v/>
      </c>
      <c r="Q707" s="23" t="str">
        <f>IF(O707,_xll.nxAnalyticEQEuropean("EQC.Pricer."&amp;M707&amp;"."&amp;N707,P707,object!$B$25,object!$I$30,object!$D$1,object!$D$2,C707),"")</f>
        <v/>
      </c>
      <c r="R707" s="23" t="str">
        <f>IF(O707,_xll.nxLibView(Q707,"Sigma1"),"")</f>
        <v/>
      </c>
    </row>
    <row r="708" spans="1:18">
      <c r="A708" s="24" t="s">
        <v>1532</v>
      </c>
      <c r="B708" s="24" t="s">
        <v>1533</v>
      </c>
      <c r="C708" s="25" t="s">
        <v>123</v>
      </c>
      <c r="D708" s="25" t="s">
        <v>123</v>
      </c>
      <c r="E708" s="25" t="s">
        <v>123</v>
      </c>
      <c r="F708" s="25" t="s">
        <v>123</v>
      </c>
      <c r="G708" s="25" t="s">
        <v>123</v>
      </c>
      <c r="H708" s="25">
        <v>13.93</v>
      </c>
      <c r="I708" s="25">
        <v>28.1</v>
      </c>
      <c r="J708" s="26">
        <v>0</v>
      </c>
      <c r="K708" s="26">
        <v>0</v>
      </c>
      <c r="L708" s="26">
        <v>304</v>
      </c>
      <c r="M708" s="23">
        <f t="shared" si="33"/>
        <v>370</v>
      </c>
      <c r="N708" s="27">
        <f t="shared" si="34"/>
        <v>46002</v>
      </c>
      <c r="O708" s="23" t="b">
        <f t="shared" si="35"/>
        <v>0</v>
      </c>
      <c r="P708" s="23" t="str">
        <f>IF(O708,_xll.nxInstrumentEQEuropean("EQC."&amp;M708&amp;"."&amp;N708,"KRW","Call",,N708,,M708),"")</f>
        <v/>
      </c>
      <c r="Q708" s="23" t="str">
        <f>IF(O708,_xll.nxAnalyticEQEuropean("EQC.Pricer."&amp;M708&amp;"."&amp;N708,P708,object!$B$25,object!$I$30,object!$D$1,object!$D$2,C708),"")</f>
        <v/>
      </c>
      <c r="R708" s="23" t="str">
        <f>IF(O708,_xll.nxLibView(Q708,"Sigma1"),"")</f>
        <v/>
      </c>
    </row>
    <row r="709" spans="1:18">
      <c r="A709" s="24" t="s">
        <v>1534</v>
      </c>
      <c r="B709" s="24" t="s">
        <v>1535</v>
      </c>
      <c r="C709" s="25" t="s">
        <v>123</v>
      </c>
      <c r="D709" s="25" t="s">
        <v>123</v>
      </c>
      <c r="E709" s="25" t="s">
        <v>123</v>
      </c>
      <c r="F709" s="25" t="s">
        <v>123</v>
      </c>
      <c r="G709" s="25" t="s">
        <v>123</v>
      </c>
      <c r="H709" s="25">
        <v>14.12</v>
      </c>
      <c r="I709" s="25">
        <v>23.9</v>
      </c>
      <c r="J709" s="26">
        <v>0</v>
      </c>
      <c r="K709" s="26">
        <v>0</v>
      </c>
      <c r="L709" s="26">
        <v>5</v>
      </c>
      <c r="M709" s="23">
        <f t="shared" si="33"/>
        <v>380</v>
      </c>
      <c r="N709" s="27">
        <f t="shared" si="34"/>
        <v>46002</v>
      </c>
      <c r="O709" s="23" t="b">
        <f t="shared" si="35"/>
        <v>0</v>
      </c>
      <c r="P709" s="23" t="str">
        <f>IF(O709,_xll.nxInstrumentEQEuropean("EQC."&amp;M709&amp;"."&amp;N709,"KRW","Call",,N709,,M709),"")</f>
        <v/>
      </c>
      <c r="Q709" s="23" t="str">
        <f>IF(O709,_xll.nxAnalyticEQEuropean("EQC.Pricer."&amp;M709&amp;"."&amp;N709,P709,object!$B$25,object!$I$30,object!$D$1,object!$D$2,C709),"")</f>
        <v/>
      </c>
      <c r="R709" s="23" t="str">
        <f>IF(O709,_xll.nxLibView(Q709,"Sigma1"),"")</f>
        <v/>
      </c>
    </row>
    <row r="710" spans="1:18">
      <c r="A710" s="24" t="s">
        <v>1536</v>
      </c>
      <c r="B710" s="24" t="s">
        <v>1537</v>
      </c>
      <c r="C710" s="25" t="s">
        <v>123</v>
      </c>
      <c r="D710" s="25" t="s">
        <v>123</v>
      </c>
      <c r="E710" s="25" t="s">
        <v>123</v>
      </c>
      <c r="F710" s="25" t="s">
        <v>123</v>
      </c>
      <c r="G710" s="25" t="s">
        <v>123</v>
      </c>
      <c r="H710" s="25">
        <v>14.3</v>
      </c>
      <c r="I710" s="25">
        <v>20.350000000000001</v>
      </c>
      <c r="J710" s="26">
        <v>0</v>
      </c>
      <c r="K710" s="26">
        <v>0</v>
      </c>
      <c r="L710" s="26">
        <v>8</v>
      </c>
      <c r="M710" s="23">
        <f t="shared" si="33"/>
        <v>390</v>
      </c>
      <c r="N710" s="27">
        <f t="shared" si="34"/>
        <v>46002</v>
      </c>
      <c r="O710" s="23" t="b">
        <f t="shared" si="35"/>
        <v>0</v>
      </c>
      <c r="P710" s="23" t="str">
        <f>IF(O710,_xll.nxInstrumentEQEuropean("EQC."&amp;M710&amp;"."&amp;N710,"KRW","Call",,N710,,M710),"")</f>
        <v/>
      </c>
      <c r="Q710" s="23" t="str">
        <f>IF(O710,_xll.nxAnalyticEQEuropean("EQC.Pricer."&amp;M710&amp;"."&amp;N710,P710,object!$B$25,object!$I$30,object!$D$1,object!$D$2,C710),"")</f>
        <v/>
      </c>
      <c r="R710" s="23" t="str">
        <f>IF(O710,_xll.nxLibView(Q710,"Sigma1"),"")</f>
        <v/>
      </c>
    </row>
    <row r="711" spans="1:18">
      <c r="A711" s="24" t="s">
        <v>1538</v>
      </c>
      <c r="B711" s="24" t="s">
        <v>1539</v>
      </c>
      <c r="C711" s="25" t="s">
        <v>123</v>
      </c>
      <c r="D711" s="25" t="s">
        <v>123</v>
      </c>
      <c r="E711" s="25" t="s">
        <v>123</v>
      </c>
      <c r="F711" s="25" t="s">
        <v>123</v>
      </c>
      <c r="G711" s="25" t="s">
        <v>123</v>
      </c>
      <c r="H711" s="25">
        <v>14.49</v>
      </c>
      <c r="I711" s="25">
        <v>17.25</v>
      </c>
      <c r="J711" s="26">
        <v>0</v>
      </c>
      <c r="K711" s="26">
        <v>0</v>
      </c>
      <c r="L711" s="26">
        <v>22</v>
      </c>
      <c r="M711" s="23">
        <f t="shared" si="33"/>
        <v>400</v>
      </c>
      <c r="N711" s="27">
        <f t="shared" si="34"/>
        <v>46002</v>
      </c>
      <c r="O711" s="23" t="b">
        <f t="shared" si="35"/>
        <v>0</v>
      </c>
      <c r="P711" s="23" t="str">
        <f>IF(O711,_xll.nxInstrumentEQEuropean("EQC."&amp;M711&amp;"."&amp;N711,"KRW","Call",,N711,,M711),"")</f>
        <v/>
      </c>
      <c r="Q711" s="23" t="str">
        <f>IF(O711,_xll.nxAnalyticEQEuropean("EQC.Pricer."&amp;M711&amp;"."&amp;N711,P711,object!$B$25,object!$I$30,object!$D$1,object!$D$2,C711),"")</f>
        <v/>
      </c>
      <c r="R711" s="23" t="str">
        <f>IF(O711,_xll.nxLibView(Q711,"Sigma1"),"")</f>
        <v/>
      </c>
    </row>
    <row r="712" spans="1:18">
      <c r="A712" s="24" t="s">
        <v>1540</v>
      </c>
      <c r="B712" s="24" t="s">
        <v>1541</v>
      </c>
      <c r="C712" s="25" t="s">
        <v>123</v>
      </c>
      <c r="D712" s="25" t="s">
        <v>123</v>
      </c>
      <c r="E712" s="25" t="s">
        <v>123</v>
      </c>
      <c r="F712" s="25" t="s">
        <v>123</v>
      </c>
      <c r="G712" s="25" t="s">
        <v>123</v>
      </c>
      <c r="H712" s="25">
        <v>14.68</v>
      </c>
      <c r="I712" s="25">
        <v>14.55</v>
      </c>
      <c r="J712" s="26">
        <v>0</v>
      </c>
      <c r="K712" s="26">
        <v>0</v>
      </c>
      <c r="L712" s="26">
        <v>10</v>
      </c>
      <c r="M712" s="23">
        <f t="shared" si="33"/>
        <v>410</v>
      </c>
      <c r="N712" s="27">
        <f t="shared" si="34"/>
        <v>46002</v>
      </c>
      <c r="O712" s="23" t="b">
        <f t="shared" si="35"/>
        <v>0</v>
      </c>
      <c r="P712" s="23" t="str">
        <f>IF(O712,_xll.nxInstrumentEQEuropean("EQC."&amp;M712&amp;"."&amp;N712,"KRW","Call",,N712,,M712),"")</f>
        <v/>
      </c>
      <c r="Q712" s="23" t="str">
        <f>IF(O712,_xll.nxAnalyticEQEuropean("EQC.Pricer."&amp;M712&amp;"."&amp;N712,P712,object!$B$25,object!$I$30,object!$D$1,object!$D$2,C712),"")</f>
        <v/>
      </c>
      <c r="R712" s="23" t="str">
        <f>IF(O712,_xll.nxLibView(Q712,"Sigma1"),"")</f>
        <v/>
      </c>
    </row>
    <row r="713" spans="1:18">
      <c r="A713" s="24" t="s">
        <v>1542</v>
      </c>
      <c r="B713" s="24" t="s">
        <v>1543</v>
      </c>
      <c r="C713" s="25" t="s">
        <v>123</v>
      </c>
      <c r="D713" s="25" t="s">
        <v>123</v>
      </c>
      <c r="E713" s="25" t="s">
        <v>123</v>
      </c>
      <c r="F713" s="25" t="s">
        <v>123</v>
      </c>
      <c r="G713" s="25" t="s">
        <v>123</v>
      </c>
      <c r="H713" s="25">
        <v>14.86</v>
      </c>
      <c r="I713" s="25">
        <v>12.4</v>
      </c>
      <c r="J713" s="26">
        <v>0</v>
      </c>
      <c r="K713" s="26">
        <v>0</v>
      </c>
      <c r="L713" s="26">
        <v>14</v>
      </c>
      <c r="M713" s="23">
        <f t="shared" si="33"/>
        <v>420</v>
      </c>
      <c r="N713" s="27">
        <f t="shared" si="34"/>
        <v>46002</v>
      </c>
      <c r="O713" s="23" t="b">
        <f t="shared" si="35"/>
        <v>0</v>
      </c>
      <c r="P713" s="23" t="str">
        <f>IF(O713,_xll.nxInstrumentEQEuropean("EQC."&amp;M713&amp;"."&amp;N713,"KRW","Call",,N713,,M713),"")</f>
        <v/>
      </c>
      <c r="Q713" s="23" t="str">
        <f>IF(O713,_xll.nxAnalyticEQEuropean("EQC.Pricer."&amp;M713&amp;"."&amp;N713,P713,object!$B$25,object!$I$30,object!$D$1,object!$D$2,C713),"")</f>
        <v/>
      </c>
      <c r="R713" s="23" t="str">
        <f>IF(O713,_xll.nxLibView(Q713,"Sigma1"),"")</f>
        <v/>
      </c>
    </row>
    <row r="714" spans="1:18">
      <c r="A714" s="24" t="s">
        <v>1544</v>
      </c>
      <c r="B714" s="24" t="s">
        <v>1545</v>
      </c>
      <c r="C714" s="25" t="s">
        <v>123</v>
      </c>
      <c r="D714" s="25" t="s">
        <v>123</v>
      </c>
      <c r="E714" s="25" t="s">
        <v>123</v>
      </c>
      <c r="F714" s="25" t="s">
        <v>123</v>
      </c>
      <c r="G714" s="25" t="s">
        <v>123</v>
      </c>
      <c r="H714" s="25">
        <v>15.05</v>
      </c>
      <c r="I714" s="25">
        <v>10.25</v>
      </c>
      <c r="J714" s="26">
        <v>0</v>
      </c>
      <c r="K714" s="26">
        <v>0</v>
      </c>
      <c r="L714" s="26">
        <v>104</v>
      </c>
      <c r="M714" s="23">
        <f t="shared" si="33"/>
        <v>430</v>
      </c>
      <c r="N714" s="27">
        <f t="shared" si="34"/>
        <v>46002</v>
      </c>
      <c r="O714" s="23" t="b">
        <f t="shared" si="35"/>
        <v>0</v>
      </c>
      <c r="P714" s="23" t="str">
        <f>IF(O714,_xll.nxInstrumentEQEuropean("EQC."&amp;M714&amp;"."&amp;N714,"KRW","Call",,N714,,M714),"")</f>
        <v/>
      </c>
      <c r="Q714" s="23" t="str">
        <f>IF(O714,_xll.nxAnalyticEQEuropean("EQC.Pricer."&amp;M714&amp;"."&amp;N714,P714,object!$B$25,object!$I$30,object!$D$1,object!$D$2,C714),"")</f>
        <v/>
      </c>
      <c r="R714" s="23" t="str">
        <f>IF(O714,_xll.nxLibView(Q714,"Sigma1"),"")</f>
        <v/>
      </c>
    </row>
    <row r="715" spans="1:18">
      <c r="A715" s="24" t="s">
        <v>1546</v>
      </c>
      <c r="B715" s="24" t="s">
        <v>1547</v>
      </c>
      <c r="C715" s="25" t="s">
        <v>123</v>
      </c>
      <c r="D715" s="25" t="s">
        <v>123</v>
      </c>
      <c r="E715" s="25" t="s">
        <v>123</v>
      </c>
      <c r="F715" s="25" t="s">
        <v>123</v>
      </c>
      <c r="G715" s="25" t="s">
        <v>123</v>
      </c>
      <c r="H715" s="25">
        <v>15.24</v>
      </c>
      <c r="I715" s="25">
        <v>8.86</v>
      </c>
      <c r="J715" s="26">
        <v>0</v>
      </c>
      <c r="K715" s="26">
        <v>0</v>
      </c>
      <c r="L715" s="26">
        <v>7</v>
      </c>
      <c r="M715" s="23">
        <f t="shared" si="33"/>
        <v>440</v>
      </c>
      <c r="N715" s="27">
        <f t="shared" si="34"/>
        <v>46002</v>
      </c>
      <c r="O715" s="23" t="b">
        <f t="shared" si="35"/>
        <v>0</v>
      </c>
      <c r="P715" s="23" t="str">
        <f>IF(O715,_xll.nxInstrumentEQEuropean("EQC."&amp;M715&amp;"."&amp;N715,"KRW","Call",,N715,,M715),"")</f>
        <v/>
      </c>
      <c r="Q715" s="23" t="str">
        <f>IF(O715,_xll.nxAnalyticEQEuropean("EQC.Pricer."&amp;M715&amp;"."&amp;N715,P715,object!$B$25,object!$I$30,object!$D$1,object!$D$2,C715),"")</f>
        <v/>
      </c>
      <c r="R715" s="23" t="str">
        <f>IF(O715,_xll.nxLibView(Q715,"Sigma1"),"")</f>
        <v/>
      </c>
    </row>
    <row r="716" spans="1:18">
      <c r="A716" s="24" t="s">
        <v>1548</v>
      </c>
      <c r="B716" s="24" t="s">
        <v>1549</v>
      </c>
      <c r="C716" s="25" t="s">
        <v>123</v>
      </c>
      <c r="D716" s="25" t="s">
        <v>123</v>
      </c>
      <c r="E716" s="25" t="s">
        <v>123</v>
      </c>
      <c r="F716" s="25" t="s">
        <v>123</v>
      </c>
      <c r="G716" s="25" t="s">
        <v>123</v>
      </c>
      <c r="H716" s="25">
        <v>15.42</v>
      </c>
      <c r="I716" s="25">
        <v>7.48</v>
      </c>
      <c r="J716" s="26">
        <v>0</v>
      </c>
      <c r="K716" s="26">
        <v>0</v>
      </c>
      <c r="L716" s="26">
        <v>75</v>
      </c>
      <c r="M716" s="23">
        <f t="shared" si="33"/>
        <v>450</v>
      </c>
      <c r="N716" s="27">
        <f t="shared" si="34"/>
        <v>46002</v>
      </c>
      <c r="O716" s="23" t="b">
        <f t="shared" si="35"/>
        <v>0</v>
      </c>
      <c r="P716" s="23" t="str">
        <f>IF(O716,_xll.nxInstrumentEQEuropean("EQC."&amp;M716&amp;"."&amp;N716,"KRW","Call",,N716,,M716),"")</f>
        <v/>
      </c>
      <c r="Q716" s="23" t="str">
        <f>IF(O716,_xll.nxAnalyticEQEuropean("EQC.Pricer."&amp;M716&amp;"."&amp;N716,P716,object!$B$25,object!$I$30,object!$D$1,object!$D$2,C716),"")</f>
        <v/>
      </c>
      <c r="R716" s="23" t="str">
        <f>IF(O716,_xll.nxLibView(Q716,"Sigma1"),"")</f>
        <v/>
      </c>
    </row>
    <row r="717" spans="1:18">
      <c r="A717" s="24" t="s">
        <v>1550</v>
      </c>
      <c r="B717" s="24" t="s">
        <v>1551</v>
      </c>
      <c r="C717" s="25" t="s">
        <v>123</v>
      </c>
      <c r="D717" s="25" t="s">
        <v>123</v>
      </c>
      <c r="E717" s="25" t="s">
        <v>123</v>
      </c>
      <c r="F717" s="25" t="s">
        <v>123</v>
      </c>
      <c r="G717" s="25" t="s">
        <v>123</v>
      </c>
      <c r="H717" s="25">
        <v>15.61</v>
      </c>
      <c r="I717" s="25">
        <v>6.21</v>
      </c>
      <c r="J717" s="26">
        <v>0</v>
      </c>
      <c r="K717" s="26">
        <v>0</v>
      </c>
      <c r="L717" s="26">
        <v>27</v>
      </c>
      <c r="M717" s="23">
        <f t="shared" si="33"/>
        <v>460</v>
      </c>
      <c r="N717" s="27">
        <f t="shared" si="34"/>
        <v>46002</v>
      </c>
      <c r="O717" s="23" t="b">
        <f t="shared" si="35"/>
        <v>0</v>
      </c>
      <c r="P717" s="23" t="str">
        <f>IF(O717,_xll.nxInstrumentEQEuropean("EQC."&amp;M717&amp;"."&amp;N717,"KRW","Call",,N717,,M717),"")</f>
        <v/>
      </c>
      <c r="Q717" s="23" t="str">
        <f>IF(O717,_xll.nxAnalyticEQEuropean("EQC.Pricer."&amp;M717&amp;"."&amp;N717,P717,object!$B$25,object!$I$30,object!$D$1,object!$D$2,C717),"")</f>
        <v/>
      </c>
      <c r="R717" s="23" t="str">
        <f>IF(O717,_xll.nxLibView(Q717,"Sigma1"),"")</f>
        <v/>
      </c>
    </row>
    <row r="718" spans="1:18">
      <c r="A718" s="24" t="s">
        <v>1552</v>
      </c>
      <c r="B718" s="24" t="s">
        <v>1553</v>
      </c>
      <c r="C718" s="25">
        <v>5.2</v>
      </c>
      <c r="D718" s="25">
        <v>0.4</v>
      </c>
      <c r="E718" s="25">
        <v>5.18</v>
      </c>
      <c r="F718" s="25">
        <v>5.2</v>
      </c>
      <c r="G718" s="25">
        <v>5.18</v>
      </c>
      <c r="H718" s="25">
        <v>15.8</v>
      </c>
      <c r="I718" s="25">
        <v>5.2</v>
      </c>
      <c r="J718" s="26">
        <v>9</v>
      </c>
      <c r="K718" s="26">
        <v>12</v>
      </c>
      <c r="L718" s="26">
        <v>948</v>
      </c>
      <c r="M718" s="23">
        <f t="shared" si="33"/>
        <v>470</v>
      </c>
      <c r="N718" s="27">
        <f t="shared" si="34"/>
        <v>46002</v>
      </c>
      <c r="O718" s="23" t="b">
        <f t="shared" si="35"/>
        <v>0</v>
      </c>
      <c r="P718" s="23" t="str">
        <f>IF(O718,_xll.nxInstrumentEQEuropean("EQC."&amp;M718&amp;"."&amp;N718,"KRW","Call",,N718,,M718),"")</f>
        <v/>
      </c>
      <c r="Q718" s="23" t="str">
        <f>IF(O718,_xll.nxAnalyticEQEuropean("EQC.Pricer."&amp;M718&amp;"."&amp;N718,P718,object!$B$25,object!$I$30,object!$D$1,object!$D$2,C718),"")</f>
        <v/>
      </c>
      <c r="R718" s="23" t="str">
        <f>IF(O718,_xll.nxLibView(Q718,"Sigma1"),"")</f>
        <v/>
      </c>
    </row>
    <row r="719" spans="1:18">
      <c r="A719" s="24" t="s">
        <v>1554</v>
      </c>
      <c r="B719" s="24" t="s">
        <v>1555</v>
      </c>
      <c r="C719" s="25" t="s">
        <v>123</v>
      </c>
      <c r="D719" s="25" t="s">
        <v>123</v>
      </c>
      <c r="E719" s="25" t="s">
        <v>123</v>
      </c>
      <c r="F719" s="25" t="s">
        <v>123</v>
      </c>
      <c r="G719" s="25" t="s">
        <v>123</v>
      </c>
      <c r="H719" s="25">
        <v>15.8</v>
      </c>
      <c r="I719" s="25">
        <v>4.3899999999999997</v>
      </c>
      <c r="J719" s="26">
        <v>0</v>
      </c>
      <c r="K719" s="26">
        <v>0</v>
      </c>
      <c r="L719" s="26">
        <v>105</v>
      </c>
      <c r="M719" s="23">
        <f t="shared" si="33"/>
        <v>480</v>
      </c>
      <c r="N719" s="27">
        <f t="shared" si="34"/>
        <v>46002</v>
      </c>
      <c r="O719" s="23" t="b">
        <f t="shared" si="35"/>
        <v>0</v>
      </c>
      <c r="P719" s="23" t="str">
        <f>IF(O719,_xll.nxInstrumentEQEuropean("EQC."&amp;M719&amp;"."&amp;N719,"KRW","Call",,N719,,M719),"")</f>
        <v/>
      </c>
      <c r="Q719" s="23" t="str">
        <f>IF(O719,_xll.nxAnalyticEQEuropean("EQC.Pricer."&amp;M719&amp;"."&amp;N719,P719,object!$B$25,object!$I$30,object!$D$1,object!$D$2,C719),"")</f>
        <v/>
      </c>
      <c r="R719" s="23" t="str">
        <f>IF(O719,_xll.nxLibView(Q719,"Sigma1"),"")</f>
        <v/>
      </c>
    </row>
    <row r="720" spans="1:18">
      <c r="A720" s="24" t="s">
        <v>1556</v>
      </c>
      <c r="B720" s="24" t="s">
        <v>1557</v>
      </c>
      <c r="C720" s="25" t="s">
        <v>123</v>
      </c>
      <c r="D720" s="25" t="s">
        <v>123</v>
      </c>
      <c r="E720" s="25" t="s">
        <v>123</v>
      </c>
      <c r="F720" s="25" t="s">
        <v>123</v>
      </c>
      <c r="G720" s="25" t="s">
        <v>123</v>
      </c>
      <c r="H720" s="25">
        <v>15.8</v>
      </c>
      <c r="I720" s="25">
        <v>3.49</v>
      </c>
      <c r="J720" s="26">
        <v>0</v>
      </c>
      <c r="K720" s="26">
        <v>0</v>
      </c>
      <c r="L720" s="26">
        <v>10</v>
      </c>
      <c r="M720" s="23">
        <f t="shared" si="33"/>
        <v>490</v>
      </c>
      <c r="N720" s="27">
        <f t="shared" si="34"/>
        <v>46002</v>
      </c>
      <c r="O720" s="23" t="b">
        <f t="shared" si="35"/>
        <v>0</v>
      </c>
      <c r="P720" s="23" t="str">
        <f>IF(O720,_xll.nxInstrumentEQEuropean("EQC."&amp;M720&amp;"."&amp;N720,"KRW","Call",,N720,,M720),"")</f>
        <v/>
      </c>
      <c r="Q720" s="23" t="str">
        <f>IF(O720,_xll.nxAnalyticEQEuropean("EQC.Pricer."&amp;M720&amp;"."&amp;N720,P720,object!$B$25,object!$I$30,object!$D$1,object!$D$2,C720),"")</f>
        <v/>
      </c>
      <c r="R720" s="23" t="str">
        <f>IF(O720,_xll.nxLibView(Q720,"Sigma1"),"")</f>
        <v/>
      </c>
    </row>
    <row r="721" spans="1:18">
      <c r="A721" s="24" t="s">
        <v>1558</v>
      </c>
      <c r="B721" s="24" t="s">
        <v>1559</v>
      </c>
      <c r="C721" s="25" t="s">
        <v>123</v>
      </c>
      <c r="D721" s="25" t="s">
        <v>123</v>
      </c>
      <c r="E721" s="25" t="s">
        <v>123</v>
      </c>
      <c r="F721" s="25" t="s">
        <v>123</v>
      </c>
      <c r="G721" s="25" t="s">
        <v>123</v>
      </c>
      <c r="H721" s="25">
        <v>15.8</v>
      </c>
      <c r="I721" s="25">
        <v>2.9</v>
      </c>
      <c r="J721" s="26">
        <v>0</v>
      </c>
      <c r="K721" s="26">
        <v>0</v>
      </c>
      <c r="L721" s="26">
        <v>27</v>
      </c>
      <c r="M721" s="23">
        <f t="shared" si="33"/>
        <v>500</v>
      </c>
      <c r="N721" s="27">
        <f t="shared" si="34"/>
        <v>46002</v>
      </c>
      <c r="O721" s="23" t="b">
        <f t="shared" si="35"/>
        <v>0</v>
      </c>
      <c r="P721" s="23" t="str">
        <f>IF(O721,_xll.nxInstrumentEQEuropean("EQC."&amp;M721&amp;"."&amp;N721,"KRW","Call",,N721,,M721),"")</f>
        <v/>
      </c>
      <c r="Q721" s="23" t="str">
        <f>IF(O721,_xll.nxAnalyticEQEuropean("EQC.Pricer."&amp;M721&amp;"."&amp;N721,P721,object!$B$25,object!$I$30,object!$D$1,object!$D$2,C721),"")</f>
        <v/>
      </c>
      <c r="R721" s="23" t="str">
        <f>IF(O721,_xll.nxLibView(Q721,"Sigma1"),"")</f>
        <v/>
      </c>
    </row>
    <row r="722" spans="1:18">
      <c r="A722" s="24" t="s">
        <v>1560</v>
      </c>
      <c r="B722" s="24" t="s">
        <v>1561</v>
      </c>
      <c r="C722" s="25" t="s">
        <v>123</v>
      </c>
      <c r="D722" s="25" t="s">
        <v>123</v>
      </c>
      <c r="E722" s="25" t="s">
        <v>123</v>
      </c>
      <c r="F722" s="25" t="s">
        <v>123</v>
      </c>
      <c r="G722" s="25" t="s">
        <v>123</v>
      </c>
      <c r="H722" s="25">
        <v>15</v>
      </c>
      <c r="I722" s="25">
        <v>157.19999999999999</v>
      </c>
      <c r="J722" s="26">
        <v>0</v>
      </c>
      <c r="K722" s="26">
        <v>0</v>
      </c>
      <c r="L722" s="26">
        <v>36</v>
      </c>
      <c r="M722" s="23">
        <f t="shared" si="33"/>
        <v>210</v>
      </c>
      <c r="N722" s="27">
        <f t="shared" si="34"/>
        <v>46366</v>
      </c>
      <c r="O722" s="23" t="b">
        <f t="shared" si="35"/>
        <v>0</v>
      </c>
      <c r="P722" s="23" t="str">
        <f>IF(O722,_xll.nxInstrumentEQEuropean("EQC."&amp;M722&amp;"."&amp;N722,"KRW","Call",,N722,,M722),"")</f>
        <v/>
      </c>
      <c r="Q722" s="23" t="str">
        <f>IF(O722,_xll.nxAnalyticEQEuropean("EQC.Pricer."&amp;M722&amp;"."&amp;N722,P722,object!$B$25,object!$I$30,object!$D$1,object!$D$2,C722),"")</f>
        <v/>
      </c>
      <c r="R722" s="23" t="str">
        <f>IF(O722,_xll.nxLibView(Q722,"Sigma1"),"")</f>
        <v/>
      </c>
    </row>
    <row r="723" spans="1:18">
      <c r="A723" s="24" t="s">
        <v>1562</v>
      </c>
      <c r="B723" s="24" t="s">
        <v>1563</v>
      </c>
      <c r="C723" s="25" t="s">
        <v>123</v>
      </c>
      <c r="D723" s="25" t="s">
        <v>123</v>
      </c>
      <c r="E723" s="25" t="s">
        <v>123</v>
      </c>
      <c r="F723" s="25" t="s">
        <v>123</v>
      </c>
      <c r="G723" s="25" t="s">
        <v>123</v>
      </c>
      <c r="H723" s="25">
        <v>15</v>
      </c>
      <c r="I723" s="25">
        <v>148.19999999999999</v>
      </c>
      <c r="J723" s="26">
        <v>0</v>
      </c>
      <c r="K723" s="26">
        <v>0</v>
      </c>
      <c r="L723" s="26">
        <v>4</v>
      </c>
      <c r="M723" s="23">
        <f t="shared" si="33"/>
        <v>220</v>
      </c>
      <c r="N723" s="27">
        <f t="shared" si="34"/>
        <v>46366</v>
      </c>
      <c r="O723" s="23" t="b">
        <f t="shared" si="35"/>
        <v>0</v>
      </c>
      <c r="P723" s="23" t="str">
        <f>IF(O723,_xll.nxInstrumentEQEuropean("EQC."&amp;M723&amp;"."&amp;N723,"KRW","Call",,N723,,M723),"")</f>
        <v/>
      </c>
      <c r="Q723" s="23" t="str">
        <f>IF(O723,_xll.nxAnalyticEQEuropean("EQC.Pricer."&amp;M723&amp;"."&amp;N723,P723,object!$B$25,object!$I$30,object!$D$1,object!$D$2,C723),"")</f>
        <v/>
      </c>
      <c r="R723" s="23" t="str">
        <f>IF(O723,_xll.nxLibView(Q723,"Sigma1"),"")</f>
        <v/>
      </c>
    </row>
    <row r="724" spans="1:18">
      <c r="A724" s="24" t="s">
        <v>1564</v>
      </c>
      <c r="B724" s="24" t="s">
        <v>1565</v>
      </c>
      <c r="C724" s="25" t="s">
        <v>123</v>
      </c>
      <c r="D724" s="25" t="s">
        <v>123</v>
      </c>
      <c r="E724" s="25" t="s">
        <v>123</v>
      </c>
      <c r="F724" s="25" t="s">
        <v>123</v>
      </c>
      <c r="G724" s="25" t="s">
        <v>123</v>
      </c>
      <c r="H724" s="25">
        <v>15</v>
      </c>
      <c r="I724" s="25">
        <v>139.25</v>
      </c>
      <c r="J724" s="26">
        <v>0</v>
      </c>
      <c r="K724" s="26">
        <v>0</v>
      </c>
      <c r="L724" s="26">
        <v>0</v>
      </c>
      <c r="M724" s="23">
        <f t="shared" si="33"/>
        <v>230</v>
      </c>
      <c r="N724" s="27">
        <f t="shared" si="34"/>
        <v>46366</v>
      </c>
      <c r="O724" s="23" t="b">
        <f t="shared" si="35"/>
        <v>0</v>
      </c>
      <c r="P724" s="23" t="str">
        <f>IF(O724,_xll.nxInstrumentEQEuropean("EQC."&amp;M724&amp;"."&amp;N724,"KRW","Call",,N724,,M724),"")</f>
        <v/>
      </c>
      <c r="Q724" s="23" t="str">
        <f>IF(O724,_xll.nxAnalyticEQEuropean("EQC.Pricer."&amp;M724&amp;"."&amp;N724,P724,object!$B$25,object!$I$30,object!$D$1,object!$D$2,C724),"")</f>
        <v/>
      </c>
      <c r="R724" s="23" t="str">
        <f>IF(O724,_xll.nxLibView(Q724,"Sigma1"),"")</f>
        <v/>
      </c>
    </row>
    <row r="725" spans="1:18">
      <c r="A725" s="24" t="s">
        <v>1566</v>
      </c>
      <c r="B725" s="24" t="s">
        <v>1567</v>
      </c>
      <c r="C725" s="25" t="s">
        <v>123</v>
      </c>
      <c r="D725" s="25" t="s">
        <v>123</v>
      </c>
      <c r="E725" s="25" t="s">
        <v>123</v>
      </c>
      <c r="F725" s="25" t="s">
        <v>123</v>
      </c>
      <c r="G725" s="25" t="s">
        <v>123</v>
      </c>
      <c r="H725" s="25">
        <v>15</v>
      </c>
      <c r="I725" s="25">
        <v>130.4</v>
      </c>
      <c r="J725" s="26">
        <v>0</v>
      </c>
      <c r="K725" s="26">
        <v>0</v>
      </c>
      <c r="L725" s="26">
        <v>0</v>
      </c>
      <c r="M725" s="23">
        <f t="shared" si="33"/>
        <v>240</v>
      </c>
      <c r="N725" s="27">
        <f t="shared" si="34"/>
        <v>46366</v>
      </c>
      <c r="O725" s="23" t="b">
        <f t="shared" si="35"/>
        <v>0</v>
      </c>
      <c r="P725" s="23" t="str">
        <f>IF(O725,_xll.nxInstrumentEQEuropean("EQC."&amp;M725&amp;"."&amp;N725,"KRW","Call",,N725,,M725),"")</f>
        <v/>
      </c>
      <c r="Q725" s="23" t="str">
        <f>IF(O725,_xll.nxAnalyticEQEuropean("EQC.Pricer."&amp;M725&amp;"."&amp;N725,P725,object!$B$25,object!$I$30,object!$D$1,object!$D$2,C725),"")</f>
        <v/>
      </c>
      <c r="R725" s="23" t="str">
        <f>IF(O725,_xll.nxLibView(Q725,"Sigma1"),"")</f>
        <v/>
      </c>
    </row>
    <row r="726" spans="1:18">
      <c r="A726" s="24" t="s">
        <v>1568</v>
      </c>
      <c r="B726" s="24" t="s">
        <v>1569</v>
      </c>
      <c r="C726" s="25" t="s">
        <v>123</v>
      </c>
      <c r="D726" s="25" t="s">
        <v>123</v>
      </c>
      <c r="E726" s="25" t="s">
        <v>123</v>
      </c>
      <c r="F726" s="25" t="s">
        <v>123</v>
      </c>
      <c r="G726" s="25" t="s">
        <v>123</v>
      </c>
      <c r="H726" s="25">
        <v>15</v>
      </c>
      <c r="I726" s="25">
        <v>121.7</v>
      </c>
      <c r="J726" s="26">
        <v>0</v>
      </c>
      <c r="K726" s="26">
        <v>0</v>
      </c>
      <c r="L726" s="26">
        <v>0</v>
      </c>
      <c r="M726" s="23">
        <f t="shared" si="33"/>
        <v>250</v>
      </c>
      <c r="N726" s="27">
        <f t="shared" si="34"/>
        <v>46366</v>
      </c>
      <c r="O726" s="23" t="b">
        <f t="shared" si="35"/>
        <v>0</v>
      </c>
      <c r="P726" s="23" t="str">
        <f>IF(O726,_xll.nxInstrumentEQEuropean("EQC."&amp;M726&amp;"."&amp;N726,"KRW","Call",,N726,,M726),"")</f>
        <v/>
      </c>
      <c r="Q726" s="23" t="str">
        <f>IF(O726,_xll.nxAnalyticEQEuropean("EQC.Pricer."&amp;M726&amp;"."&amp;N726,P726,object!$B$25,object!$I$30,object!$D$1,object!$D$2,C726),"")</f>
        <v/>
      </c>
      <c r="R726" s="23" t="str">
        <f>IF(O726,_xll.nxLibView(Q726,"Sigma1"),"")</f>
        <v/>
      </c>
    </row>
    <row r="727" spans="1:18">
      <c r="A727" s="24" t="s">
        <v>1570</v>
      </c>
      <c r="B727" s="24" t="s">
        <v>1571</v>
      </c>
      <c r="C727" s="25" t="s">
        <v>123</v>
      </c>
      <c r="D727" s="25" t="s">
        <v>123</v>
      </c>
      <c r="E727" s="25" t="s">
        <v>123</v>
      </c>
      <c r="F727" s="25" t="s">
        <v>123</v>
      </c>
      <c r="G727" s="25" t="s">
        <v>123</v>
      </c>
      <c r="H727" s="25">
        <v>15</v>
      </c>
      <c r="I727" s="25">
        <v>113.2</v>
      </c>
      <c r="J727" s="26">
        <v>0</v>
      </c>
      <c r="K727" s="26">
        <v>0</v>
      </c>
      <c r="L727" s="26">
        <v>0</v>
      </c>
      <c r="M727" s="23">
        <f t="shared" si="33"/>
        <v>260</v>
      </c>
      <c r="N727" s="27">
        <f t="shared" si="34"/>
        <v>46366</v>
      </c>
      <c r="O727" s="23" t="b">
        <f t="shared" si="35"/>
        <v>0</v>
      </c>
      <c r="P727" s="23" t="str">
        <f>IF(O727,_xll.nxInstrumentEQEuropean("EQC."&amp;M727&amp;"."&amp;N727,"KRW","Call",,N727,,M727),"")</f>
        <v/>
      </c>
      <c r="Q727" s="23" t="str">
        <f>IF(O727,_xll.nxAnalyticEQEuropean("EQC.Pricer."&amp;M727&amp;"."&amp;N727,P727,object!$B$25,object!$I$30,object!$D$1,object!$D$2,C727),"")</f>
        <v/>
      </c>
      <c r="R727" s="23" t="str">
        <f>IF(O727,_xll.nxLibView(Q727,"Sigma1"),"")</f>
        <v/>
      </c>
    </row>
    <row r="728" spans="1:18">
      <c r="A728" s="24" t="s">
        <v>1572</v>
      </c>
      <c r="B728" s="24" t="s">
        <v>1573</v>
      </c>
      <c r="C728" s="25" t="s">
        <v>123</v>
      </c>
      <c r="D728" s="25" t="s">
        <v>123</v>
      </c>
      <c r="E728" s="25" t="s">
        <v>123</v>
      </c>
      <c r="F728" s="25" t="s">
        <v>123</v>
      </c>
      <c r="G728" s="25" t="s">
        <v>123</v>
      </c>
      <c r="H728" s="25">
        <v>15</v>
      </c>
      <c r="I728" s="25">
        <v>104.8</v>
      </c>
      <c r="J728" s="26">
        <v>0</v>
      </c>
      <c r="K728" s="26">
        <v>0</v>
      </c>
      <c r="L728" s="26">
        <v>0</v>
      </c>
      <c r="M728" s="23">
        <f t="shared" si="33"/>
        <v>270</v>
      </c>
      <c r="N728" s="27">
        <f t="shared" si="34"/>
        <v>46366</v>
      </c>
      <c r="O728" s="23" t="b">
        <f t="shared" si="35"/>
        <v>0</v>
      </c>
      <c r="P728" s="23" t="str">
        <f>IF(O728,_xll.nxInstrumentEQEuropean("EQC."&amp;M728&amp;"."&amp;N728,"KRW","Call",,N728,,M728),"")</f>
        <v/>
      </c>
      <c r="Q728" s="23" t="str">
        <f>IF(O728,_xll.nxAnalyticEQEuropean("EQC.Pricer."&amp;M728&amp;"."&amp;N728,P728,object!$B$25,object!$I$30,object!$D$1,object!$D$2,C728),"")</f>
        <v/>
      </c>
      <c r="R728" s="23" t="str">
        <f>IF(O728,_xll.nxLibView(Q728,"Sigma1"),"")</f>
        <v/>
      </c>
    </row>
    <row r="729" spans="1:18">
      <c r="A729" s="24" t="s">
        <v>1574</v>
      </c>
      <c r="B729" s="24" t="s">
        <v>1575</v>
      </c>
      <c r="C729" s="25" t="s">
        <v>123</v>
      </c>
      <c r="D729" s="25" t="s">
        <v>123</v>
      </c>
      <c r="E729" s="25" t="s">
        <v>123</v>
      </c>
      <c r="F729" s="25" t="s">
        <v>123</v>
      </c>
      <c r="G729" s="25" t="s">
        <v>123</v>
      </c>
      <c r="H729" s="25">
        <v>15</v>
      </c>
      <c r="I729" s="25">
        <v>96.75</v>
      </c>
      <c r="J729" s="26">
        <v>0</v>
      </c>
      <c r="K729" s="26">
        <v>0</v>
      </c>
      <c r="L729" s="26">
        <v>0</v>
      </c>
      <c r="M729" s="23">
        <f t="shared" si="33"/>
        <v>280</v>
      </c>
      <c r="N729" s="27">
        <f t="shared" si="34"/>
        <v>46366</v>
      </c>
      <c r="O729" s="23" t="b">
        <f t="shared" si="35"/>
        <v>0</v>
      </c>
      <c r="P729" s="23" t="str">
        <f>IF(O729,_xll.nxInstrumentEQEuropean("EQC."&amp;M729&amp;"."&amp;N729,"KRW","Call",,N729,,M729),"")</f>
        <v/>
      </c>
      <c r="Q729" s="23" t="str">
        <f>IF(O729,_xll.nxAnalyticEQEuropean("EQC.Pricer."&amp;M729&amp;"."&amp;N729,P729,object!$B$25,object!$I$30,object!$D$1,object!$D$2,C729),"")</f>
        <v/>
      </c>
      <c r="R729" s="23" t="str">
        <f>IF(O729,_xll.nxLibView(Q729,"Sigma1"),"")</f>
        <v/>
      </c>
    </row>
    <row r="730" spans="1:18">
      <c r="A730" s="24" t="s">
        <v>1576</v>
      </c>
      <c r="B730" s="24" t="s">
        <v>1577</v>
      </c>
      <c r="C730" s="25" t="s">
        <v>123</v>
      </c>
      <c r="D730" s="25" t="s">
        <v>123</v>
      </c>
      <c r="E730" s="25" t="s">
        <v>123</v>
      </c>
      <c r="F730" s="25" t="s">
        <v>123</v>
      </c>
      <c r="G730" s="25" t="s">
        <v>123</v>
      </c>
      <c r="H730" s="25">
        <v>15</v>
      </c>
      <c r="I730" s="25">
        <v>88.8</v>
      </c>
      <c r="J730" s="26">
        <v>0</v>
      </c>
      <c r="K730" s="26">
        <v>0</v>
      </c>
      <c r="L730" s="26">
        <v>0</v>
      </c>
      <c r="M730" s="23">
        <f t="shared" si="33"/>
        <v>290</v>
      </c>
      <c r="N730" s="27">
        <f t="shared" si="34"/>
        <v>46366</v>
      </c>
      <c r="O730" s="23" t="b">
        <f t="shared" si="35"/>
        <v>0</v>
      </c>
      <c r="P730" s="23" t="str">
        <f>IF(O730,_xll.nxInstrumentEQEuropean("EQC."&amp;M730&amp;"."&amp;N730,"KRW","Call",,N730,,M730),"")</f>
        <v/>
      </c>
      <c r="Q730" s="23" t="str">
        <f>IF(O730,_xll.nxAnalyticEQEuropean("EQC.Pricer."&amp;M730&amp;"."&amp;N730,P730,object!$B$25,object!$I$30,object!$D$1,object!$D$2,C730),"")</f>
        <v/>
      </c>
      <c r="R730" s="23" t="str">
        <f>IF(O730,_xll.nxLibView(Q730,"Sigma1"),"")</f>
        <v/>
      </c>
    </row>
    <row r="731" spans="1:18">
      <c r="A731" s="24" t="s">
        <v>1578</v>
      </c>
      <c r="B731" s="24" t="s">
        <v>1579</v>
      </c>
      <c r="C731" s="25" t="s">
        <v>123</v>
      </c>
      <c r="D731" s="25" t="s">
        <v>123</v>
      </c>
      <c r="E731" s="25" t="s">
        <v>123</v>
      </c>
      <c r="F731" s="25" t="s">
        <v>123</v>
      </c>
      <c r="G731" s="25" t="s">
        <v>123</v>
      </c>
      <c r="H731" s="25">
        <v>15</v>
      </c>
      <c r="I731" s="25">
        <v>81.349999999999994</v>
      </c>
      <c r="J731" s="26">
        <v>0</v>
      </c>
      <c r="K731" s="26">
        <v>0</v>
      </c>
      <c r="L731" s="26">
        <v>0</v>
      </c>
      <c r="M731" s="23">
        <f t="shared" si="33"/>
        <v>300</v>
      </c>
      <c r="N731" s="27">
        <f t="shared" si="34"/>
        <v>46366</v>
      </c>
      <c r="O731" s="23" t="b">
        <f t="shared" si="35"/>
        <v>0</v>
      </c>
      <c r="P731" s="23" t="str">
        <f>IF(O731,_xll.nxInstrumentEQEuropean("EQC."&amp;M731&amp;"."&amp;N731,"KRW","Call",,N731,,M731),"")</f>
        <v/>
      </c>
      <c r="Q731" s="23" t="str">
        <f>IF(O731,_xll.nxAnalyticEQEuropean("EQC.Pricer."&amp;M731&amp;"."&amp;N731,P731,object!$B$25,object!$I$30,object!$D$1,object!$D$2,C731),"")</f>
        <v/>
      </c>
      <c r="R731" s="23" t="str">
        <f>IF(O731,_xll.nxLibView(Q731,"Sigma1"),"")</f>
        <v/>
      </c>
    </row>
    <row r="732" spans="1:18">
      <c r="A732" s="24" t="s">
        <v>1580</v>
      </c>
      <c r="B732" s="24" t="s">
        <v>1581</v>
      </c>
      <c r="C732" s="25" t="s">
        <v>123</v>
      </c>
      <c r="D732" s="25" t="s">
        <v>123</v>
      </c>
      <c r="E732" s="25" t="s">
        <v>123</v>
      </c>
      <c r="F732" s="25" t="s">
        <v>123</v>
      </c>
      <c r="G732" s="25" t="s">
        <v>123</v>
      </c>
      <c r="H732" s="25">
        <v>15</v>
      </c>
      <c r="I732" s="25">
        <v>74.099999999999994</v>
      </c>
      <c r="J732" s="26">
        <v>0</v>
      </c>
      <c r="K732" s="26">
        <v>0</v>
      </c>
      <c r="L732" s="26">
        <v>0</v>
      </c>
      <c r="M732" s="23">
        <f t="shared" si="33"/>
        <v>310</v>
      </c>
      <c r="N732" s="27">
        <f t="shared" si="34"/>
        <v>46366</v>
      </c>
      <c r="O732" s="23" t="b">
        <f t="shared" si="35"/>
        <v>0</v>
      </c>
      <c r="P732" s="23" t="str">
        <f>IF(O732,_xll.nxInstrumentEQEuropean("EQC."&amp;M732&amp;"."&amp;N732,"KRW","Call",,N732,,M732),"")</f>
        <v/>
      </c>
      <c r="Q732" s="23" t="str">
        <f>IF(O732,_xll.nxAnalyticEQEuropean("EQC.Pricer."&amp;M732&amp;"."&amp;N732,P732,object!$B$25,object!$I$30,object!$D$1,object!$D$2,C732),"")</f>
        <v/>
      </c>
      <c r="R732" s="23" t="str">
        <f>IF(O732,_xll.nxLibView(Q732,"Sigma1"),"")</f>
        <v/>
      </c>
    </row>
    <row r="733" spans="1:18">
      <c r="A733" s="24" t="s">
        <v>1582</v>
      </c>
      <c r="B733" s="24" t="s">
        <v>1583</v>
      </c>
      <c r="C733" s="25" t="s">
        <v>123</v>
      </c>
      <c r="D733" s="25" t="s">
        <v>123</v>
      </c>
      <c r="E733" s="25" t="s">
        <v>123</v>
      </c>
      <c r="F733" s="25" t="s">
        <v>123</v>
      </c>
      <c r="G733" s="25" t="s">
        <v>123</v>
      </c>
      <c r="H733" s="25">
        <v>15</v>
      </c>
      <c r="I733" s="25">
        <v>67.3</v>
      </c>
      <c r="J733" s="26">
        <v>0</v>
      </c>
      <c r="K733" s="26">
        <v>0</v>
      </c>
      <c r="L733" s="26">
        <v>0</v>
      </c>
      <c r="M733" s="23">
        <f t="shared" si="33"/>
        <v>320</v>
      </c>
      <c r="N733" s="27">
        <f t="shared" si="34"/>
        <v>46366</v>
      </c>
      <c r="O733" s="23" t="b">
        <f t="shared" si="35"/>
        <v>0</v>
      </c>
      <c r="P733" s="23" t="str">
        <f>IF(O733,_xll.nxInstrumentEQEuropean("EQC."&amp;M733&amp;"."&amp;N733,"KRW","Call",,N733,,M733),"")</f>
        <v/>
      </c>
      <c r="Q733" s="23" t="str">
        <f>IF(O733,_xll.nxAnalyticEQEuropean("EQC.Pricer."&amp;M733&amp;"."&amp;N733,P733,object!$B$25,object!$I$30,object!$D$1,object!$D$2,C733),"")</f>
        <v/>
      </c>
      <c r="R733" s="23" t="str">
        <f>IF(O733,_xll.nxLibView(Q733,"Sigma1"),"")</f>
        <v/>
      </c>
    </row>
    <row r="734" spans="1:18">
      <c r="A734" s="24" t="s">
        <v>1584</v>
      </c>
      <c r="B734" s="24" t="s">
        <v>1585</v>
      </c>
      <c r="C734" s="25" t="s">
        <v>123</v>
      </c>
      <c r="D734" s="25" t="s">
        <v>123</v>
      </c>
      <c r="E734" s="25" t="s">
        <v>123</v>
      </c>
      <c r="F734" s="25" t="s">
        <v>123</v>
      </c>
      <c r="G734" s="25" t="s">
        <v>123</v>
      </c>
      <c r="H734" s="25">
        <v>15</v>
      </c>
      <c r="I734" s="25">
        <v>60.85</v>
      </c>
      <c r="J734" s="26">
        <v>0</v>
      </c>
      <c r="K734" s="26">
        <v>0</v>
      </c>
      <c r="L734" s="26">
        <v>0</v>
      </c>
      <c r="M734" s="23">
        <f t="shared" si="33"/>
        <v>330</v>
      </c>
      <c r="N734" s="27">
        <f t="shared" si="34"/>
        <v>46366</v>
      </c>
      <c r="O734" s="23" t="b">
        <f t="shared" si="35"/>
        <v>0</v>
      </c>
      <c r="P734" s="23" t="str">
        <f>IF(O734,_xll.nxInstrumentEQEuropean("EQC."&amp;M734&amp;"."&amp;N734,"KRW","Call",,N734,,M734),"")</f>
        <v/>
      </c>
      <c r="Q734" s="23" t="str">
        <f>IF(O734,_xll.nxAnalyticEQEuropean("EQC.Pricer."&amp;M734&amp;"."&amp;N734,P734,object!$B$25,object!$I$30,object!$D$1,object!$D$2,C734),"")</f>
        <v/>
      </c>
      <c r="R734" s="23" t="str">
        <f>IF(O734,_xll.nxLibView(Q734,"Sigma1"),"")</f>
        <v/>
      </c>
    </row>
    <row r="735" spans="1:18">
      <c r="A735" s="24" t="s">
        <v>1586</v>
      </c>
      <c r="B735" s="24" t="s">
        <v>1587</v>
      </c>
      <c r="C735" s="25" t="s">
        <v>123</v>
      </c>
      <c r="D735" s="25" t="s">
        <v>123</v>
      </c>
      <c r="E735" s="25" t="s">
        <v>123</v>
      </c>
      <c r="F735" s="25" t="s">
        <v>123</v>
      </c>
      <c r="G735" s="25" t="s">
        <v>123</v>
      </c>
      <c r="H735" s="25">
        <v>15</v>
      </c>
      <c r="I735" s="25">
        <v>54.7</v>
      </c>
      <c r="J735" s="26">
        <v>0</v>
      </c>
      <c r="K735" s="26">
        <v>0</v>
      </c>
      <c r="L735" s="26">
        <v>0</v>
      </c>
      <c r="M735" s="23">
        <f t="shared" si="33"/>
        <v>340</v>
      </c>
      <c r="N735" s="27">
        <f t="shared" si="34"/>
        <v>46366</v>
      </c>
      <c r="O735" s="23" t="b">
        <f t="shared" si="35"/>
        <v>0</v>
      </c>
      <c r="P735" s="23" t="str">
        <f>IF(O735,_xll.nxInstrumentEQEuropean("EQC."&amp;M735&amp;"."&amp;N735,"KRW","Call",,N735,,M735),"")</f>
        <v/>
      </c>
      <c r="Q735" s="23" t="str">
        <f>IF(O735,_xll.nxAnalyticEQEuropean("EQC.Pricer."&amp;M735&amp;"."&amp;N735,P735,object!$B$25,object!$I$30,object!$D$1,object!$D$2,C735),"")</f>
        <v/>
      </c>
      <c r="R735" s="23" t="str">
        <f>IF(O735,_xll.nxLibView(Q735,"Sigma1"),"")</f>
        <v/>
      </c>
    </row>
    <row r="736" spans="1:18">
      <c r="A736" s="24" t="s">
        <v>1588</v>
      </c>
      <c r="B736" s="24" t="s">
        <v>1589</v>
      </c>
      <c r="C736" s="25" t="s">
        <v>123</v>
      </c>
      <c r="D736" s="25" t="s">
        <v>123</v>
      </c>
      <c r="E736" s="25" t="s">
        <v>123</v>
      </c>
      <c r="F736" s="25" t="s">
        <v>123</v>
      </c>
      <c r="G736" s="25" t="s">
        <v>123</v>
      </c>
      <c r="H736" s="25">
        <v>15</v>
      </c>
      <c r="I736" s="25">
        <v>49.2</v>
      </c>
      <c r="J736" s="26">
        <v>0</v>
      </c>
      <c r="K736" s="26">
        <v>0</v>
      </c>
      <c r="L736" s="26">
        <v>0</v>
      </c>
      <c r="M736" s="23">
        <f t="shared" si="33"/>
        <v>350</v>
      </c>
      <c r="N736" s="27">
        <f t="shared" si="34"/>
        <v>46366</v>
      </c>
      <c r="O736" s="23" t="b">
        <f t="shared" si="35"/>
        <v>0</v>
      </c>
      <c r="P736" s="23" t="str">
        <f>IF(O736,_xll.nxInstrumentEQEuropean("EQC."&amp;M736&amp;"."&amp;N736,"KRW","Call",,N736,,M736),"")</f>
        <v/>
      </c>
      <c r="Q736" s="23" t="str">
        <f>IF(O736,_xll.nxAnalyticEQEuropean("EQC.Pricer."&amp;M736&amp;"."&amp;N736,P736,object!$B$25,object!$I$30,object!$D$1,object!$D$2,C736),"")</f>
        <v/>
      </c>
      <c r="R736" s="23" t="str">
        <f>IF(O736,_xll.nxLibView(Q736,"Sigma1"),"")</f>
        <v/>
      </c>
    </row>
    <row r="737" spans="1:18">
      <c r="A737" s="24" t="s">
        <v>1590</v>
      </c>
      <c r="B737" s="24" t="s">
        <v>1591</v>
      </c>
      <c r="C737" s="25" t="s">
        <v>123</v>
      </c>
      <c r="D737" s="25" t="s">
        <v>123</v>
      </c>
      <c r="E737" s="25" t="s">
        <v>123</v>
      </c>
      <c r="F737" s="25" t="s">
        <v>123</v>
      </c>
      <c r="G737" s="25" t="s">
        <v>123</v>
      </c>
      <c r="H737" s="25">
        <v>15</v>
      </c>
      <c r="I737" s="25">
        <v>43.7</v>
      </c>
      <c r="J737" s="26">
        <v>0</v>
      </c>
      <c r="K737" s="26">
        <v>0</v>
      </c>
      <c r="L737" s="26">
        <v>0</v>
      </c>
      <c r="M737" s="23">
        <f t="shared" si="33"/>
        <v>360</v>
      </c>
      <c r="N737" s="27">
        <f t="shared" si="34"/>
        <v>46366</v>
      </c>
      <c r="O737" s="23" t="b">
        <f t="shared" si="35"/>
        <v>0</v>
      </c>
      <c r="P737" s="23" t="str">
        <f>IF(O737,_xll.nxInstrumentEQEuropean("EQC."&amp;M737&amp;"."&amp;N737,"KRW","Call",,N737,,M737),"")</f>
        <v/>
      </c>
      <c r="Q737" s="23" t="str">
        <f>IF(O737,_xll.nxAnalyticEQEuropean("EQC.Pricer."&amp;M737&amp;"."&amp;N737,P737,object!$B$25,object!$I$30,object!$D$1,object!$D$2,C737),"")</f>
        <v/>
      </c>
      <c r="R737" s="23" t="str">
        <f>IF(O737,_xll.nxLibView(Q737,"Sigma1"),"")</f>
        <v/>
      </c>
    </row>
    <row r="738" spans="1:18">
      <c r="A738" s="24" t="s">
        <v>1592</v>
      </c>
      <c r="B738" s="24" t="s">
        <v>1593</v>
      </c>
      <c r="C738" s="25" t="s">
        <v>123</v>
      </c>
      <c r="D738" s="25" t="s">
        <v>123</v>
      </c>
      <c r="E738" s="25" t="s">
        <v>123</v>
      </c>
      <c r="F738" s="25" t="s">
        <v>123</v>
      </c>
      <c r="G738" s="25" t="s">
        <v>123</v>
      </c>
      <c r="H738" s="25">
        <v>15</v>
      </c>
      <c r="I738" s="25">
        <v>39.15</v>
      </c>
      <c r="J738" s="26">
        <v>0</v>
      </c>
      <c r="K738" s="26">
        <v>0</v>
      </c>
      <c r="L738" s="26">
        <v>1</v>
      </c>
      <c r="M738" s="23">
        <f t="shared" si="33"/>
        <v>370</v>
      </c>
      <c r="N738" s="27">
        <f t="shared" si="34"/>
        <v>46366</v>
      </c>
      <c r="O738" s="23" t="b">
        <f t="shared" si="35"/>
        <v>0</v>
      </c>
      <c r="P738" s="23" t="str">
        <f>IF(O738,_xll.nxInstrumentEQEuropean("EQC."&amp;M738&amp;"."&amp;N738,"KRW","Call",,N738,,M738),"")</f>
        <v/>
      </c>
      <c r="Q738" s="23" t="str">
        <f>IF(O738,_xll.nxAnalyticEQEuropean("EQC.Pricer."&amp;M738&amp;"."&amp;N738,P738,object!$B$25,object!$I$30,object!$D$1,object!$D$2,C738),"")</f>
        <v/>
      </c>
      <c r="R738" s="23" t="str">
        <f>IF(O738,_xll.nxLibView(Q738,"Sigma1"),"")</f>
        <v/>
      </c>
    </row>
    <row r="739" spans="1:18">
      <c r="A739" s="24" t="s">
        <v>1594</v>
      </c>
      <c r="B739" s="24" t="s">
        <v>1595</v>
      </c>
      <c r="C739" s="25" t="s">
        <v>123</v>
      </c>
      <c r="D739" s="25" t="s">
        <v>123</v>
      </c>
      <c r="E739" s="25" t="s">
        <v>123</v>
      </c>
      <c r="F739" s="25" t="s">
        <v>123</v>
      </c>
      <c r="G739" s="25" t="s">
        <v>123</v>
      </c>
      <c r="H739" s="25">
        <v>15</v>
      </c>
      <c r="I739" s="25">
        <v>34.700000000000003</v>
      </c>
      <c r="J739" s="26">
        <v>0</v>
      </c>
      <c r="K739" s="26">
        <v>0</v>
      </c>
      <c r="L739" s="26">
        <v>0</v>
      </c>
      <c r="M739" s="23">
        <f t="shared" si="33"/>
        <v>380</v>
      </c>
      <c r="N739" s="27">
        <f t="shared" si="34"/>
        <v>46366</v>
      </c>
      <c r="O739" s="23" t="b">
        <f t="shared" si="35"/>
        <v>0</v>
      </c>
      <c r="P739" s="23" t="str">
        <f>IF(O739,_xll.nxInstrumentEQEuropean("EQC."&amp;M739&amp;"."&amp;N739,"KRW","Call",,N739,,M739),"")</f>
        <v/>
      </c>
      <c r="Q739" s="23" t="str">
        <f>IF(O739,_xll.nxAnalyticEQEuropean("EQC.Pricer."&amp;M739&amp;"."&amp;N739,P739,object!$B$25,object!$I$30,object!$D$1,object!$D$2,C739),"")</f>
        <v/>
      </c>
      <c r="R739" s="23" t="str">
        <f>IF(O739,_xll.nxLibView(Q739,"Sigma1"),"")</f>
        <v/>
      </c>
    </row>
    <row r="740" spans="1:18">
      <c r="A740" s="24" t="s">
        <v>1596</v>
      </c>
      <c r="B740" s="24" t="s">
        <v>1597</v>
      </c>
      <c r="C740" s="25" t="s">
        <v>123</v>
      </c>
      <c r="D740" s="25" t="s">
        <v>123</v>
      </c>
      <c r="E740" s="25" t="s">
        <v>123</v>
      </c>
      <c r="F740" s="25" t="s">
        <v>123</v>
      </c>
      <c r="G740" s="25" t="s">
        <v>123</v>
      </c>
      <c r="H740" s="25">
        <v>15</v>
      </c>
      <c r="I740" s="25">
        <v>30.55</v>
      </c>
      <c r="J740" s="26">
        <v>0</v>
      </c>
      <c r="K740" s="26">
        <v>0</v>
      </c>
      <c r="L740" s="26">
        <v>0</v>
      </c>
      <c r="M740" s="23">
        <f t="shared" si="33"/>
        <v>390</v>
      </c>
      <c r="N740" s="27">
        <f t="shared" si="34"/>
        <v>46366</v>
      </c>
      <c r="O740" s="23" t="b">
        <f t="shared" si="35"/>
        <v>0</v>
      </c>
      <c r="P740" s="23" t="str">
        <f>IF(O740,_xll.nxInstrumentEQEuropean("EQC."&amp;M740&amp;"."&amp;N740,"KRW","Call",,N740,,M740),"")</f>
        <v/>
      </c>
      <c r="Q740" s="23" t="str">
        <f>IF(O740,_xll.nxAnalyticEQEuropean("EQC.Pricer."&amp;M740&amp;"."&amp;N740,P740,object!$B$25,object!$I$30,object!$D$1,object!$D$2,C740),"")</f>
        <v/>
      </c>
      <c r="R740" s="23" t="str">
        <f>IF(O740,_xll.nxLibView(Q740,"Sigma1"),"")</f>
        <v/>
      </c>
    </row>
    <row r="741" spans="1:18">
      <c r="A741" s="24" t="s">
        <v>1598</v>
      </c>
      <c r="B741" s="24" t="s">
        <v>1599</v>
      </c>
      <c r="C741" s="25" t="s">
        <v>123</v>
      </c>
      <c r="D741" s="25" t="s">
        <v>123</v>
      </c>
      <c r="E741" s="25" t="s">
        <v>123</v>
      </c>
      <c r="F741" s="25" t="s">
        <v>123</v>
      </c>
      <c r="G741" s="25" t="s">
        <v>123</v>
      </c>
      <c r="H741" s="25">
        <v>15</v>
      </c>
      <c r="I741" s="25">
        <v>27.1</v>
      </c>
      <c r="J741" s="26">
        <v>0</v>
      </c>
      <c r="K741" s="26">
        <v>0</v>
      </c>
      <c r="L741" s="26">
        <v>0</v>
      </c>
      <c r="M741" s="23">
        <f t="shared" si="33"/>
        <v>400</v>
      </c>
      <c r="N741" s="27">
        <f t="shared" si="34"/>
        <v>46366</v>
      </c>
      <c r="O741" s="23" t="b">
        <f t="shared" si="35"/>
        <v>0</v>
      </c>
      <c r="P741" s="23" t="str">
        <f>IF(O741,_xll.nxInstrumentEQEuropean("EQC."&amp;M741&amp;"."&amp;N741,"KRW","Call",,N741,,M741),"")</f>
        <v/>
      </c>
      <c r="Q741" s="23" t="str">
        <f>IF(O741,_xll.nxAnalyticEQEuropean("EQC.Pricer."&amp;M741&amp;"."&amp;N741,P741,object!$B$25,object!$I$30,object!$D$1,object!$D$2,C741),"")</f>
        <v/>
      </c>
      <c r="R741" s="23" t="str">
        <f>IF(O741,_xll.nxLibView(Q741,"Sigma1"),"")</f>
        <v/>
      </c>
    </row>
    <row r="742" spans="1:18">
      <c r="A742" s="24" t="s">
        <v>1600</v>
      </c>
      <c r="B742" s="24" t="s">
        <v>1601</v>
      </c>
      <c r="C742" s="25" t="s">
        <v>123</v>
      </c>
      <c r="D742" s="25" t="s">
        <v>123</v>
      </c>
      <c r="E742" s="25" t="s">
        <v>123</v>
      </c>
      <c r="F742" s="25" t="s">
        <v>123</v>
      </c>
      <c r="G742" s="25" t="s">
        <v>123</v>
      </c>
      <c r="H742" s="25">
        <v>15</v>
      </c>
      <c r="I742" s="25">
        <v>23.65</v>
      </c>
      <c r="J742" s="26">
        <v>0</v>
      </c>
      <c r="K742" s="26">
        <v>0</v>
      </c>
      <c r="L742" s="26">
        <v>1</v>
      </c>
      <c r="M742" s="23">
        <f t="shared" si="33"/>
        <v>410</v>
      </c>
      <c r="N742" s="27">
        <f t="shared" si="34"/>
        <v>46366</v>
      </c>
      <c r="O742" s="23" t="b">
        <f t="shared" si="35"/>
        <v>0</v>
      </c>
      <c r="P742" s="23" t="str">
        <f>IF(O742,_xll.nxInstrumentEQEuropean("EQC."&amp;M742&amp;"."&amp;N742,"KRW","Call",,N742,,M742),"")</f>
        <v/>
      </c>
      <c r="Q742" s="23" t="str">
        <f>IF(O742,_xll.nxAnalyticEQEuropean("EQC.Pricer."&amp;M742&amp;"."&amp;N742,P742,object!$B$25,object!$I$30,object!$D$1,object!$D$2,C742),"")</f>
        <v/>
      </c>
      <c r="R742" s="23" t="str">
        <f>IF(O742,_xll.nxLibView(Q742,"Sigma1"),"")</f>
        <v/>
      </c>
    </row>
    <row r="743" spans="1:18">
      <c r="A743" s="24" t="s">
        <v>1602</v>
      </c>
      <c r="B743" s="24" t="s">
        <v>1603</v>
      </c>
      <c r="C743" s="25" t="s">
        <v>123</v>
      </c>
      <c r="D743" s="25" t="s">
        <v>123</v>
      </c>
      <c r="E743" s="25" t="s">
        <v>123</v>
      </c>
      <c r="F743" s="25" t="s">
        <v>123</v>
      </c>
      <c r="G743" s="25" t="s">
        <v>123</v>
      </c>
      <c r="H743" s="25">
        <v>15</v>
      </c>
      <c r="I743" s="25">
        <v>20.7</v>
      </c>
      <c r="J743" s="26">
        <v>0</v>
      </c>
      <c r="K743" s="26">
        <v>0</v>
      </c>
      <c r="L743" s="26">
        <v>3</v>
      </c>
      <c r="M743" s="23">
        <f t="shared" si="33"/>
        <v>420</v>
      </c>
      <c r="N743" s="27">
        <f t="shared" si="34"/>
        <v>46366</v>
      </c>
      <c r="O743" s="23" t="b">
        <f t="shared" si="35"/>
        <v>0</v>
      </c>
      <c r="P743" s="23" t="str">
        <f>IF(O743,_xll.nxInstrumentEQEuropean("EQC."&amp;M743&amp;"."&amp;N743,"KRW","Call",,N743,,M743),"")</f>
        <v/>
      </c>
      <c r="Q743" s="23" t="str">
        <f>IF(O743,_xll.nxAnalyticEQEuropean("EQC.Pricer."&amp;M743&amp;"."&amp;N743,P743,object!$B$25,object!$I$30,object!$D$1,object!$D$2,C743),"")</f>
        <v/>
      </c>
      <c r="R743" s="23" t="str">
        <f>IF(O743,_xll.nxLibView(Q743,"Sigma1"),"")</f>
        <v/>
      </c>
    </row>
    <row r="744" spans="1:18">
      <c r="A744" s="24" t="s">
        <v>1604</v>
      </c>
      <c r="B744" s="24" t="s">
        <v>1605</v>
      </c>
      <c r="C744" s="25" t="s">
        <v>123</v>
      </c>
      <c r="D744" s="25" t="s">
        <v>123</v>
      </c>
      <c r="E744" s="25" t="s">
        <v>123</v>
      </c>
      <c r="F744" s="25" t="s">
        <v>123</v>
      </c>
      <c r="G744" s="25" t="s">
        <v>123</v>
      </c>
      <c r="H744" s="25">
        <v>15</v>
      </c>
      <c r="I744" s="25">
        <v>18.2</v>
      </c>
      <c r="J744" s="26">
        <v>0</v>
      </c>
      <c r="K744" s="26">
        <v>0</v>
      </c>
      <c r="L744" s="26">
        <v>1</v>
      </c>
      <c r="M744" s="23">
        <f t="shared" si="33"/>
        <v>430</v>
      </c>
      <c r="N744" s="27">
        <f t="shared" si="34"/>
        <v>46366</v>
      </c>
      <c r="O744" s="23" t="b">
        <f t="shared" si="35"/>
        <v>0</v>
      </c>
      <c r="P744" s="23" t="str">
        <f>IF(O744,_xll.nxInstrumentEQEuropean("EQC."&amp;M744&amp;"."&amp;N744,"KRW","Call",,N744,,M744),"")</f>
        <v/>
      </c>
      <c r="Q744" s="23" t="str">
        <f>IF(O744,_xll.nxAnalyticEQEuropean("EQC.Pricer."&amp;M744&amp;"."&amp;N744,P744,object!$B$25,object!$I$30,object!$D$1,object!$D$2,C744),"")</f>
        <v/>
      </c>
      <c r="R744" s="23" t="str">
        <f>IF(O744,_xll.nxLibView(Q744,"Sigma1"),"")</f>
        <v/>
      </c>
    </row>
    <row r="745" spans="1:18">
      <c r="A745" s="24" t="s">
        <v>1606</v>
      </c>
      <c r="B745" s="24" t="s">
        <v>1607</v>
      </c>
      <c r="C745" s="25" t="s">
        <v>123</v>
      </c>
      <c r="D745" s="25" t="s">
        <v>123</v>
      </c>
      <c r="E745" s="25" t="s">
        <v>123</v>
      </c>
      <c r="F745" s="25" t="s">
        <v>123</v>
      </c>
      <c r="G745" s="25" t="s">
        <v>123</v>
      </c>
      <c r="H745" s="25">
        <v>15</v>
      </c>
      <c r="I745" s="25">
        <v>15.65</v>
      </c>
      <c r="J745" s="26">
        <v>0</v>
      </c>
      <c r="K745" s="26">
        <v>0</v>
      </c>
      <c r="L745" s="26">
        <v>0</v>
      </c>
      <c r="M745" s="23">
        <f t="shared" si="33"/>
        <v>440</v>
      </c>
      <c r="N745" s="27">
        <f t="shared" si="34"/>
        <v>46366</v>
      </c>
      <c r="O745" s="23" t="b">
        <f t="shared" si="35"/>
        <v>0</v>
      </c>
      <c r="P745" s="23" t="str">
        <f>IF(O745,_xll.nxInstrumentEQEuropean("EQC."&amp;M745&amp;"."&amp;N745,"KRW","Call",,N745,,M745),"")</f>
        <v/>
      </c>
      <c r="Q745" s="23" t="str">
        <f>IF(O745,_xll.nxAnalyticEQEuropean("EQC.Pricer."&amp;M745&amp;"."&amp;N745,P745,object!$B$25,object!$I$30,object!$D$1,object!$D$2,C745),"")</f>
        <v/>
      </c>
      <c r="R745" s="23" t="str">
        <f>IF(O745,_xll.nxLibView(Q745,"Sigma1"),"")</f>
        <v/>
      </c>
    </row>
    <row r="746" spans="1:18">
      <c r="A746" s="24" t="s">
        <v>1608</v>
      </c>
      <c r="B746" s="24" t="s">
        <v>1609</v>
      </c>
      <c r="C746" s="25" t="s">
        <v>123</v>
      </c>
      <c r="D746" s="25" t="s">
        <v>123</v>
      </c>
      <c r="E746" s="25" t="s">
        <v>123</v>
      </c>
      <c r="F746" s="25" t="s">
        <v>123</v>
      </c>
      <c r="G746" s="25" t="s">
        <v>123</v>
      </c>
      <c r="H746" s="25">
        <v>15</v>
      </c>
      <c r="I746" s="25">
        <v>13.6</v>
      </c>
      <c r="J746" s="26">
        <v>0</v>
      </c>
      <c r="K746" s="26">
        <v>0</v>
      </c>
      <c r="L746" s="26">
        <v>0</v>
      </c>
      <c r="M746" s="23">
        <f t="shared" si="33"/>
        <v>450</v>
      </c>
      <c r="N746" s="27">
        <f t="shared" si="34"/>
        <v>46366</v>
      </c>
      <c r="O746" s="23" t="b">
        <f t="shared" si="35"/>
        <v>0</v>
      </c>
      <c r="P746" s="23" t="str">
        <f>IF(O746,_xll.nxInstrumentEQEuropean("EQC."&amp;M746&amp;"."&amp;N746,"KRW","Call",,N746,,M746),"")</f>
        <v/>
      </c>
      <c r="Q746" s="23" t="str">
        <f>IF(O746,_xll.nxAnalyticEQEuropean("EQC.Pricer."&amp;M746&amp;"."&amp;N746,P746,object!$B$25,object!$I$30,object!$D$1,object!$D$2,C746),"")</f>
        <v/>
      </c>
      <c r="R746" s="23" t="str">
        <f>IF(O746,_xll.nxLibView(Q746,"Sigma1"),"")</f>
        <v/>
      </c>
    </row>
    <row r="747" spans="1:18">
      <c r="A747" s="24" t="s">
        <v>1610</v>
      </c>
      <c r="B747" s="24" t="s">
        <v>1611</v>
      </c>
      <c r="C747" s="25" t="s">
        <v>123</v>
      </c>
      <c r="D747" s="25" t="s">
        <v>123</v>
      </c>
      <c r="E747" s="25" t="s">
        <v>123</v>
      </c>
      <c r="F747" s="25" t="s">
        <v>123</v>
      </c>
      <c r="G747" s="25" t="s">
        <v>123</v>
      </c>
      <c r="H747" s="25">
        <v>15</v>
      </c>
      <c r="I747" s="25">
        <v>11.9</v>
      </c>
      <c r="J747" s="26">
        <v>0</v>
      </c>
      <c r="K747" s="26">
        <v>0</v>
      </c>
      <c r="L747" s="26">
        <v>2</v>
      </c>
      <c r="M747" s="23">
        <f t="shared" si="33"/>
        <v>460</v>
      </c>
      <c r="N747" s="27">
        <f t="shared" si="34"/>
        <v>46366</v>
      </c>
      <c r="O747" s="23" t="b">
        <f t="shared" si="35"/>
        <v>0</v>
      </c>
      <c r="P747" s="23" t="str">
        <f>IF(O747,_xll.nxInstrumentEQEuropean("EQC."&amp;M747&amp;"."&amp;N747,"KRW","Call",,N747,,M747),"")</f>
        <v/>
      </c>
      <c r="Q747" s="23" t="str">
        <f>IF(O747,_xll.nxAnalyticEQEuropean("EQC.Pricer."&amp;M747&amp;"."&amp;N747,P747,object!$B$25,object!$I$30,object!$D$1,object!$D$2,C747),"")</f>
        <v/>
      </c>
      <c r="R747" s="23" t="str">
        <f>IF(O747,_xll.nxLibView(Q747,"Sigma1"),"")</f>
        <v/>
      </c>
    </row>
    <row r="748" spans="1:18">
      <c r="A748" s="24" t="s">
        <v>1612</v>
      </c>
      <c r="B748" s="24" t="s">
        <v>1613</v>
      </c>
      <c r="C748" s="25" t="s">
        <v>123</v>
      </c>
      <c r="D748" s="25" t="s">
        <v>123</v>
      </c>
      <c r="E748" s="25" t="s">
        <v>123</v>
      </c>
      <c r="F748" s="25" t="s">
        <v>123</v>
      </c>
      <c r="G748" s="25" t="s">
        <v>123</v>
      </c>
      <c r="H748" s="25">
        <v>15</v>
      </c>
      <c r="I748" s="25">
        <v>10.15</v>
      </c>
      <c r="J748" s="26">
        <v>0</v>
      </c>
      <c r="K748" s="26">
        <v>0</v>
      </c>
      <c r="L748" s="26">
        <v>5</v>
      </c>
      <c r="M748" s="23">
        <f t="shared" si="33"/>
        <v>470</v>
      </c>
      <c r="N748" s="27">
        <f t="shared" si="34"/>
        <v>46366</v>
      </c>
      <c r="O748" s="23" t="b">
        <f t="shared" si="35"/>
        <v>0</v>
      </c>
      <c r="P748" s="23" t="str">
        <f>IF(O748,_xll.nxInstrumentEQEuropean("EQC."&amp;M748&amp;"."&amp;N748,"KRW","Call",,N748,,M748),"")</f>
        <v/>
      </c>
      <c r="Q748" s="23" t="str">
        <f>IF(O748,_xll.nxAnalyticEQEuropean("EQC.Pricer."&amp;M748&amp;"."&amp;N748,P748,object!$B$25,object!$I$30,object!$D$1,object!$D$2,C748),"")</f>
        <v/>
      </c>
      <c r="R748" s="23" t="str">
        <f>IF(O748,_xll.nxLibView(Q748,"Sigma1"),"")</f>
        <v/>
      </c>
    </row>
    <row r="749" spans="1:18">
      <c r="A749" s="24" t="s">
        <v>1614</v>
      </c>
      <c r="B749" s="24" t="s">
        <v>1615</v>
      </c>
      <c r="C749" s="25" t="s">
        <v>123</v>
      </c>
      <c r="D749" s="25" t="s">
        <v>123</v>
      </c>
      <c r="E749" s="25" t="s">
        <v>123</v>
      </c>
      <c r="F749" s="25" t="s">
        <v>123</v>
      </c>
      <c r="G749" s="25" t="s">
        <v>123</v>
      </c>
      <c r="H749" s="25">
        <v>15</v>
      </c>
      <c r="I749" s="25">
        <v>8.69</v>
      </c>
      <c r="J749" s="26">
        <v>0</v>
      </c>
      <c r="K749" s="26">
        <v>0</v>
      </c>
      <c r="L749" s="26">
        <v>7</v>
      </c>
      <c r="M749" s="23">
        <f t="shared" si="33"/>
        <v>480</v>
      </c>
      <c r="N749" s="27">
        <f t="shared" si="34"/>
        <v>46366</v>
      </c>
      <c r="O749" s="23" t="b">
        <f t="shared" si="35"/>
        <v>0</v>
      </c>
      <c r="P749" s="23" t="str">
        <f>IF(O749,_xll.nxInstrumentEQEuropean("EQC."&amp;M749&amp;"."&amp;N749,"KRW","Call",,N749,,M749),"")</f>
        <v/>
      </c>
      <c r="Q749" s="23" t="str">
        <f>IF(O749,_xll.nxAnalyticEQEuropean("EQC.Pricer."&amp;M749&amp;"."&amp;N749,P749,object!$B$25,object!$I$30,object!$D$1,object!$D$2,C749),"")</f>
        <v/>
      </c>
      <c r="R749" s="23" t="str">
        <f>IF(O749,_xll.nxLibView(Q749,"Sigma1"),"")</f>
        <v/>
      </c>
    </row>
    <row r="750" spans="1:18">
      <c r="A750" s="24" t="s">
        <v>1616</v>
      </c>
      <c r="B750" s="24" t="s">
        <v>1617</v>
      </c>
      <c r="C750" s="25" t="s">
        <v>123</v>
      </c>
      <c r="D750" s="25" t="s">
        <v>123</v>
      </c>
      <c r="E750" s="25" t="s">
        <v>123</v>
      </c>
      <c r="F750" s="25" t="s">
        <v>123</v>
      </c>
      <c r="G750" s="25" t="s">
        <v>123</v>
      </c>
      <c r="H750" s="25">
        <v>15</v>
      </c>
      <c r="I750" s="25">
        <v>7.59</v>
      </c>
      <c r="J750" s="26">
        <v>0</v>
      </c>
      <c r="K750" s="26">
        <v>0</v>
      </c>
      <c r="L750" s="26">
        <v>7</v>
      </c>
      <c r="M750" s="23">
        <f t="shared" si="33"/>
        <v>490</v>
      </c>
      <c r="N750" s="27">
        <f t="shared" si="34"/>
        <v>46366</v>
      </c>
      <c r="O750" s="23" t="b">
        <f t="shared" si="35"/>
        <v>0</v>
      </c>
      <c r="P750" s="23" t="str">
        <f>IF(O750,_xll.nxInstrumentEQEuropean("EQC."&amp;M750&amp;"."&amp;N750,"KRW","Call",,N750,,M750),"")</f>
        <v/>
      </c>
      <c r="Q750" s="23" t="str">
        <f>IF(O750,_xll.nxAnalyticEQEuropean("EQC.Pricer."&amp;M750&amp;"."&amp;N750,P750,object!$B$25,object!$I$30,object!$D$1,object!$D$2,C750),"")</f>
        <v/>
      </c>
      <c r="R750" s="23" t="str">
        <f>IF(O750,_xll.nxLibView(Q750,"Sigma1"),"")</f>
        <v/>
      </c>
    </row>
    <row r="751" spans="1:18">
      <c r="A751" s="24" t="s">
        <v>1618</v>
      </c>
      <c r="B751" s="24" t="s">
        <v>1619</v>
      </c>
      <c r="C751" s="25">
        <v>6.44</v>
      </c>
      <c r="D751" s="25">
        <v>0.6</v>
      </c>
      <c r="E751" s="25">
        <v>6.41</v>
      </c>
      <c r="F751" s="25">
        <v>6.44</v>
      </c>
      <c r="G751" s="25">
        <v>6.24</v>
      </c>
      <c r="H751" s="25">
        <v>15</v>
      </c>
      <c r="I751" s="25">
        <v>6.44</v>
      </c>
      <c r="J751" s="26">
        <v>11</v>
      </c>
      <c r="K751" s="26">
        <v>18</v>
      </c>
      <c r="L751" s="26">
        <v>25</v>
      </c>
      <c r="M751" s="23">
        <f t="shared" si="33"/>
        <v>500</v>
      </c>
      <c r="N751" s="27">
        <f t="shared" si="34"/>
        <v>46366</v>
      </c>
      <c r="O751" s="23" t="b">
        <f t="shared" si="35"/>
        <v>0</v>
      </c>
      <c r="P751" s="23" t="str">
        <f>IF(O751,_xll.nxInstrumentEQEuropean("EQC."&amp;M751&amp;"."&amp;N751,"KRW","Call",,N751,,M751),"")</f>
        <v/>
      </c>
      <c r="Q751" s="23" t="str">
        <f>IF(O751,_xll.nxAnalyticEQEuropean("EQC.Pricer."&amp;M751&amp;"."&amp;N751,P751,object!$B$25,object!$I$30,object!$D$1,object!$D$2,C751),"")</f>
        <v/>
      </c>
      <c r="R751" s="23" t="str">
        <f>IF(O751,_xll.nxLibView(Q751,"Sigma1"),"")</f>
        <v/>
      </c>
    </row>
    <row r="752" spans="1:18">
      <c r="A752" s="24"/>
      <c r="B752" s="24"/>
      <c r="C752" s="25"/>
      <c r="D752" s="25"/>
      <c r="E752" s="25"/>
      <c r="F752" s="25"/>
      <c r="G752" s="25"/>
      <c r="H752" s="25"/>
      <c r="I752" s="25"/>
      <c r="J752" s="26"/>
      <c r="K752" s="26"/>
      <c r="L752" s="26"/>
      <c r="N752" s="27"/>
    </row>
    <row r="753" spans="1:14">
      <c r="A753" s="24"/>
      <c r="B753" s="24"/>
      <c r="C753" s="25"/>
      <c r="D753" s="25"/>
      <c r="E753" s="25"/>
      <c r="F753" s="25"/>
      <c r="G753" s="25"/>
      <c r="H753" s="25"/>
      <c r="I753" s="25"/>
      <c r="J753" s="26"/>
      <c r="K753" s="26"/>
      <c r="L753" s="26"/>
      <c r="N753" s="27"/>
    </row>
    <row r="754" spans="1:14">
      <c r="A754" s="24"/>
      <c r="B754" s="24"/>
      <c r="C754" s="25"/>
      <c r="D754" s="25"/>
      <c r="E754" s="25"/>
      <c r="F754" s="25"/>
      <c r="G754" s="25"/>
      <c r="H754" s="25"/>
      <c r="I754" s="25"/>
      <c r="J754" s="26"/>
      <c r="K754" s="26"/>
      <c r="L754" s="26"/>
      <c r="N754" s="27"/>
    </row>
    <row r="755" spans="1:14">
      <c r="A755" s="24"/>
      <c r="B755" s="24"/>
      <c r="C755" s="25"/>
      <c r="D755" s="25"/>
      <c r="E755" s="25"/>
      <c r="F755" s="25"/>
      <c r="G755" s="25"/>
      <c r="H755" s="25"/>
      <c r="I755" s="25"/>
      <c r="J755" s="26"/>
      <c r="K755" s="26"/>
      <c r="L755" s="26"/>
      <c r="N755" s="27"/>
    </row>
    <row r="756" spans="1:14">
      <c r="A756" s="24"/>
      <c r="B756" s="24"/>
      <c r="C756" s="25"/>
      <c r="D756" s="25"/>
      <c r="E756" s="25"/>
      <c r="F756" s="25"/>
      <c r="G756" s="25"/>
      <c r="H756" s="25"/>
      <c r="I756" s="25"/>
      <c r="J756" s="26"/>
      <c r="K756" s="26"/>
      <c r="L756" s="26"/>
      <c r="N756" s="27"/>
    </row>
    <row r="757" spans="1:14">
      <c r="A757" s="24"/>
      <c r="B757" s="24"/>
      <c r="C757" s="25"/>
      <c r="D757" s="25"/>
      <c r="E757" s="25"/>
      <c r="F757" s="25"/>
      <c r="G757" s="25"/>
      <c r="H757" s="25"/>
      <c r="I757" s="25"/>
      <c r="J757" s="26"/>
      <c r="K757" s="26"/>
      <c r="L757" s="26"/>
      <c r="N757" s="27"/>
    </row>
    <row r="758" spans="1:14">
      <c r="A758" s="24"/>
      <c r="B758" s="24"/>
      <c r="C758" s="25"/>
      <c r="D758" s="25"/>
      <c r="E758" s="25"/>
      <c r="F758" s="25"/>
      <c r="G758" s="25"/>
      <c r="H758" s="25"/>
      <c r="I758" s="25"/>
      <c r="J758" s="26"/>
      <c r="K758" s="26"/>
      <c r="L758" s="26"/>
      <c r="N758" s="27"/>
    </row>
    <row r="759" spans="1:14">
      <c r="A759" s="24"/>
      <c r="B759" s="24"/>
      <c r="C759" s="25"/>
      <c r="D759" s="25"/>
      <c r="E759" s="25"/>
      <c r="F759" s="25"/>
      <c r="G759" s="25"/>
      <c r="H759" s="25"/>
      <c r="I759" s="25"/>
      <c r="J759" s="26"/>
      <c r="K759" s="26"/>
      <c r="L759" s="26"/>
      <c r="N759" s="27"/>
    </row>
    <row r="760" spans="1:14">
      <c r="A760" s="24"/>
      <c r="B760" s="24"/>
      <c r="C760" s="25"/>
      <c r="D760" s="25"/>
      <c r="E760" s="25"/>
      <c r="F760" s="25"/>
      <c r="G760" s="25"/>
      <c r="H760" s="25"/>
      <c r="I760" s="25"/>
      <c r="J760" s="26"/>
      <c r="K760" s="26"/>
      <c r="L760" s="26"/>
      <c r="N760" s="27"/>
    </row>
    <row r="761" spans="1:14">
      <c r="A761" s="24"/>
      <c r="B761" s="24"/>
      <c r="C761" s="25"/>
      <c r="D761" s="25"/>
      <c r="E761" s="25"/>
      <c r="F761" s="25"/>
      <c r="G761" s="25"/>
      <c r="H761" s="25"/>
      <c r="I761" s="25"/>
      <c r="J761" s="26"/>
      <c r="K761" s="26"/>
      <c r="L761" s="26"/>
      <c r="N761" s="27"/>
    </row>
    <row r="762" spans="1:14">
      <c r="A762" s="24"/>
      <c r="B762" s="24"/>
      <c r="C762" s="25"/>
      <c r="D762" s="25"/>
      <c r="E762" s="25"/>
      <c r="F762" s="25"/>
      <c r="G762" s="25"/>
      <c r="H762" s="25"/>
      <c r="I762" s="25"/>
      <c r="J762" s="26"/>
      <c r="K762" s="26"/>
      <c r="L762" s="26"/>
      <c r="N762" s="27"/>
    </row>
    <row r="763" spans="1:14">
      <c r="A763" s="24"/>
      <c r="B763" s="24"/>
      <c r="C763" s="25"/>
      <c r="D763" s="25"/>
      <c r="E763" s="25"/>
      <c r="F763" s="25"/>
      <c r="G763" s="25"/>
      <c r="H763" s="25"/>
      <c r="I763" s="25"/>
      <c r="J763" s="26"/>
      <c r="K763" s="26"/>
      <c r="L763" s="26"/>
      <c r="N763" s="27"/>
    </row>
    <row r="764" spans="1:14">
      <c r="A764" s="24"/>
      <c r="B764" s="24"/>
      <c r="C764" s="25"/>
      <c r="D764" s="25"/>
      <c r="E764" s="25"/>
      <c r="F764" s="25"/>
      <c r="G764" s="25"/>
      <c r="H764" s="25"/>
      <c r="I764" s="25"/>
      <c r="J764" s="26"/>
      <c r="K764" s="26"/>
      <c r="L764" s="26"/>
      <c r="N764" s="27"/>
    </row>
    <row r="765" spans="1:14">
      <c r="A765" s="24"/>
      <c r="B765" s="24"/>
      <c r="C765" s="25"/>
      <c r="D765" s="25"/>
      <c r="E765" s="25"/>
      <c r="F765" s="25"/>
      <c r="G765" s="25"/>
      <c r="H765" s="25"/>
      <c r="I765" s="25"/>
      <c r="J765" s="26"/>
      <c r="K765" s="26"/>
      <c r="L765" s="26"/>
      <c r="N765" s="27"/>
    </row>
    <row r="766" spans="1:14">
      <c r="A766" s="24"/>
      <c r="B766" s="24"/>
      <c r="C766" s="25"/>
      <c r="D766" s="25"/>
      <c r="E766" s="25"/>
      <c r="F766" s="25"/>
      <c r="G766" s="25"/>
      <c r="H766" s="25"/>
      <c r="I766" s="25"/>
      <c r="J766" s="26"/>
      <c r="K766" s="26"/>
      <c r="L766" s="26"/>
      <c r="N766" s="27"/>
    </row>
    <row r="767" spans="1:14">
      <c r="A767" s="24"/>
      <c r="B767" s="24"/>
      <c r="C767" s="25"/>
      <c r="D767" s="25"/>
      <c r="E767" s="25"/>
      <c r="F767" s="25"/>
      <c r="G767" s="25"/>
      <c r="H767" s="25"/>
      <c r="I767" s="25"/>
      <c r="J767" s="26"/>
      <c r="K767" s="26"/>
      <c r="L767" s="26"/>
      <c r="N767" s="27"/>
    </row>
    <row r="768" spans="1:14">
      <c r="A768" s="24"/>
      <c r="B768" s="24"/>
      <c r="C768" s="25"/>
      <c r="D768" s="25"/>
      <c r="E768" s="25"/>
      <c r="F768" s="25"/>
      <c r="G768" s="25"/>
      <c r="H768" s="25"/>
      <c r="I768" s="25"/>
      <c r="J768" s="26"/>
      <c r="K768" s="26"/>
      <c r="L768" s="26"/>
      <c r="N768" s="27"/>
    </row>
    <row r="769" spans="1:14">
      <c r="A769" s="24"/>
      <c r="B769" s="24"/>
      <c r="C769" s="25"/>
      <c r="D769" s="25"/>
      <c r="E769" s="25"/>
      <c r="F769" s="25"/>
      <c r="G769" s="25"/>
      <c r="H769" s="25"/>
      <c r="I769" s="25"/>
      <c r="J769" s="26"/>
      <c r="K769" s="26"/>
      <c r="L769" s="26"/>
      <c r="N769" s="27"/>
    </row>
    <row r="770" spans="1:14">
      <c r="A770" s="24"/>
      <c r="B770" s="24"/>
      <c r="C770" s="25"/>
      <c r="D770" s="25"/>
      <c r="E770" s="25"/>
      <c r="F770" s="25"/>
      <c r="G770" s="25"/>
      <c r="H770" s="25"/>
      <c r="I770" s="25"/>
      <c r="J770" s="26"/>
      <c r="K770" s="26"/>
      <c r="L770" s="26"/>
      <c r="N770" s="27"/>
    </row>
    <row r="771" spans="1:14">
      <c r="A771" s="24"/>
      <c r="B771" s="24"/>
      <c r="C771" s="25"/>
      <c r="D771" s="25"/>
      <c r="E771" s="25"/>
      <c r="F771" s="25"/>
      <c r="G771" s="25"/>
      <c r="H771" s="25"/>
      <c r="I771" s="25"/>
      <c r="J771" s="26"/>
      <c r="K771" s="26"/>
      <c r="L771" s="26"/>
      <c r="N771" s="27"/>
    </row>
    <row r="772" spans="1:14">
      <c r="A772" s="24"/>
      <c r="B772" s="24"/>
      <c r="C772" s="25"/>
      <c r="D772" s="25"/>
      <c r="E772" s="25"/>
      <c r="F772" s="25"/>
      <c r="G772" s="25"/>
      <c r="H772" s="25"/>
      <c r="I772" s="25"/>
      <c r="J772" s="26"/>
      <c r="K772" s="26"/>
      <c r="L772" s="26"/>
      <c r="N772" s="27"/>
    </row>
    <row r="773" spans="1:14">
      <c r="A773" s="24"/>
      <c r="B773" s="24"/>
      <c r="C773" s="25"/>
      <c r="D773" s="25"/>
      <c r="E773" s="25"/>
      <c r="F773" s="25"/>
      <c r="G773" s="25"/>
      <c r="H773" s="25"/>
      <c r="I773" s="25"/>
      <c r="J773" s="26"/>
      <c r="K773" s="26"/>
      <c r="L773" s="26"/>
      <c r="N773" s="27"/>
    </row>
    <row r="774" spans="1:14">
      <c r="A774" s="24"/>
      <c r="B774" s="24"/>
      <c r="C774" s="25"/>
      <c r="D774" s="25"/>
      <c r="E774" s="25"/>
      <c r="F774" s="25"/>
      <c r="G774" s="25"/>
      <c r="H774" s="25"/>
      <c r="I774" s="25"/>
      <c r="J774" s="26"/>
      <c r="K774" s="26"/>
      <c r="L774" s="26"/>
      <c r="N774" s="27"/>
    </row>
    <row r="775" spans="1:14">
      <c r="A775" s="24"/>
      <c r="B775" s="24"/>
      <c r="C775" s="25"/>
      <c r="D775" s="25"/>
      <c r="E775" s="25"/>
      <c r="F775" s="25"/>
      <c r="G775" s="25"/>
      <c r="H775" s="25"/>
      <c r="I775" s="25"/>
      <c r="J775" s="26"/>
      <c r="K775" s="26"/>
      <c r="L775" s="26"/>
      <c r="N775" s="27"/>
    </row>
    <row r="776" spans="1:14">
      <c r="A776" s="24"/>
      <c r="B776" s="24"/>
      <c r="C776" s="25"/>
      <c r="D776" s="25"/>
      <c r="E776" s="25"/>
      <c r="F776" s="25"/>
      <c r="G776" s="25"/>
      <c r="H776" s="25"/>
      <c r="I776" s="25"/>
      <c r="J776" s="26"/>
      <c r="K776" s="26"/>
      <c r="L776" s="26"/>
      <c r="N776" s="27"/>
    </row>
    <row r="777" spans="1:14">
      <c r="A777" s="24"/>
      <c r="B777" s="24"/>
      <c r="C777" s="25"/>
      <c r="D777" s="25"/>
      <c r="E777" s="25"/>
      <c r="F777" s="25"/>
      <c r="G777" s="25"/>
      <c r="H777" s="25"/>
      <c r="I777" s="25"/>
      <c r="J777" s="26"/>
      <c r="K777" s="26"/>
      <c r="L777" s="26"/>
      <c r="N777" s="27"/>
    </row>
    <row r="778" spans="1:14">
      <c r="A778" s="24"/>
      <c r="B778" s="24"/>
      <c r="C778" s="25"/>
      <c r="D778" s="25"/>
      <c r="E778" s="25"/>
      <c r="F778" s="25"/>
      <c r="G778" s="25"/>
      <c r="H778" s="25"/>
      <c r="I778" s="25"/>
      <c r="J778" s="26"/>
      <c r="K778" s="26"/>
      <c r="L778" s="26"/>
      <c r="N778" s="27"/>
    </row>
    <row r="779" spans="1:14">
      <c r="A779" s="24"/>
      <c r="B779" s="24"/>
      <c r="C779" s="25"/>
      <c r="D779" s="25"/>
      <c r="E779" s="25"/>
      <c r="F779" s="25"/>
      <c r="G779" s="25"/>
      <c r="H779" s="25"/>
      <c r="I779" s="25"/>
      <c r="J779" s="26"/>
      <c r="K779" s="26"/>
      <c r="L779" s="26"/>
      <c r="N779" s="27"/>
    </row>
    <row r="780" spans="1:14">
      <c r="A780" s="24"/>
      <c r="B780" s="24"/>
      <c r="C780" s="25"/>
      <c r="D780" s="25"/>
      <c r="E780" s="25"/>
      <c r="F780" s="25"/>
      <c r="G780" s="25"/>
      <c r="H780" s="25"/>
      <c r="I780" s="25"/>
      <c r="J780" s="26"/>
      <c r="K780" s="26"/>
      <c r="L780" s="26"/>
      <c r="N780" s="27"/>
    </row>
    <row r="781" spans="1:14">
      <c r="A781" s="24"/>
      <c r="B781" s="24"/>
      <c r="C781" s="25"/>
      <c r="D781" s="25"/>
      <c r="E781" s="25"/>
      <c r="F781" s="25"/>
      <c r="G781" s="25"/>
      <c r="H781" s="25"/>
      <c r="I781" s="25"/>
      <c r="J781" s="26"/>
      <c r="K781" s="26"/>
      <c r="L781" s="26"/>
      <c r="N781" s="27"/>
    </row>
    <row r="782" spans="1:14">
      <c r="A782" s="24"/>
      <c r="B782" s="24"/>
      <c r="C782" s="25"/>
      <c r="D782" s="25"/>
      <c r="E782" s="25"/>
      <c r="F782" s="25"/>
      <c r="G782" s="25"/>
      <c r="H782" s="25"/>
      <c r="I782" s="25"/>
      <c r="J782" s="26"/>
      <c r="K782" s="26"/>
      <c r="L782" s="26"/>
      <c r="N782" s="27"/>
    </row>
    <row r="783" spans="1:14">
      <c r="A783" s="24"/>
      <c r="B783" s="24"/>
      <c r="C783" s="25"/>
      <c r="D783" s="25"/>
      <c r="E783" s="25"/>
      <c r="F783" s="25"/>
      <c r="G783" s="25"/>
      <c r="H783" s="25"/>
      <c r="I783" s="25"/>
      <c r="J783" s="26"/>
      <c r="K783" s="26"/>
      <c r="L783" s="26"/>
      <c r="N783" s="27"/>
    </row>
    <row r="784" spans="1:14">
      <c r="A784" s="24"/>
      <c r="B784" s="24"/>
      <c r="C784" s="25"/>
      <c r="D784" s="25"/>
      <c r="E784" s="25"/>
      <c r="F784" s="25"/>
      <c r="G784" s="25"/>
      <c r="H784" s="25"/>
      <c r="I784" s="25"/>
      <c r="J784" s="26"/>
      <c r="K784" s="26"/>
      <c r="L784" s="26"/>
      <c r="N784" s="27"/>
    </row>
    <row r="785" spans="1:14">
      <c r="A785" s="24"/>
      <c r="B785" s="24"/>
      <c r="C785" s="25"/>
      <c r="D785" s="25"/>
      <c r="E785" s="25"/>
      <c r="F785" s="25"/>
      <c r="G785" s="25"/>
      <c r="H785" s="25"/>
      <c r="I785" s="25"/>
      <c r="J785" s="26"/>
      <c r="K785" s="26"/>
      <c r="L785" s="26"/>
      <c r="N785" s="27"/>
    </row>
    <row r="786" spans="1:14">
      <c r="A786" s="24"/>
      <c r="B786" s="24"/>
      <c r="C786" s="25"/>
      <c r="D786" s="25"/>
      <c r="E786" s="25"/>
      <c r="F786" s="25"/>
      <c r="G786" s="25"/>
      <c r="H786" s="25"/>
      <c r="I786" s="25"/>
      <c r="J786" s="26"/>
      <c r="K786" s="26"/>
      <c r="L786" s="26"/>
      <c r="N786" s="27"/>
    </row>
    <row r="787" spans="1:14">
      <c r="A787" s="24"/>
      <c r="B787" s="24"/>
      <c r="C787" s="25"/>
      <c r="D787" s="25"/>
      <c r="E787" s="25"/>
      <c r="F787" s="25"/>
      <c r="G787" s="25"/>
      <c r="H787" s="25"/>
      <c r="I787" s="25"/>
      <c r="J787" s="26"/>
      <c r="K787" s="26"/>
      <c r="L787" s="26"/>
      <c r="N787" s="27"/>
    </row>
    <row r="788" spans="1:14">
      <c r="A788" s="24"/>
      <c r="B788" s="24"/>
      <c r="C788" s="25"/>
      <c r="D788" s="25"/>
      <c r="E788" s="25"/>
      <c r="F788" s="25"/>
      <c r="G788" s="25"/>
      <c r="H788" s="25"/>
      <c r="I788" s="25"/>
      <c r="J788" s="26"/>
      <c r="K788" s="26"/>
      <c r="L788" s="26"/>
      <c r="N788" s="27"/>
    </row>
    <row r="789" spans="1:14">
      <c r="A789" s="24"/>
      <c r="B789" s="24"/>
      <c r="C789" s="25"/>
      <c r="D789" s="25"/>
      <c r="E789" s="25"/>
      <c r="F789" s="25"/>
      <c r="G789" s="25"/>
      <c r="H789" s="25"/>
      <c r="I789" s="25"/>
      <c r="J789" s="26"/>
      <c r="K789" s="26"/>
      <c r="L789" s="26"/>
      <c r="N789" s="27"/>
    </row>
    <row r="790" spans="1:14">
      <c r="A790" s="24"/>
      <c r="B790" s="24"/>
      <c r="C790" s="25"/>
      <c r="D790" s="25"/>
      <c r="E790" s="25"/>
      <c r="F790" s="25"/>
      <c r="G790" s="25"/>
      <c r="H790" s="25"/>
      <c r="I790" s="25"/>
      <c r="J790" s="26"/>
      <c r="K790" s="26"/>
      <c r="L790" s="26"/>
      <c r="N790" s="27"/>
    </row>
    <row r="791" spans="1:14">
      <c r="A791" s="24"/>
      <c r="B791" s="24"/>
      <c r="C791" s="25"/>
      <c r="D791" s="25"/>
      <c r="E791" s="25"/>
      <c r="F791" s="25"/>
      <c r="G791" s="25"/>
      <c r="H791" s="25"/>
      <c r="I791" s="25"/>
      <c r="J791" s="26"/>
      <c r="K791" s="26"/>
      <c r="L791" s="26"/>
      <c r="N791" s="27"/>
    </row>
    <row r="792" spans="1:14">
      <c r="A792" s="24"/>
      <c r="B792" s="24"/>
      <c r="C792" s="25"/>
      <c r="D792" s="25"/>
      <c r="E792" s="25"/>
      <c r="F792" s="25"/>
      <c r="G792" s="25"/>
      <c r="H792" s="25"/>
      <c r="I792" s="25"/>
      <c r="J792" s="26"/>
      <c r="K792" s="26"/>
      <c r="L792" s="26"/>
      <c r="N792" s="27"/>
    </row>
    <row r="793" spans="1:14">
      <c r="A793" s="24"/>
      <c r="B793" s="24"/>
      <c r="C793" s="25"/>
      <c r="D793" s="25"/>
      <c r="E793" s="25"/>
      <c r="F793" s="25"/>
      <c r="G793" s="25"/>
      <c r="H793" s="25"/>
      <c r="I793" s="25"/>
      <c r="J793" s="26"/>
      <c r="K793" s="26"/>
      <c r="L793" s="26"/>
      <c r="N793" s="27"/>
    </row>
    <row r="794" spans="1:14">
      <c r="A794" s="24"/>
      <c r="B794" s="24"/>
      <c r="C794" s="25"/>
      <c r="D794" s="25"/>
      <c r="E794" s="25"/>
      <c r="F794" s="25"/>
      <c r="G794" s="25"/>
      <c r="H794" s="25"/>
      <c r="I794" s="25"/>
      <c r="J794" s="26"/>
      <c r="K794" s="26"/>
      <c r="L794" s="26"/>
      <c r="N794" s="27"/>
    </row>
    <row r="795" spans="1:14">
      <c r="A795" s="24"/>
      <c r="B795" s="24"/>
      <c r="C795" s="25"/>
      <c r="D795" s="25"/>
      <c r="E795" s="25"/>
      <c r="F795" s="25"/>
      <c r="G795" s="25"/>
      <c r="H795" s="25"/>
      <c r="I795" s="25"/>
      <c r="J795" s="26"/>
      <c r="K795" s="26"/>
      <c r="L795" s="26"/>
      <c r="N795" s="27"/>
    </row>
    <row r="796" spans="1:14">
      <c r="A796" s="24"/>
      <c r="B796" s="24"/>
      <c r="C796" s="25"/>
      <c r="D796" s="25"/>
      <c r="E796" s="25"/>
      <c r="F796" s="25"/>
      <c r="G796" s="25"/>
      <c r="H796" s="25"/>
      <c r="I796" s="25"/>
      <c r="J796" s="26"/>
      <c r="K796" s="26"/>
      <c r="L796" s="26"/>
      <c r="N796" s="27"/>
    </row>
    <row r="797" spans="1:14">
      <c r="A797" s="24"/>
      <c r="B797" s="24"/>
      <c r="C797" s="25"/>
      <c r="D797" s="25"/>
      <c r="E797" s="25"/>
      <c r="F797" s="25"/>
      <c r="G797" s="25"/>
      <c r="H797" s="25"/>
      <c r="I797" s="25"/>
      <c r="J797" s="26"/>
      <c r="K797" s="26"/>
      <c r="L797" s="26"/>
      <c r="N797" s="27"/>
    </row>
    <row r="798" spans="1:14">
      <c r="A798" s="24"/>
      <c r="B798" s="24"/>
      <c r="C798" s="25"/>
      <c r="D798" s="25"/>
      <c r="E798" s="25"/>
      <c r="F798" s="25"/>
      <c r="G798" s="25"/>
      <c r="H798" s="25"/>
      <c r="I798" s="25"/>
      <c r="J798" s="26"/>
      <c r="K798" s="26"/>
      <c r="L798" s="26"/>
      <c r="N798" s="27"/>
    </row>
    <row r="799" spans="1:14">
      <c r="A799" s="24"/>
      <c r="B799" s="24"/>
      <c r="C799" s="25"/>
      <c r="D799" s="25"/>
      <c r="E799" s="25"/>
      <c r="F799" s="25"/>
      <c r="G799" s="25"/>
      <c r="H799" s="25"/>
      <c r="I799" s="25"/>
      <c r="J799" s="26"/>
      <c r="K799" s="26"/>
      <c r="L799" s="26"/>
      <c r="N799" s="27"/>
    </row>
    <row r="800" spans="1:14">
      <c r="A800" s="24"/>
      <c r="B800" s="24"/>
      <c r="C800" s="25"/>
      <c r="D800" s="25"/>
      <c r="E800" s="25"/>
      <c r="F800" s="25"/>
      <c r="G800" s="25"/>
      <c r="H800" s="25"/>
      <c r="I800" s="25"/>
      <c r="J800" s="26"/>
      <c r="K800" s="26"/>
      <c r="L800" s="26"/>
      <c r="N800" s="27"/>
    </row>
    <row r="801" spans="1:14">
      <c r="A801" s="24"/>
      <c r="B801" s="24"/>
      <c r="C801" s="25"/>
      <c r="D801" s="25"/>
      <c r="E801" s="25"/>
      <c r="F801" s="25"/>
      <c r="G801" s="25"/>
      <c r="H801" s="25"/>
      <c r="I801" s="25"/>
      <c r="J801" s="26"/>
      <c r="K801" s="26"/>
      <c r="L801" s="26"/>
      <c r="N801" s="27"/>
    </row>
    <row r="802" spans="1:14">
      <c r="A802" s="24"/>
      <c r="B802" s="24"/>
      <c r="C802" s="25"/>
      <c r="D802" s="25"/>
      <c r="E802" s="25"/>
      <c r="F802" s="25"/>
      <c r="G802" s="25"/>
      <c r="H802" s="25"/>
      <c r="I802" s="25"/>
      <c r="J802" s="26"/>
      <c r="K802" s="26"/>
      <c r="L802" s="26"/>
      <c r="N802" s="27"/>
    </row>
    <row r="803" spans="1:14">
      <c r="A803" s="24"/>
      <c r="B803" s="24"/>
      <c r="C803" s="25"/>
      <c r="D803" s="25"/>
      <c r="E803" s="25"/>
      <c r="F803" s="25"/>
      <c r="G803" s="25"/>
      <c r="H803" s="25"/>
      <c r="I803" s="25"/>
      <c r="J803" s="26"/>
      <c r="K803" s="26"/>
      <c r="L803" s="26"/>
      <c r="N803" s="27"/>
    </row>
    <row r="804" spans="1:14">
      <c r="A804" s="24"/>
      <c r="B804" s="24"/>
      <c r="C804" s="25"/>
      <c r="D804" s="25"/>
      <c r="E804" s="25"/>
      <c r="F804" s="25"/>
      <c r="G804" s="25"/>
      <c r="H804" s="25"/>
      <c r="I804" s="25"/>
      <c r="J804" s="26"/>
      <c r="K804" s="26"/>
      <c r="L804" s="26"/>
      <c r="N804" s="27"/>
    </row>
    <row r="805" spans="1:14">
      <c r="A805" s="24"/>
      <c r="B805" s="24"/>
      <c r="C805" s="25"/>
      <c r="D805" s="25"/>
      <c r="E805" s="25"/>
      <c r="F805" s="25"/>
      <c r="G805" s="25"/>
      <c r="H805" s="25"/>
      <c r="I805" s="25"/>
      <c r="J805" s="26"/>
      <c r="K805" s="26"/>
      <c r="L805" s="26"/>
      <c r="N805" s="27"/>
    </row>
    <row r="806" spans="1:14">
      <c r="A806" s="24"/>
      <c r="B806" s="24"/>
      <c r="C806" s="25"/>
      <c r="D806" s="25"/>
      <c r="E806" s="25"/>
      <c r="F806" s="25"/>
      <c r="G806" s="25"/>
      <c r="H806" s="25"/>
      <c r="I806" s="25"/>
      <c r="J806" s="26"/>
      <c r="K806" s="26"/>
      <c r="L806" s="26"/>
      <c r="N806" s="27"/>
    </row>
    <row r="807" spans="1:14">
      <c r="A807" s="24"/>
      <c r="B807" s="24"/>
      <c r="C807" s="25"/>
      <c r="D807" s="25"/>
      <c r="E807" s="25"/>
      <c r="F807" s="25"/>
      <c r="G807" s="25"/>
      <c r="H807" s="25"/>
      <c r="I807" s="25"/>
      <c r="J807" s="26"/>
      <c r="K807" s="26"/>
      <c r="L807" s="26"/>
      <c r="N807" s="27"/>
    </row>
    <row r="808" spans="1:14">
      <c r="A808" s="24"/>
      <c r="B808" s="24"/>
      <c r="C808" s="25"/>
      <c r="D808" s="25"/>
      <c r="E808" s="25"/>
      <c r="F808" s="25"/>
      <c r="G808" s="25"/>
      <c r="H808" s="25"/>
      <c r="I808" s="25"/>
      <c r="J808" s="26"/>
      <c r="K808" s="26"/>
      <c r="L808" s="26"/>
      <c r="N808" s="27"/>
    </row>
    <row r="809" spans="1:14">
      <c r="A809" s="24"/>
      <c r="B809" s="24"/>
      <c r="C809" s="25"/>
      <c r="D809" s="25"/>
      <c r="E809" s="25"/>
      <c r="F809" s="25"/>
      <c r="G809" s="25"/>
      <c r="H809" s="25"/>
      <c r="I809" s="25"/>
      <c r="J809" s="26"/>
      <c r="K809" s="26"/>
      <c r="L809" s="26"/>
      <c r="N809" s="27"/>
    </row>
    <row r="810" spans="1:14">
      <c r="A810" s="24"/>
      <c r="B810" s="24"/>
      <c r="C810" s="25"/>
      <c r="D810" s="25"/>
      <c r="E810" s="25"/>
      <c r="F810" s="25"/>
      <c r="G810" s="25"/>
      <c r="H810" s="25"/>
      <c r="I810" s="25"/>
      <c r="J810" s="26"/>
      <c r="K810" s="26"/>
      <c r="L810" s="26"/>
      <c r="N810" s="27"/>
    </row>
    <row r="811" spans="1:14">
      <c r="A811" s="24"/>
      <c r="B811" s="24"/>
      <c r="C811" s="25"/>
      <c r="D811" s="25"/>
      <c r="E811" s="25"/>
      <c r="F811" s="25"/>
      <c r="G811" s="25"/>
      <c r="H811" s="25"/>
      <c r="I811" s="25"/>
      <c r="J811" s="26"/>
      <c r="K811" s="26"/>
      <c r="L811" s="26"/>
      <c r="N811" s="27"/>
    </row>
    <row r="812" spans="1:14">
      <c r="A812" s="24"/>
      <c r="B812" s="24"/>
      <c r="C812" s="25"/>
      <c r="D812" s="25"/>
      <c r="E812" s="25"/>
      <c r="F812" s="25"/>
      <c r="G812" s="25"/>
      <c r="H812" s="25"/>
      <c r="I812" s="25"/>
      <c r="J812" s="26"/>
      <c r="K812" s="26"/>
      <c r="L812" s="26"/>
      <c r="N812" s="27"/>
    </row>
    <row r="813" spans="1:14">
      <c r="A813" s="24"/>
      <c r="B813" s="24"/>
      <c r="C813" s="25"/>
      <c r="D813" s="25"/>
      <c r="E813" s="25"/>
      <c r="F813" s="25"/>
      <c r="G813" s="25"/>
      <c r="H813" s="25"/>
      <c r="I813" s="25"/>
      <c r="J813" s="26"/>
      <c r="K813" s="26"/>
      <c r="L813" s="26"/>
      <c r="N813" s="27"/>
    </row>
    <row r="814" spans="1:14">
      <c r="A814" s="24"/>
      <c r="B814" s="24"/>
      <c r="C814" s="25"/>
      <c r="D814" s="25"/>
      <c r="E814" s="25"/>
      <c r="F814" s="25"/>
      <c r="G814" s="25"/>
      <c r="H814" s="25"/>
      <c r="I814" s="25"/>
      <c r="J814" s="26"/>
      <c r="K814" s="26"/>
      <c r="L814" s="26"/>
      <c r="N814" s="27"/>
    </row>
    <row r="815" spans="1:14">
      <c r="A815" s="24"/>
      <c r="B815" s="24"/>
      <c r="C815" s="25"/>
      <c r="D815" s="25"/>
      <c r="E815" s="25"/>
      <c r="F815" s="25"/>
      <c r="G815" s="25"/>
      <c r="H815" s="25"/>
      <c r="I815" s="25"/>
      <c r="J815" s="26"/>
      <c r="K815" s="26"/>
      <c r="L815" s="26"/>
      <c r="N815" s="27"/>
    </row>
    <row r="816" spans="1:14">
      <c r="A816" s="24"/>
      <c r="B816" s="24"/>
      <c r="C816" s="25"/>
      <c r="D816" s="25"/>
      <c r="E816" s="25"/>
      <c r="F816" s="25"/>
      <c r="G816" s="25"/>
      <c r="H816" s="25"/>
      <c r="I816" s="25"/>
      <c r="J816" s="26"/>
      <c r="K816" s="26"/>
      <c r="L816" s="26"/>
      <c r="N816" s="27"/>
    </row>
    <row r="817" spans="1:14">
      <c r="A817" s="24"/>
      <c r="B817" s="24"/>
      <c r="C817" s="25"/>
      <c r="D817" s="25"/>
      <c r="E817" s="25"/>
      <c r="F817" s="25"/>
      <c r="G817" s="25"/>
      <c r="H817" s="25"/>
      <c r="I817" s="25"/>
      <c r="J817" s="26"/>
      <c r="K817" s="26"/>
      <c r="L817" s="26"/>
      <c r="N817" s="27"/>
    </row>
    <row r="818" spans="1:14">
      <c r="A818" s="24"/>
      <c r="B818" s="24"/>
      <c r="C818" s="25"/>
      <c r="D818" s="25"/>
      <c r="E818" s="25"/>
      <c r="F818" s="25"/>
      <c r="G818" s="25"/>
      <c r="H818" s="25"/>
      <c r="I818" s="25"/>
      <c r="J818" s="26"/>
      <c r="K818" s="26"/>
      <c r="L818" s="26"/>
      <c r="N818" s="27"/>
    </row>
    <row r="819" spans="1:14">
      <c r="A819" s="24"/>
      <c r="B819" s="24"/>
      <c r="C819" s="25"/>
      <c r="D819" s="25"/>
      <c r="E819" s="25"/>
      <c r="F819" s="25"/>
      <c r="G819" s="25"/>
      <c r="H819" s="25"/>
      <c r="I819" s="25"/>
      <c r="J819" s="26"/>
      <c r="K819" s="26"/>
      <c r="L819" s="26"/>
      <c r="N819" s="27"/>
    </row>
    <row r="820" spans="1:14">
      <c r="A820" s="24"/>
      <c r="B820" s="24"/>
      <c r="C820" s="25"/>
      <c r="D820" s="25"/>
      <c r="E820" s="25"/>
      <c r="F820" s="25"/>
      <c r="G820" s="25"/>
      <c r="H820" s="25"/>
      <c r="I820" s="25"/>
      <c r="J820" s="26"/>
      <c r="K820" s="26"/>
      <c r="L820" s="26"/>
      <c r="N820" s="27"/>
    </row>
    <row r="821" spans="1:14">
      <c r="A821" s="24"/>
      <c r="B821" s="24"/>
      <c r="C821" s="25"/>
      <c r="D821" s="25"/>
      <c r="E821" s="25"/>
      <c r="F821" s="25"/>
      <c r="G821" s="25"/>
      <c r="H821" s="25"/>
      <c r="I821" s="25"/>
      <c r="J821" s="26"/>
      <c r="K821" s="26"/>
      <c r="L821" s="26"/>
      <c r="N821" s="27"/>
    </row>
    <row r="822" spans="1:14">
      <c r="A822" s="24"/>
      <c r="B822" s="24"/>
      <c r="C822" s="25"/>
      <c r="D822" s="25"/>
      <c r="E822" s="25"/>
      <c r="F822" s="25"/>
      <c r="G822" s="25"/>
      <c r="H822" s="25"/>
      <c r="I822" s="25"/>
      <c r="J822" s="26"/>
      <c r="K822" s="26"/>
      <c r="L822" s="26"/>
      <c r="N822" s="27"/>
    </row>
    <row r="823" spans="1:14">
      <c r="A823" s="24"/>
      <c r="B823" s="24"/>
      <c r="C823" s="25"/>
      <c r="D823" s="25"/>
      <c r="E823" s="25"/>
      <c r="F823" s="25"/>
      <c r="G823" s="25"/>
      <c r="H823" s="25"/>
      <c r="I823" s="25"/>
      <c r="J823" s="26"/>
      <c r="K823" s="26"/>
      <c r="L823" s="26"/>
      <c r="N823" s="27"/>
    </row>
    <row r="824" spans="1:14">
      <c r="A824" s="24"/>
      <c r="B824" s="24"/>
      <c r="C824" s="25"/>
      <c r="D824" s="25"/>
      <c r="E824" s="25"/>
      <c r="F824" s="25"/>
      <c r="G824" s="25"/>
      <c r="H824" s="25"/>
      <c r="I824" s="25"/>
      <c r="J824" s="26"/>
      <c r="K824" s="26"/>
      <c r="L824" s="26"/>
      <c r="N824" s="27"/>
    </row>
    <row r="825" spans="1:14">
      <c r="A825" s="24"/>
      <c r="B825" s="24"/>
      <c r="C825" s="25"/>
      <c r="D825" s="25"/>
      <c r="E825" s="25"/>
      <c r="F825" s="25"/>
      <c r="G825" s="25"/>
      <c r="H825" s="25"/>
      <c r="I825" s="25"/>
      <c r="J825" s="26"/>
      <c r="K825" s="26"/>
      <c r="L825" s="26"/>
      <c r="N825" s="27"/>
    </row>
    <row r="826" spans="1:14">
      <c r="A826" s="24"/>
      <c r="B826" s="24"/>
      <c r="C826" s="25"/>
      <c r="D826" s="25"/>
      <c r="E826" s="25"/>
      <c r="F826" s="25"/>
      <c r="G826" s="25"/>
      <c r="H826" s="25"/>
      <c r="I826" s="25"/>
      <c r="J826" s="26"/>
      <c r="K826" s="26"/>
      <c r="L826" s="26"/>
      <c r="N826" s="27"/>
    </row>
    <row r="827" spans="1:14">
      <c r="A827" s="24"/>
      <c r="B827" s="24"/>
      <c r="C827" s="25"/>
      <c r="D827" s="25"/>
      <c r="E827" s="25"/>
      <c r="F827" s="25"/>
      <c r="G827" s="25"/>
      <c r="H827" s="25"/>
      <c r="I827" s="25"/>
      <c r="J827" s="26"/>
      <c r="K827" s="26"/>
      <c r="L827" s="26"/>
      <c r="N827" s="27"/>
    </row>
    <row r="828" spans="1:14">
      <c r="A828" s="24"/>
      <c r="B828" s="24"/>
      <c r="C828" s="25"/>
      <c r="D828" s="25"/>
      <c r="E828" s="25"/>
      <c r="F828" s="25"/>
      <c r="G828" s="25"/>
      <c r="H828" s="25"/>
      <c r="I828" s="25"/>
      <c r="J828" s="26"/>
      <c r="K828" s="26"/>
      <c r="L828" s="26"/>
      <c r="N828" s="27"/>
    </row>
    <row r="829" spans="1:14">
      <c r="A829" s="24"/>
      <c r="B829" s="24"/>
      <c r="C829" s="25"/>
      <c r="D829" s="25"/>
      <c r="E829" s="25"/>
      <c r="F829" s="25"/>
      <c r="G829" s="25"/>
      <c r="H829" s="25"/>
      <c r="I829" s="25"/>
      <c r="J829" s="26"/>
      <c r="K829" s="26"/>
      <c r="L829" s="26"/>
      <c r="N829" s="27"/>
    </row>
    <row r="830" spans="1:14">
      <c r="A830" s="24"/>
      <c r="B830" s="24"/>
      <c r="C830" s="25"/>
      <c r="D830" s="25"/>
      <c r="E830" s="25"/>
      <c r="F830" s="25"/>
      <c r="G830" s="25"/>
      <c r="H830" s="25"/>
      <c r="I830" s="25"/>
      <c r="J830" s="26"/>
      <c r="K830" s="26"/>
      <c r="L830" s="26"/>
      <c r="N830" s="27"/>
    </row>
    <row r="831" spans="1:14">
      <c r="A831" s="24"/>
      <c r="B831" s="24"/>
      <c r="C831" s="25"/>
      <c r="D831" s="25"/>
      <c r="E831" s="25"/>
      <c r="F831" s="25"/>
      <c r="G831" s="25"/>
      <c r="H831" s="25"/>
      <c r="I831" s="25"/>
      <c r="J831" s="26"/>
      <c r="K831" s="26"/>
      <c r="L831" s="26"/>
      <c r="N831" s="27"/>
    </row>
    <row r="832" spans="1:14">
      <c r="A832" s="24"/>
      <c r="B832" s="24"/>
      <c r="C832" s="25"/>
      <c r="D832" s="25"/>
      <c r="E832" s="25"/>
      <c r="F832" s="25"/>
      <c r="G832" s="25"/>
      <c r="H832" s="25"/>
      <c r="I832" s="25"/>
      <c r="J832" s="26"/>
      <c r="K832" s="26"/>
      <c r="L832" s="26"/>
      <c r="N832" s="27"/>
    </row>
    <row r="833" spans="1:14">
      <c r="A833" s="24"/>
      <c r="B833" s="24"/>
      <c r="C833" s="25"/>
      <c r="D833" s="25"/>
      <c r="E833" s="25"/>
      <c r="F833" s="25"/>
      <c r="G833" s="25"/>
      <c r="H833" s="25"/>
      <c r="I833" s="25"/>
      <c r="J833" s="26"/>
      <c r="K833" s="26"/>
      <c r="L833" s="26"/>
      <c r="N833" s="27"/>
    </row>
    <row r="834" spans="1:14">
      <c r="A834" s="24"/>
      <c r="B834" s="24"/>
      <c r="C834" s="25"/>
      <c r="D834" s="25"/>
      <c r="E834" s="25"/>
      <c r="F834" s="25"/>
      <c r="G834" s="25"/>
      <c r="H834" s="25"/>
      <c r="I834" s="25"/>
      <c r="J834" s="26"/>
      <c r="K834" s="26"/>
      <c r="L834" s="26"/>
      <c r="N834" s="27"/>
    </row>
    <row r="835" spans="1:14">
      <c r="A835" s="24"/>
      <c r="B835" s="24"/>
      <c r="C835" s="25"/>
      <c r="D835" s="25"/>
      <c r="E835" s="25"/>
      <c r="F835" s="25"/>
      <c r="G835" s="25"/>
      <c r="H835" s="25"/>
      <c r="I835" s="25"/>
      <c r="J835" s="26"/>
      <c r="K835" s="26"/>
      <c r="L835" s="26"/>
      <c r="N835" s="27"/>
    </row>
    <row r="836" spans="1:14">
      <c r="A836" s="24"/>
      <c r="B836" s="24"/>
      <c r="C836" s="25"/>
      <c r="D836" s="25"/>
      <c r="E836" s="25"/>
      <c r="F836" s="25"/>
      <c r="G836" s="25"/>
      <c r="H836" s="25"/>
      <c r="I836" s="25"/>
      <c r="J836" s="26"/>
      <c r="K836" s="26"/>
      <c r="L836" s="26"/>
      <c r="N836" s="27"/>
    </row>
    <row r="837" spans="1:14">
      <c r="A837" s="24"/>
      <c r="B837" s="24"/>
      <c r="C837" s="25"/>
      <c r="D837" s="25"/>
      <c r="E837" s="25"/>
      <c r="F837" s="25"/>
      <c r="G837" s="25"/>
      <c r="H837" s="25"/>
      <c r="I837" s="25"/>
      <c r="J837" s="26"/>
      <c r="K837" s="26"/>
      <c r="L837" s="26"/>
      <c r="N837" s="27"/>
    </row>
    <row r="838" spans="1:14">
      <c r="A838" s="24"/>
      <c r="B838" s="24"/>
      <c r="C838" s="25"/>
      <c r="D838" s="25"/>
      <c r="E838" s="25"/>
      <c r="F838" s="25"/>
      <c r="G838" s="25"/>
      <c r="H838" s="25"/>
      <c r="I838" s="25"/>
      <c r="J838" s="26"/>
      <c r="K838" s="26"/>
      <c r="L838" s="26"/>
      <c r="N838" s="27"/>
    </row>
    <row r="839" spans="1:14">
      <c r="A839" s="24"/>
      <c r="B839" s="24"/>
      <c r="C839" s="25"/>
      <c r="D839" s="25"/>
      <c r="E839" s="25"/>
      <c r="F839" s="25"/>
      <c r="G839" s="25"/>
      <c r="H839" s="25"/>
      <c r="I839" s="25"/>
      <c r="J839" s="26"/>
      <c r="K839" s="26"/>
      <c r="L839" s="26"/>
      <c r="N839" s="27"/>
    </row>
    <row r="840" spans="1:14">
      <c r="A840" s="24"/>
      <c r="B840" s="24"/>
      <c r="C840" s="25"/>
      <c r="D840" s="25"/>
      <c r="E840" s="25"/>
      <c r="F840" s="25"/>
      <c r="G840" s="25"/>
      <c r="H840" s="25"/>
      <c r="I840" s="25"/>
      <c r="J840" s="26"/>
      <c r="K840" s="26"/>
      <c r="L840" s="26"/>
      <c r="N840" s="27"/>
    </row>
    <row r="841" spans="1:14">
      <c r="A841" s="24"/>
      <c r="B841" s="24"/>
      <c r="C841" s="25"/>
      <c r="D841" s="25"/>
      <c r="E841" s="25"/>
      <c r="F841" s="25"/>
      <c r="G841" s="25"/>
      <c r="H841" s="25"/>
      <c r="I841" s="25"/>
      <c r="J841" s="26"/>
      <c r="K841" s="26"/>
      <c r="L841" s="26"/>
      <c r="N841" s="27"/>
    </row>
    <row r="842" spans="1:14">
      <c r="A842" s="24"/>
      <c r="B842" s="24"/>
      <c r="C842" s="25"/>
      <c r="D842" s="25"/>
      <c r="E842" s="25"/>
      <c r="F842" s="25"/>
      <c r="G842" s="25"/>
      <c r="H842" s="25"/>
      <c r="I842" s="25"/>
      <c r="J842" s="26"/>
      <c r="K842" s="26"/>
      <c r="L842" s="26"/>
      <c r="N842" s="27"/>
    </row>
    <row r="843" spans="1:14">
      <c r="A843" s="24"/>
      <c r="B843" s="24"/>
      <c r="C843" s="25"/>
      <c r="D843" s="25"/>
      <c r="E843" s="25"/>
      <c r="F843" s="25"/>
      <c r="G843" s="25"/>
      <c r="H843" s="25"/>
      <c r="I843" s="25"/>
      <c r="J843" s="26"/>
      <c r="K843" s="26"/>
      <c r="L843" s="26"/>
      <c r="N843" s="27"/>
    </row>
    <row r="844" spans="1:14">
      <c r="A844" s="24"/>
      <c r="B844" s="24"/>
      <c r="C844" s="25"/>
      <c r="D844" s="25"/>
      <c r="E844" s="25"/>
      <c r="F844" s="25"/>
      <c r="G844" s="25"/>
      <c r="H844" s="25"/>
      <c r="I844" s="25"/>
      <c r="J844" s="26"/>
      <c r="K844" s="26"/>
      <c r="L844" s="26"/>
      <c r="N844" s="27"/>
    </row>
    <row r="845" spans="1:14">
      <c r="A845" s="24"/>
      <c r="B845" s="24"/>
      <c r="C845" s="25"/>
      <c r="D845" s="25"/>
      <c r="E845" s="25"/>
      <c r="F845" s="25"/>
      <c r="G845" s="25"/>
      <c r="H845" s="25"/>
      <c r="I845" s="25"/>
      <c r="J845" s="26"/>
      <c r="K845" s="26"/>
      <c r="L845" s="26"/>
      <c r="N845" s="27"/>
    </row>
    <row r="846" spans="1:14">
      <c r="A846" s="24"/>
      <c r="B846" s="24"/>
      <c r="C846" s="25"/>
      <c r="D846" s="25"/>
      <c r="E846" s="25"/>
      <c r="F846" s="25"/>
      <c r="G846" s="25"/>
      <c r="H846" s="25"/>
      <c r="I846" s="25"/>
      <c r="J846" s="26"/>
      <c r="K846" s="26"/>
      <c r="L846" s="26"/>
      <c r="N846" s="27"/>
    </row>
    <row r="847" spans="1:14">
      <c r="A847" s="24"/>
      <c r="B847" s="24"/>
      <c r="C847" s="25"/>
      <c r="D847" s="25"/>
      <c r="E847" s="25"/>
      <c r="F847" s="25"/>
      <c r="G847" s="25"/>
      <c r="H847" s="25"/>
      <c r="I847" s="25"/>
      <c r="J847" s="26"/>
      <c r="K847" s="26"/>
      <c r="L847" s="26"/>
      <c r="N847" s="27"/>
    </row>
    <row r="848" spans="1:14">
      <c r="A848" s="24"/>
      <c r="B848" s="24"/>
      <c r="C848" s="25"/>
      <c r="D848" s="25"/>
      <c r="E848" s="25"/>
      <c r="F848" s="25"/>
      <c r="G848" s="25"/>
      <c r="H848" s="25"/>
      <c r="I848" s="25"/>
      <c r="J848" s="26"/>
      <c r="K848" s="26"/>
      <c r="L848" s="26"/>
      <c r="N848" s="27"/>
    </row>
    <row r="849" spans="1:14">
      <c r="A849" s="24"/>
      <c r="B849" s="24"/>
      <c r="C849" s="25"/>
      <c r="D849" s="25"/>
      <c r="E849" s="25"/>
      <c r="F849" s="25"/>
      <c r="G849" s="25"/>
      <c r="H849" s="25"/>
      <c r="I849" s="25"/>
      <c r="J849" s="26"/>
      <c r="K849" s="26"/>
      <c r="L849" s="26"/>
      <c r="N849" s="27"/>
    </row>
    <row r="850" spans="1:14">
      <c r="A850" s="24"/>
      <c r="B850" s="24"/>
      <c r="C850" s="25"/>
      <c r="D850" s="25"/>
      <c r="E850" s="25"/>
      <c r="F850" s="25"/>
      <c r="G850" s="25"/>
      <c r="H850" s="25"/>
      <c r="I850" s="25"/>
      <c r="J850" s="26"/>
      <c r="K850" s="26"/>
      <c r="L850" s="26"/>
      <c r="N850" s="27"/>
    </row>
    <row r="851" spans="1:14">
      <c r="A851" s="24"/>
      <c r="B851" s="24"/>
      <c r="C851" s="25"/>
      <c r="D851" s="25"/>
      <c r="E851" s="25"/>
      <c r="F851" s="25"/>
      <c r="G851" s="25"/>
      <c r="H851" s="25"/>
      <c r="I851" s="25"/>
      <c r="J851" s="26"/>
      <c r="K851" s="26"/>
      <c r="L851" s="26"/>
      <c r="N851" s="27"/>
    </row>
    <row r="852" spans="1:14">
      <c r="A852" s="24"/>
      <c r="B852" s="24"/>
      <c r="C852" s="25"/>
      <c r="D852" s="25"/>
      <c r="E852" s="25"/>
      <c r="F852" s="25"/>
      <c r="G852" s="25"/>
      <c r="H852" s="25"/>
      <c r="I852" s="25"/>
      <c r="J852" s="26"/>
      <c r="K852" s="26"/>
      <c r="L852" s="26"/>
      <c r="N852" s="27"/>
    </row>
    <row r="853" spans="1:14">
      <c r="A853" s="24"/>
      <c r="B853" s="24"/>
      <c r="C853" s="25"/>
      <c r="D853" s="25"/>
      <c r="E853" s="25"/>
      <c r="F853" s="25"/>
      <c r="G853" s="25"/>
      <c r="H853" s="25"/>
      <c r="I853" s="25"/>
      <c r="J853" s="26"/>
      <c r="K853" s="26"/>
      <c r="L853" s="26"/>
      <c r="N853" s="27"/>
    </row>
    <row r="854" spans="1:14">
      <c r="A854" s="24"/>
      <c r="B854" s="24"/>
      <c r="C854" s="25"/>
      <c r="D854" s="25"/>
      <c r="E854" s="25"/>
      <c r="F854" s="25"/>
      <c r="G854" s="25"/>
      <c r="H854" s="25"/>
      <c r="I854" s="25"/>
      <c r="J854" s="26"/>
      <c r="K854" s="26"/>
      <c r="L854" s="26"/>
      <c r="N854" s="27"/>
    </row>
    <row r="855" spans="1:14">
      <c r="A855" s="24"/>
      <c r="B855" s="24"/>
      <c r="C855" s="25"/>
      <c r="D855" s="25"/>
      <c r="E855" s="25"/>
      <c r="F855" s="25"/>
      <c r="G855" s="25"/>
      <c r="H855" s="25"/>
      <c r="I855" s="25"/>
      <c r="J855" s="26"/>
      <c r="K855" s="26"/>
      <c r="L855" s="26"/>
      <c r="N855" s="27"/>
    </row>
    <row r="856" spans="1:14">
      <c r="A856" s="24"/>
      <c r="B856" s="24"/>
      <c r="C856" s="25"/>
      <c r="D856" s="25"/>
      <c r="E856" s="25"/>
      <c r="F856" s="25"/>
      <c r="G856" s="25"/>
      <c r="H856" s="25"/>
      <c r="I856" s="25"/>
      <c r="J856" s="26"/>
      <c r="K856" s="26"/>
      <c r="L856" s="26"/>
      <c r="N856" s="27"/>
    </row>
    <row r="857" spans="1:14">
      <c r="A857" s="24"/>
      <c r="B857" s="24"/>
      <c r="C857" s="25"/>
      <c r="D857" s="25"/>
      <c r="E857" s="25"/>
      <c r="F857" s="25"/>
      <c r="G857" s="25"/>
      <c r="H857" s="25"/>
      <c r="I857" s="25"/>
      <c r="J857" s="26"/>
      <c r="K857" s="26"/>
      <c r="L857" s="26"/>
      <c r="N857" s="27"/>
    </row>
    <row r="858" spans="1:14">
      <c r="A858" s="24"/>
      <c r="B858" s="24"/>
      <c r="C858" s="25"/>
      <c r="D858" s="25"/>
      <c r="E858" s="25"/>
      <c r="F858" s="25"/>
      <c r="G858" s="25"/>
      <c r="H858" s="25"/>
      <c r="I858" s="25"/>
      <c r="J858" s="26"/>
      <c r="K858" s="26"/>
      <c r="L858" s="26"/>
      <c r="N858" s="27"/>
    </row>
    <row r="859" spans="1:14">
      <c r="A859" s="24"/>
      <c r="B859" s="24"/>
      <c r="C859" s="25"/>
      <c r="D859" s="25"/>
      <c r="E859" s="25"/>
      <c r="F859" s="25"/>
      <c r="G859" s="25"/>
      <c r="H859" s="25"/>
      <c r="I859" s="25"/>
      <c r="J859" s="26"/>
      <c r="K859" s="26"/>
      <c r="L859" s="26"/>
      <c r="N859" s="27"/>
    </row>
    <row r="860" spans="1:14">
      <c r="A860" s="24"/>
      <c r="B860" s="24"/>
      <c r="C860" s="25"/>
      <c r="D860" s="25"/>
      <c r="E860" s="25"/>
      <c r="F860" s="25"/>
      <c r="G860" s="25"/>
      <c r="H860" s="25"/>
      <c r="I860" s="25"/>
      <c r="J860" s="26"/>
      <c r="K860" s="26"/>
      <c r="L860" s="26"/>
      <c r="N860" s="27"/>
    </row>
    <row r="861" spans="1:14">
      <c r="A861" s="24"/>
      <c r="B861" s="24"/>
      <c r="C861" s="25"/>
      <c r="D861" s="25"/>
      <c r="E861" s="25"/>
      <c r="F861" s="25"/>
      <c r="G861" s="25"/>
      <c r="H861" s="25"/>
      <c r="I861" s="25"/>
      <c r="J861" s="26"/>
      <c r="K861" s="26"/>
      <c r="L861" s="26"/>
      <c r="N861" s="27"/>
    </row>
    <row r="862" spans="1:14">
      <c r="A862" s="24"/>
      <c r="B862" s="24"/>
      <c r="C862" s="25"/>
      <c r="D862" s="25"/>
      <c r="E862" s="25"/>
      <c r="F862" s="25"/>
      <c r="G862" s="25"/>
      <c r="H862" s="25"/>
      <c r="I862" s="25"/>
      <c r="J862" s="26"/>
      <c r="K862" s="26"/>
      <c r="L862" s="26"/>
      <c r="N862" s="27"/>
    </row>
    <row r="863" spans="1:14">
      <c r="A863" s="24"/>
      <c r="B863" s="24"/>
      <c r="C863" s="25"/>
      <c r="D863" s="25"/>
      <c r="E863" s="25"/>
      <c r="F863" s="25"/>
      <c r="G863" s="25"/>
      <c r="H863" s="25"/>
      <c r="I863" s="25"/>
      <c r="J863" s="26"/>
      <c r="K863" s="26"/>
      <c r="L863" s="26"/>
      <c r="N863" s="27"/>
    </row>
    <row r="864" spans="1:14">
      <c r="A864" s="24"/>
      <c r="B864" s="24"/>
      <c r="C864" s="25"/>
      <c r="D864" s="25"/>
      <c r="E864" s="25"/>
      <c r="F864" s="25"/>
      <c r="G864" s="25"/>
      <c r="H864" s="25"/>
      <c r="I864" s="25"/>
      <c r="J864" s="26"/>
      <c r="K864" s="26"/>
      <c r="L864" s="26"/>
      <c r="N864" s="27"/>
    </row>
    <row r="865" spans="1:14">
      <c r="A865" s="24"/>
      <c r="B865" s="24"/>
      <c r="C865" s="25"/>
      <c r="D865" s="25"/>
      <c r="E865" s="25"/>
      <c r="F865" s="25"/>
      <c r="G865" s="25"/>
      <c r="H865" s="25"/>
      <c r="I865" s="25"/>
      <c r="J865" s="26"/>
      <c r="K865" s="26"/>
      <c r="L865" s="26"/>
      <c r="N865" s="27"/>
    </row>
    <row r="866" spans="1:14">
      <c r="A866" s="24"/>
      <c r="B866" s="24"/>
      <c r="C866" s="25"/>
      <c r="D866" s="25"/>
      <c r="E866" s="25"/>
      <c r="F866" s="25"/>
      <c r="G866" s="25"/>
      <c r="H866" s="25"/>
      <c r="I866" s="25"/>
      <c r="J866" s="26"/>
      <c r="K866" s="26"/>
      <c r="L866" s="26"/>
      <c r="N866" s="27"/>
    </row>
    <row r="867" spans="1:14">
      <c r="A867" s="24"/>
      <c r="B867" s="24"/>
      <c r="C867" s="25"/>
      <c r="D867" s="25"/>
      <c r="E867" s="25"/>
      <c r="F867" s="25"/>
      <c r="G867" s="25"/>
      <c r="H867" s="25"/>
      <c r="I867" s="25"/>
      <c r="J867" s="26"/>
      <c r="K867" s="26"/>
      <c r="L867" s="26"/>
      <c r="N867" s="27"/>
    </row>
    <row r="868" spans="1:14">
      <c r="A868" s="24"/>
      <c r="B868" s="24"/>
      <c r="C868" s="25"/>
      <c r="D868" s="25"/>
      <c r="E868" s="25"/>
      <c r="F868" s="25"/>
      <c r="G868" s="25"/>
      <c r="H868" s="25"/>
      <c r="I868" s="25"/>
      <c r="J868" s="26"/>
      <c r="K868" s="26"/>
      <c r="L868" s="26"/>
      <c r="N868" s="27"/>
    </row>
    <row r="869" spans="1:14">
      <c r="A869" s="24"/>
      <c r="B869" s="24"/>
      <c r="C869" s="25"/>
      <c r="D869" s="25"/>
      <c r="E869" s="25"/>
      <c r="F869" s="25"/>
      <c r="G869" s="25"/>
      <c r="H869" s="25"/>
      <c r="I869" s="25"/>
      <c r="J869" s="26"/>
      <c r="K869" s="26"/>
      <c r="L869" s="26"/>
      <c r="N869" s="27"/>
    </row>
    <row r="870" spans="1:14">
      <c r="A870" s="24"/>
      <c r="B870" s="24"/>
      <c r="C870" s="25"/>
      <c r="D870" s="25"/>
      <c r="E870" s="25"/>
      <c r="F870" s="25"/>
      <c r="G870" s="25"/>
      <c r="H870" s="25"/>
      <c r="I870" s="25"/>
      <c r="J870" s="26"/>
      <c r="K870" s="26"/>
      <c r="L870" s="26"/>
      <c r="N870" s="27"/>
    </row>
    <row r="871" spans="1:14">
      <c r="A871" s="24"/>
      <c r="B871" s="24"/>
      <c r="C871" s="25"/>
      <c r="D871" s="25"/>
      <c r="E871" s="25"/>
      <c r="F871" s="25"/>
      <c r="G871" s="25"/>
      <c r="H871" s="25"/>
      <c r="I871" s="25"/>
      <c r="J871" s="26"/>
      <c r="K871" s="26"/>
      <c r="L871" s="26"/>
      <c r="N871" s="27"/>
    </row>
    <row r="872" spans="1:14">
      <c r="A872" s="24"/>
      <c r="B872" s="24"/>
      <c r="C872" s="25"/>
      <c r="D872" s="25"/>
      <c r="E872" s="25"/>
      <c r="F872" s="25"/>
      <c r="G872" s="25"/>
      <c r="H872" s="25"/>
      <c r="I872" s="25"/>
      <c r="J872" s="26"/>
      <c r="K872" s="26"/>
      <c r="L872" s="26"/>
      <c r="N872" s="27"/>
    </row>
    <row r="873" spans="1:14">
      <c r="A873" s="24"/>
      <c r="B873" s="24"/>
      <c r="C873" s="25"/>
      <c r="D873" s="25"/>
      <c r="E873" s="25"/>
      <c r="F873" s="25"/>
      <c r="G873" s="25"/>
      <c r="H873" s="25"/>
      <c r="I873" s="25"/>
      <c r="J873" s="26"/>
      <c r="K873" s="26"/>
      <c r="L873" s="26"/>
      <c r="N873" s="27"/>
    </row>
    <row r="874" spans="1:14">
      <c r="A874" s="24"/>
      <c r="B874" s="24"/>
      <c r="C874" s="25"/>
      <c r="D874" s="25"/>
      <c r="E874" s="25"/>
      <c r="F874" s="25"/>
      <c r="G874" s="25"/>
      <c r="H874" s="25"/>
      <c r="I874" s="25"/>
      <c r="J874" s="26"/>
      <c r="K874" s="26"/>
      <c r="L874" s="26"/>
      <c r="N874" s="27"/>
    </row>
    <row r="875" spans="1:14">
      <c r="A875" s="24"/>
      <c r="B875" s="24"/>
      <c r="C875" s="25"/>
      <c r="D875" s="25"/>
      <c r="E875" s="25"/>
      <c r="F875" s="25"/>
      <c r="G875" s="25"/>
      <c r="H875" s="25"/>
      <c r="I875" s="25"/>
      <c r="J875" s="26"/>
      <c r="K875" s="26"/>
      <c r="L875" s="26"/>
      <c r="N875" s="27"/>
    </row>
    <row r="876" spans="1:14">
      <c r="A876" s="24"/>
      <c r="B876" s="24"/>
      <c r="C876" s="25"/>
      <c r="D876" s="25"/>
      <c r="E876" s="25"/>
      <c r="F876" s="25"/>
      <c r="G876" s="25"/>
      <c r="H876" s="25"/>
      <c r="I876" s="25"/>
      <c r="J876" s="26"/>
      <c r="K876" s="26"/>
      <c r="L876" s="26"/>
      <c r="N876" s="27"/>
    </row>
    <row r="877" spans="1:14">
      <c r="A877" s="24"/>
      <c r="B877" s="24"/>
      <c r="C877" s="25"/>
      <c r="D877" s="25"/>
      <c r="E877" s="25"/>
      <c r="F877" s="25"/>
      <c r="G877" s="25"/>
      <c r="H877" s="25"/>
      <c r="I877" s="25"/>
      <c r="J877" s="26"/>
      <c r="K877" s="26"/>
      <c r="L877" s="26"/>
      <c r="N877" s="27"/>
    </row>
    <row r="878" spans="1:14">
      <c r="A878" s="24"/>
      <c r="B878" s="24"/>
      <c r="C878" s="25"/>
      <c r="D878" s="25"/>
      <c r="E878" s="25"/>
      <c r="F878" s="25"/>
      <c r="G878" s="25"/>
      <c r="H878" s="25"/>
      <c r="I878" s="25"/>
      <c r="J878" s="26"/>
      <c r="K878" s="26"/>
      <c r="L878" s="26"/>
      <c r="N878" s="27"/>
    </row>
    <row r="879" spans="1:14">
      <c r="A879" s="24"/>
      <c r="B879" s="24"/>
      <c r="C879" s="25"/>
      <c r="D879" s="25"/>
      <c r="E879" s="25"/>
      <c r="F879" s="25"/>
      <c r="G879" s="25"/>
      <c r="H879" s="25"/>
      <c r="I879" s="25"/>
      <c r="J879" s="26"/>
      <c r="K879" s="26"/>
      <c r="L879" s="26"/>
      <c r="N879" s="27"/>
    </row>
    <row r="880" spans="1:14">
      <c r="A880" s="24"/>
      <c r="B880" s="24"/>
      <c r="C880" s="25"/>
      <c r="D880" s="25"/>
      <c r="E880" s="25"/>
      <c r="F880" s="25"/>
      <c r="G880" s="25"/>
      <c r="H880" s="25"/>
      <c r="I880" s="25"/>
      <c r="J880" s="26"/>
      <c r="K880" s="26"/>
      <c r="L880" s="26"/>
      <c r="N880" s="27"/>
    </row>
    <row r="881" spans="1:14">
      <c r="A881" s="24"/>
      <c r="B881" s="24"/>
      <c r="C881" s="25"/>
      <c r="D881" s="25"/>
      <c r="E881" s="25"/>
      <c r="F881" s="25"/>
      <c r="G881" s="25"/>
      <c r="H881" s="25"/>
      <c r="I881" s="25"/>
      <c r="J881" s="26"/>
      <c r="K881" s="26"/>
      <c r="L881" s="26"/>
      <c r="N881" s="27"/>
    </row>
    <row r="882" spans="1:14">
      <c r="A882" s="24"/>
      <c r="B882" s="24"/>
      <c r="C882" s="25"/>
      <c r="D882" s="25"/>
      <c r="E882" s="25"/>
      <c r="F882" s="25"/>
      <c r="G882" s="25"/>
      <c r="H882" s="25"/>
      <c r="I882" s="25"/>
      <c r="J882" s="26"/>
      <c r="K882" s="26"/>
      <c r="L882" s="26"/>
      <c r="N882" s="27"/>
    </row>
    <row r="883" spans="1:14">
      <c r="A883" s="24"/>
      <c r="B883" s="24"/>
      <c r="C883" s="25"/>
      <c r="D883" s="25"/>
      <c r="E883" s="25"/>
      <c r="F883" s="25"/>
      <c r="G883" s="25"/>
      <c r="H883" s="25"/>
      <c r="I883" s="25"/>
      <c r="J883" s="26"/>
      <c r="K883" s="26"/>
      <c r="L883" s="26"/>
      <c r="N883" s="27"/>
    </row>
    <row r="884" spans="1:14">
      <c r="A884" s="24"/>
      <c r="B884" s="24"/>
      <c r="C884" s="25"/>
      <c r="D884" s="25"/>
      <c r="E884" s="25"/>
      <c r="F884" s="25"/>
      <c r="G884" s="25"/>
      <c r="H884" s="25"/>
      <c r="I884" s="25"/>
      <c r="J884" s="26"/>
      <c r="K884" s="26"/>
      <c r="L884" s="26"/>
      <c r="N884" s="27"/>
    </row>
    <row r="885" spans="1:14">
      <c r="A885" s="24"/>
      <c r="B885" s="24"/>
      <c r="C885" s="25"/>
      <c r="D885" s="25"/>
      <c r="E885" s="25"/>
      <c r="F885" s="25"/>
      <c r="G885" s="25"/>
      <c r="H885" s="25"/>
      <c r="I885" s="25"/>
      <c r="J885" s="26"/>
      <c r="K885" s="26"/>
      <c r="L885" s="26"/>
      <c r="N885" s="27"/>
    </row>
    <row r="886" spans="1:14">
      <c r="A886" s="24"/>
      <c r="B886" s="24"/>
      <c r="C886" s="25"/>
      <c r="D886" s="25"/>
      <c r="E886" s="25"/>
      <c r="F886" s="25"/>
      <c r="G886" s="25"/>
      <c r="H886" s="25"/>
      <c r="I886" s="25"/>
      <c r="J886" s="26"/>
      <c r="K886" s="26"/>
      <c r="L886" s="26"/>
      <c r="N886" s="27"/>
    </row>
    <row r="887" spans="1:14">
      <c r="A887" s="24"/>
      <c r="B887" s="24"/>
      <c r="C887" s="25"/>
      <c r="D887" s="25"/>
      <c r="E887" s="25"/>
      <c r="F887" s="25"/>
      <c r="G887" s="25"/>
      <c r="H887" s="25"/>
      <c r="I887" s="25"/>
      <c r="J887" s="26"/>
      <c r="K887" s="26"/>
      <c r="L887" s="26"/>
      <c r="N887" s="27"/>
    </row>
    <row r="888" spans="1:14">
      <c r="A888" s="24"/>
      <c r="B888" s="24"/>
      <c r="C888" s="25"/>
      <c r="D888" s="25"/>
      <c r="E888" s="25"/>
      <c r="F888" s="25"/>
      <c r="G888" s="25"/>
      <c r="H888" s="25"/>
      <c r="I888" s="25"/>
      <c r="J888" s="26"/>
      <c r="K888" s="26"/>
      <c r="L888" s="26"/>
      <c r="N888" s="27"/>
    </row>
    <row r="889" spans="1:14">
      <c r="A889" s="24"/>
      <c r="B889" s="24"/>
      <c r="C889" s="25"/>
      <c r="D889" s="25"/>
      <c r="E889" s="25"/>
      <c r="F889" s="25"/>
      <c r="G889" s="25"/>
      <c r="H889" s="25"/>
      <c r="I889" s="25"/>
      <c r="J889" s="26"/>
      <c r="K889" s="26"/>
      <c r="L889" s="26"/>
      <c r="N889" s="27"/>
    </row>
    <row r="890" spans="1:14">
      <c r="A890" s="24"/>
      <c r="B890" s="24"/>
      <c r="C890" s="25"/>
      <c r="D890" s="25"/>
      <c r="E890" s="25"/>
      <c r="F890" s="25"/>
      <c r="G890" s="25"/>
      <c r="H890" s="25"/>
      <c r="I890" s="25"/>
      <c r="J890" s="26"/>
      <c r="K890" s="26"/>
      <c r="L890" s="26"/>
      <c r="N890" s="27"/>
    </row>
    <row r="891" spans="1:14">
      <c r="A891" s="24"/>
      <c r="B891" s="24"/>
      <c r="C891" s="25"/>
      <c r="D891" s="25"/>
      <c r="E891" s="25"/>
      <c r="F891" s="25"/>
      <c r="G891" s="25"/>
      <c r="H891" s="25"/>
      <c r="I891" s="25"/>
      <c r="J891" s="26"/>
      <c r="K891" s="26"/>
      <c r="L891" s="26"/>
      <c r="N891" s="27"/>
    </row>
    <row r="892" spans="1:14">
      <c r="A892" s="24"/>
      <c r="B892" s="24"/>
      <c r="C892" s="25"/>
      <c r="D892" s="25"/>
      <c r="E892" s="25"/>
      <c r="F892" s="25"/>
      <c r="G892" s="25"/>
      <c r="H892" s="25"/>
      <c r="I892" s="25"/>
      <c r="J892" s="26"/>
      <c r="K892" s="26"/>
      <c r="L892" s="26"/>
      <c r="N892" s="27"/>
    </row>
    <row r="893" spans="1:14">
      <c r="A893" s="24"/>
      <c r="B893" s="24"/>
      <c r="C893" s="25"/>
      <c r="D893" s="25"/>
      <c r="E893" s="25"/>
      <c r="F893" s="25"/>
      <c r="G893" s="25"/>
      <c r="H893" s="25"/>
      <c r="I893" s="25"/>
      <c r="J893" s="26"/>
      <c r="K893" s="26"/>
      <c r="L893" s="26"/>
      <c r="N893" s="27"/>
    </row>
    <row r="894" spans="1:14">
      <c r="A894" s="24"/>
      <c r="B894" s="24"/>
      <c r="C894" s="25"/>
      <c r="D894" s="25"/>
      <c r="E894" s="25"/>
      <c r="F894" s="25"/>
      <c r="G894" s="25"/>
      <c r="H894" s="25"/>
      <c r="I894" s="25"/>
      <c r="J894" s="26"/>
      <c r="K894" s="26"/>
      <c r="L894" s="26"/>
      <c r="N894" s="27"/>
    </row>
    <row r="895" spans="1:14">
      <c r="A895" s="24"/>
      <c r="B895" s="24"/>
      <c r="C895" s="25"/>
      <c r="D895" s="25"/>
      <c r="E895" s="25"/>
      <c r="F895" s="25"/>
      <c r="G895" s="25"/>
      <c r="H895" s="25"/>
      <c r="I895" s="25"/>
      <c r="J895" s="26"/>
      <c r="K895" s="26"/>
      <c r="L895" s="26"/>
      <c r="N895" s="27"/>
    </row>
    <row r="896" spans="1:14">
      <c r="A896" s="24"/>
      <c r="B896" s="24"/>
      <c r="C896" s="25"/>
      <c r="D896" s="25"/>
      <c r="E896" s="25"/>
      <c r="F896" s="25"/>
      <c r="G896" s="25"/>
      <c r="H896" s="25"/>
      <c r="I896" s="25"/>
      <c r="J896" s="26"/>
      <c r="K896" s="26"/>
      <c r="L896" s="26"/>
      <c r="N896" s="27"/>
    </row>
    <row r="897" spans="1:14">
      <c r="A897" s="24"/>
      <c r="B897" s="24"/>
      <c r="C897" s="25"/>
      <c r="D897" s="25"/>
      <c r="E897" s="25"/>
      <c r="F897" s="25"/>
      <c r="G897" s="25"/>
      <c r="H897" s="25"/>
      <c r="I897" s="25"/>
      <c r="J897" s="26"/>
      <c r="K897" s="26"/>
      <c r="L897" s="26"/>
      <c r="N897" s="27"/>
    </row>
    <row r="898" spans="1:14">
      <c r="A898" s="24"/>
      <c r="B898" s="24"/>
      <c r="C898" s="25"/>
      <c r="D898" s="25"/>
      <c r="E898" s="25"/>
      <c r="F898" s="25"/>
      <c r="G898" s="25"/>
      <c r="H898" s="25"/>
      <c r="I898" s="25"/>
      <c r="J898" s="26"/>
      <c r="K898" s="26"/>
      <c r="L898" s="26"/>
      <c r="N898" s="27"/>
    </row>
    <row r="899" spans="1:14">
      <c r="A899" s="24"/>
      <c r="B899" s="24"/>
      <c r="C899" s="25"/>
      <c r="D899" s="25"/>
      <c r="E899" s="25"/>
      <c r="F899" s="25"/>
      <c r="G899" s="25"/>
      <c r="H899" s="25"/>
      <c r="I899" s="25"/>
      <c r="J899" s="26"/>
      <c r="K899" s="26"/>
      <c r="L899" s="26"/>
      <c r="N899" s="27"/>
    </row>
    <row r="900" spans="1:14">
      <c r="A900" s="24"/>
      <c r="B900" s="24"/>
      <c r="C900" s="25"/>
      <c r="D900" s="25"/>
      <c r="E900" s="25"/>
      <c r="F900" s="25"/>
      <c r="G900" s="25"/>
      <c r="H900" s="25"/>
      <c r="I900" s="25"/>
      <c r="J900" s="26"/>
      <c r="K900" s="26"/>
      <c r="L900" s="26"/>
      <c r="N900" s="27"/>
    </row>
    <row r="901" spans="1:14">
      <c r="A901" s="24"/>
      <c r="B901" s="24"/>
      <c r="C901" s="25"/>
      <c r="D901" s="25"/>
      <c r="E901" s="25"/>
      <c r="F901" s="25"/>
      <c r="G901" s="25"/>
      <c r="H901" s="25"/>
      <c r="I901" s="25"/>
      <c r="J901" s="26"/>
      <c r="K901" s="26"/>
      <c r="L901" s="26"/>
      <c r="N901" s="27"/>
    </row>
    <row r="902" spans="1:14">
      <c r="A902" s="24"/>
      <c r="B902" s="24"/>
      <c r="C902" s="25"/>
      <c r="D902" s="25"/>
      <c r="E902" s="25"/>
      <c r="F902" s="25"/>
      <c r="G902" s="25"/>
      <c r="H902" s="25"/>
      <c r="I902" s="25"/>
      <c r="J902" s="26"/>
      <c r="K902" s="26"/>
      <c r="L902" s="26"/>
      <c r="N902" s="27"/>
    </row>
    <row r="903" spans="1:14">
      <c r="A903" s="24"/>
      <c r="B903" s="24"/>
      <c r="C903" s="25"/>
      <c r="D903" s="25"/>
      <c r="E903" s="25"/>
      <c r="F903" s="25"/>
      <c r="G903" s="25"/>
      <c r="H903" s="25"/>
      <c r="I903" s="25"/>
      <c r="J903" s="26"/>
      <c r="K903" s="26"/>
      <c r="L903" s="26"/>
      <c r="N903" s="27"/>
    </row>
    <row r="904" spans="1:14">
      <c r="A904" s="24"/>
      <c r="B904" s="24"/>
      <c r="C904" s="25"/>
      <c r="D904" s="25"/>
      <c r="E904" s="25"/>
      <c r="F904" s="25"/>
      <c r="G904" s="25"/>
      <c r="H904" s="25"/>
      <c r="I904" s="25"/>
      <c r="J904" s="26"/>
      <c r="K904" s="26"/>
      <c r="L904" s="26"/>
      <c r="N904" s="27"/>
    </row>
    <row r="905" spans="1:14">
      <c r="A905" s="24"/>
      <c r="B905" s="24"/>
      <c r="C905" s="25"/>
      <c r="D905" s="25"/>
      <c r="E905" s="25"/>
      <c r="F905" s="25"/>
      <c r="G905" s="25"/>
      <c r="H905" s="25"/>
      <c r="I905" s="25"/>
      <c r="J905" s="26"/>
      <c r="K905" s="26"/>
      <c r="L905" s="26"/>
      <c r="N905" s="27"/>
    </row>
    <row r="906" spans="1:14">
      <c r="A906" s="24"/>
      <c r="B906" s="24"/>
      <c r="C906" s="25"/>
      <c r="D906" s="25"/>
      <c r="E906" s="25"/>
      <c r="F906" s="25"/>
      <c r="G906" s="25"/>
      <c r="H906" s="25"/>
      <c r="I906" s="25"/>
      <c r="J906" s="26"/>
      <c r="K906" s="26"/>
      <c r="L906" s="26"/>
      <c r="N906" s="27"/>
    </row>
    <row r="907" spans="1:14">
      <c r="A907" s="24"/>
      <c r="B907" s="24"/>
      <c r="C907" s="25"/>
      <c r="D907" s="25"/>
      <c r="E907" s="25"/>
      <c r="F907" s="25"/>
      <c r="G907" s="25"/>
      <c r="H907" s="25"/>
      <c r="I907" s="25"/>
      <c r="J907" s="26"/>
      <c r="K907" s="26"/>
      <c r="L907" s="26"/>
      <c r="N907" s="27"/>
    </row>
    <row r="908" spans="1:14">
      <c r="A908" s="24"/>
      <c r="B908" s="24"/>
      <c r="C908" s="25"/>
      <c r="D908" s="25"/>
      <c r="E908" s="25"/>
      <c r="F908" s="25"/>
      <c r="G908" s="25"/>
      <c r="H908" s="25"/>
      <c r="I908" s="25"/>
      <c r="J908" s="26"/>
      <c r="K908" s="26"/>
      <c r="L908" s="26"/>
      <c r="N908" s="27"/>
    </row>
    <row r="909" spans="1:14">
      <c r="A909" s="24"/>
      <c r="B909" s="24"/>
      <c r="C909" s="25"/>
      <c r="D909" s="25"/>
      <c r="E909" s="25"/>
      <c r="F909" s="25"/>
      <c r="G909" s="25"/>
      <c r="H909" s="25"/>
      <c r="I909" s="25"/>
      <c r="J909" s="26"/>
      <c r="K909" s="26"/>
      <c r="L909" s="26"/>
      <c r="N909" s="27"/>
    </row>
    <row r="910" spans="1:14">
      <c r="A910" s="24"/>
      <c r="B910" s="24"/>
      <c r="C910" s="25"/>
      <c r="D910" s="25"/>
      <c r="E910" s="25"/>
      <c r="F910" s="25"/>
      <c r="G910" s="25"/>
      <c r="H910" s="25"/>
      <c r="I910" s="25"/>
      <c r="J910" s="26"/>
      <c r="K910" s="26"/>
      <c r="L910" s="26"/>
      <c r="N910" s="27"/>
    </row>
    <row r="911" spans="1:14">
      <c r="A911" s="24"/>
      <c r="B911" s="24"/>
      <c r="C911" s="25"/>
      <c r="D911" s="25"/>
      <c r="E911" s="25"/>
      <c r="F911" s="25"/>
      <c r="G911" s="25"/>
      <c r="H911" s="25"/>
      <c r="I911" s="25"/>
      <c r="J911" s="26"/>
      <c r="K911" s="26"/>
      <c r="L911" s="26"/>
      <c r="N911" s="27"/>
    </row>
    <row r="912" spans="1:14">
      <c r="A912" s="24"/>
      <c r="B912" s="24"/>
      <c r="C912" s="25"/>
      <c r="D912" s="25"/>
      <c r="E912" s="25"/>
      <c r="F912" s="25"/>
      <c r="G912" s="25"/>
      <c r="H912" s="25"/>
      <c r="I912" s="25"/>
      <c r="J912" s="26"/>
      <c r="K912" s="26"/>
      <c r="L912" s="26"/>
      <c r="N912" s="27"/>
    </row>
    <row r="913" spans="1:14">
      <c r="A913" s="24"/>
      <c r="B913" s="24"/>
      <c r="C913" s="25"/>
      <c r="D913" s="25"/>
      <c r="E913" s="25"/>
      <c r="F913" s="25"/>
      <c r="G913" s="25"/>
      <c r="H913" s="25"/>
      <c r="I913" s="25"/>
      <c r="J913" s="26"/>
      <c r="K913" s="26"/>
      <c r="L913" s="26"/>
      <c r="N913" s="27"/>
    </row>
    <row r="914" spans="1:14">
      <c r="A914" s="24"/>
      <c r="B914" s="24"/>
      <c r="C914" s="25"/>
      <c r="D914" s="25"/>
      <c r="E914" s="25"/>
      <c r="F914" s="25"/>
      <c r="G914" s="25"/>
      <c r="H914" s="25"/>
      <c r="I914" s="25"/>
      <c r="J914" s="26"/>
      <c r="K914" s="26"/>
      <c r="L914" s="26"/>
      <c r="N914" s="27"/>
    </row>
    <row r="915" spans="1:14">
      <c r="A915" s="24"/>
      <c r="B915" s="24"/>
      <c r="C915" s="25"/>
      <c r="D915" s="25"/>
      <c r="E915" s="25"/>
      <c r="F915" s="25"/>
      <c r="G915" s="25"/>
      <c r="H915" s="25"/>
      <c r="I915" s="25"/>
      <c r="J915" s="26"/>
      <c r="K915" s="26"/>
      <c r="L915" s="26"/>
      <c r="N915" s="27"/>
    </row>
    <row r="916" spans="1:14">
      <c r="A916" s="24"/>
      <c r="B916" s="24"/>
      <c r="C916" s="25"/>
      <c r="D916" s="25"/>
      <c r="E916" s="25"/>
      <c r="F916" s="25"/>
      <c r="G916" s="25"/>
      <c r="H916" s="25"/>
      <c r="I916" s="25"/>
      <c r="J916" s="26"/>
      <c r="K916" s="26"/>
      <c r="L916" s="26"/>
      <c r="N916" s="27"/>
    </row>
    <row r="917" spans="1:14">
      <c r="A917" s="24"/>
      <c r="B917" s="24"/>
      <c r="C917" s="25"/>
      <c r="D917" s="25"/>
      <c r="E917" s="25"/>
      <c r="F917" s="25"/>
      <c r="G917" s="25"/>
      <c r="H917" s="25"/>
      <c r="I917" s="25"/>
      <c r="J917" s="26"/>
      <c r="K917" s="26"/>
      <c r="L917" s="26"/>
      <c r="N917" s="27"/>
    </row>
    <row r="918" spans="1:14">
      <c r="A918" s="24"/>
      <c r="B918" s="24"/>
      <c r="C918" s="25"/>
      <c r="D918" s="25"/>
      <c r="E918" s="25"/>
      <c r="F918" s="25"/>
      <c r="G918" s="25"/>
      <c r="H918" s="25"/>
      <c r="I918" s="25"/>
      <c r="J918" s="26"/>
      <c r="K918" s="26"/>
      <c r="L918" s="26"/>
      <c r="N918" s="27"/>
    </row>
    <row r="919" spans="1:14">
      <c r="A919" s="24"/>
      <c r="B919" s="24"/>
      <c r="C919" s="25"/>
      <c r="D919" s="25"/>
      <c r="E919" s="25"/>
      <c r="F919" s="25"/>
      <c r="G919" s="25"/>
      <c r="H919" s="25"/>
      <c r="I919" s="25"/>
      <c r="J919" s="26"/>
      <c r="K919" s="26"/>
      <c r="L919" s="26"/>
      <c r="N919" s="27"/>
    </row>
    <row r="920" spans="1:14">
      <c r="A920" s="24"/>
      <c r="B920" s="24"/>
      <c r="C920" s="25"/>
      <c r="D920" s="25"/>
      <c r="E920" s="25"/>
      <c r="F920" s="25"/>
      <c r="G920" s="25"/>
      <c r="H920" s="25"/>
      <c r="I920" s="25"/>
      <c r="J920" s="26"/>
      <c r="K920" s="26"/>
      <c r="L920" s="26"/>
      <c r="N920" s="27"/>
    </row>
    <row r="921" spans="1:14">
      <c r="A921" s="24"/>
      <c r="B921" s="24"/>
      <c r="C921" s="25"/>
      <c r="D921" s="25"/>
      <c r="E921" s="25"/>
      <c r="F921" s="25"/>
      <c r="G921" s="25"/>
      <c r="H921" s="25"/>
      <c r="I921" s="25"/>
      <c r="J921" s="26"/>
      <c r="K921" s="26"/>
      <c r="L921" s="26"/>
      <c r="N921" s="27"/>
    </row>
    <row r="922" spans="1:14">
      <c r="A922" s="24"/>
      <c r="B922" s="24"/>
      <c r="C922" s="25"/>
      <c r="D922" s="25"/>
      <c r="E922" s="25"/>
      <c r="F922" s="25"/>
      <c r="G922" s="25"/>
      <c r="H922" s="25"/>
      <c r="I922" s="25"/>
      <c r="J922" s="26"/>
      <c r="K922" s="26"/>
      <c r="L922" s="26"/>
      <c r="N922" s="27"/>
    </row>
    <row r="923" spans="1:14">
      <c r="A923" s="24"/>
      <c r="B923" s="24"/>
      <c r="C923" s="25"/>
      <c r="D923" s="25"/>
      <c r="E923" s="25"/>
      <c r="F923" s="25"/>
      <c r="G923" s="25"/>
      <c r="H923" s="25"/>
      <c r="I923" s="25"/>
      <c r="J923" s="26"/>
      <c r="K923" s="26"/>
      <c r="L923" s="26"/>
      <c r="N923" s="27"/>
    </row>
    <row r="924" spans="1:14">
      <c r="A924" s="24"/>
      <c r="B924" s="24"/>
      <c r="C924" s="25"/>
      <c r="D924" s="25"/>
      <c r="E924" s="25"/>
      <c r="F924" s="25"/>
      <c r="G924" s="25"/>
      <c r="H924" s="25"/>
      <c r="I924" s="25"/>
      <c r="J924" s="26"/>
      <c r="K924" s="26"/>
      <c r="L924" s="26"/>
      <c r="N924" s="27"/>
    </row>
    <row r="925" spans="1:14">
      <c r="A925" s="24"/>
      <c r="B925" s="24"/>
      <c r="C925" s="25"/>
      <c r="D925" s="25"/>
      <c r="E925" s="25"/>
      <c r="F925" s="25"/>
      <c r="G925" s="25"/>
      <c r="H925" s="25"/>
      <c r="I925" s="25"/>
      <c r="J925" s="26"/>
      <c r="K925" s="26"/>
      <c r="L925" s="26"/>
      <c r="N925" s="27"/>
    </row>
    <row r="926" spans="1:14">
      <c r="A926" s="24"/>
      <c r="B926" s="24"/>
      <c r="C926" s="25"/>
      <c r="D926" s="25"/>
      <c r="E926" s="25"/>
      <c r="F926" s="25"/>
      <c r="G926" s="25"/>
      <c r="H926" s="25"/>
      <c r="I926" s="25"/>
      <c r="J926" s="26"/>
      <c r="K926" s="26"/>
      <c r="L926" s="26"/>
      <c r="N926" s="27"/>
    </row>
    <row r="927" spans="1:14">
      <c r="A927" s="24"/>
      <c r="B927" s="24"/>
      <c r="C927" s="25"/>
      <c r="D927" s="25"/>
      <c r="E927" s="25"/>
      <c r="F927" s="25"/>
      <c r="G927" s="25"/>
      <c r="H927" s="25"/>
      <c r="I927" s="25"/>
      <c r="J927" s="26"/>
      <c r="K927" s="26"/>
      <c r="L927" s="26"/>
      <c r="N927" s="27"/>
    </row>
    <row r="928" spans="1:14">
      <c r="A928" s="24"/>
      <c r="B928" s="24"/>
      <c r="C928" s="25"/>
      <c r="D928" s="25"/>
      <c r="E928" s="25"/>
      <c r="F928" s="25"/>
      <c r="G928" s="25"/>
      <c r="H928" s="25"/>
      <c r="I928" s="25"/>
      <c r="J928" s="26"/>
      <c r="K928" s="26"/>
      <c r="L928" s="26"/>
      <c r="N928" s="27"/>
    </row>
    <row r="929" spans="1:14">
      <c r="A929" s="24"/>
      <c r="B929" s="24"/>
      <c r="C929" s="25"/>
      <c r="D929" s="25"/>
      <c r="E929" s="25"/>
      <c r="F929" s="25"/>
      <c r="G929" s="25"/>
      <c r="H929" s="25"/>
      <c r="I929" s="25"/>
      <c r="J929" s="26"/>
      <c r="K929" s="26"/>
      <c r="L929" s="26"/>
      <c r="N929" s="27"/>
    </row>
    <row r="930" spans="1:14">
      <c r="A930" s="24"/>
      <c r="B930" s="24"/>
      <c r="C930" s="25"/>
      <c r="D930" s="25"/>
      <c r="E930" s="25"/>
      <c r="F930" s="25"/>
      <c r="G930" s="25"/>
      <c r="H930" s="25"/>
      <c r="I930" s="25"/>
      <c r="J930" s="26"/>
      <c r="K930" s="26"/>
      <c r="L930" s="26"/>
      <c r="N930" s="27"/>
    </row>
    <row r="931" spans="1:14">
      <c r="A931" s="24"/>
      <c r="B931" s="24"/>
      <c r="C931" s="25"/>
      <c r="D931" s="25"/>
      <c r="E931" s="25"/>
      <c r="F931" s="25"/>
      <c r="G931" s="25"/>
      <c r="H931" s="25"/>
      <c r="I931" s="25"/>
      <c r="J931" s="26"/>
      <c r="K931" s="26"/>
      <c r="L931" s="26"/>
      <c r="N931" s="27"/>
    </row>
    <row r="932" spans="1:14">
      <c r="A932" s="24"/>
      <c r="B932" s="24"/>
      <c r="C932" s="25"/>
      <c r="D932" s="25"/>
      <c r="E932" s="25"/>
      <c r="F932" s="25"/>
      <c r="G932" s="25"/>
      <c r="H932" s="25"/>
      <c r="I932" s="25"/>
      <c r="J932" s="26"/>
      <c r="K932" s="26"/>
      <c r="L932" s="26"/>
      <c r="N932" s="27"/>
    </row>
    <row r="933" spans="1:14">
      <c r="A933" s="24"/>
      <c r="B933" s="24"/>
      <c r="C933" s="25"/>
      <c r="D933" s="25"/>
      <c r="E933" s="25"/>
      <c r="F933" s="25"/>
      <c r="G933" s="25"/>
      <c r="H933" s="25"/>
      <c r="I933" s="25"/>
      <c r="J933" s="26"/>
      <c r="K933" s="26"/>
      <c r="L933" s="26"/>
      <c r="N933" s="27"/>
    </row>
    <row r="934" spans="1:14">
      <c r="A934" s="24"/>
      <c r="B934" s="24"/>
      <c r="C934" s="25"/>
      <c r="D934" s="25"/>
      <c r="E934" s="25"/>
      <c r="F934" s="25"/>
      <c r="G934" s="25"/>
      <c r="H934" s="25"/>
      <c r="I934" s="25"/>
      <c r="J934" s="26"/>
      <c r="K934" s="26"/>
      <c r="L934" s="26"/>
      <c r="N934" s="27"/>
    </row>
    <row r="935" spans="1:14">
      <c r="A935" s="24"/>
      <c r="B935" s="24"/>
      <c r="C935" s="25"/>
      <c r="D935" s="25"/>
      <c r="E935" s="25"/>
      <c r="F935" s="25"/>
      <c r="G935" s="25"/>
      <c r="H935" s="25"/>
      <c r="I935" s="25"/>
      <c r="J935" s="26"/>
      <c r="K935" s="26"/>
      <c r="L935" s="26"/>
      <c r="N935" s="27"/>
    </row>
    <row r="936" spans="1:14">
      <c r="A936" s="24"/>
      <c r="B936" s="24"/>
      <c r="C936" s="25"/>
      <c r="D936" s="25"/>
      <c r="E936" s="25"/>
      <c r="F936" s="25"/>
      <c r="G936" s="25"/>
      <c r="H936" s="25"/>
      <c r="I936" s="25"/>
      <c r="J936" s="26"/>
      <c r="K936" s="26"/>
      <c r="L936" s="26"/>
      <c r="N936" s="27"/>
    </row>
    <row r="937" spans="1:14">
      <c r="A937" s="24"/>
      <c r="B937" s="24"/>
      <c r="C937" s="25"/>
      <c r="D937" s="25"/>
      <c r="E937" s="25"/>
      <c r="F937" s="25"/>
      <c r="G937" s="25"/>
      <c r="H937" s="25"/>
      <c r="I937" s="25"/>
      <c r="J937" s="26"/>
      <c r="K937" s="26"/>
      <c r="L937" s="26"/>
      <c r="N937" s="27"/>
    </row>
    <row r="938" spans="1:14">
      <c r="A938" s="24"/>
      <c r="B938" s="24"/>
      <c r="C938" s="25"/>
      <c r="D938" s="25"/>
      <c r="E938" s="25"/>
      <c r="F938" s="25"/>
      <c r="G938" s="25"/>
      <c r="H938" s="25"/>
      <c r="I938" s="25"/>
      <c r="J938" s="26"/>
      <c r="K938" s="26"/>
      <c r="L938" s="26"/>
      <c r="N938" s="27"/>
    </row>
    <row r="939" spans="1:14">
      <c r="A939" s="24"/>
      <c r="B939" s="24"/>
      <c r="C939" s="25"/>
      <c r="D939" s="25"/>
      <c r="E939" s="25"/>
      <c r="F939" s="25"/>
      <c r="G939" s="25"/>
      <c r="H939" s="25"/>
      <c r="I939" s="25"/>
      <c r="J939" s="26"/>
      <c r="K939" s="26"/>
      <c r="L939" s="26"/>
      <c r="N939" s="27"/>
    </row>
    <row r="940" spans="1:14">
      <c r="A940" s="24"/>
      <c r="B940" s="24"/>
      <c r="C940" s="25"/>
      <c r="D940" s="25"/>
      <c r="E940" s="25"/>
      <c r="F940" s="25"/>
      <c r="G940" s="25"/>
      <c r="H940" s="25"/>
      <c r="I940" s="25"/>
      <c r="J940" s="26"/>
      <c r="K940" s="26"/>
      <c r="L940" s="26"/>
      <c r="N940" s="27"/>
    </row>
    <row r="941" spans="1:14">
      <c r="A941" s="24"/>
      <c r="B941" s="24"/>
      <c r="C941" s="25"/>
      <c r="D941" s="25"/>
      <c r="E941" s="25"/>
      <c r="F941" s="25"/>
      <c r="G941" s="25"/>
      <c r="H941" s="25"/>
      <c r="I941" s="25"/>
      <c r="J941" s="26"/>
      <c r="K941" s="26"/>
      <c r="L941" s="26"/>
      <c r="N941" s="27"/>
    </row>
    <row r="942" spans="1:14">
      <c r="A942" s="24"/>
      <c r="B942" s="24"/>
      <c r="C942" s="25"/>
      <c r="D942" s="25"/>
      <c r="E942" s="25"/>
      <c r="F942" s="25"/>
      <c r="G942" s="25"/>
      <c r="H942" s="25"/>
      <c r="I942" s="25"/>
      <c r="J942" s="26"/>
      <c r="K942" s="26"/>
      <c r="L942" s="26"/>
      <c r="N942" s="27"/>
    </row>
    <row r="943" spans="1:14">
      <c r="A943" s="24"/>
      <c r="B943" s="24"/>
      <c r="C943" s="25"/>
      <c r="D943" s="25"/>
      <c r="E943" s="25"/>
      <c r="F943" s="25"/>
      <c r="G943" s="25"/>
      <c r="H943" s="25"/>
      <c r="I943" s="25"/>
      <c r="J943" s="26"/>
      <c r="K943" s="26"/>
      <c r="L943" s="26"/>
      <c r="N943" s="27"/>
    </row>
    <row r="944" spans="1:14">
      <c r="A944" s="24"/>
      <c r="B944" s="24"/>
      <c r="C944" s="25"/>
      <c r="D944" s="25"/>
      <c r="E944" s="25"/>
      <c r="F944" s="25"/>
      <c r="G944" s="25"/>
      <c r="H944" s="25"/>
      <c r="I944" s="25"/>
      <c r="J944" s="26"/>
      <c r="K944" s="26"/>
      <c r="L944" s="26"/>
      <c r="N944" s="27"/>
    </row>
    <row r="945" spans="1:14">
      <c r="A945" s="24"/>
      <c r="B945" s="24"/>
      <c r="C945" s="25"/>
      <c r="D945" s="25"/>
      <c r="E945" s="25"/>
      <c r="F945" s="25"/>
      <c r="G945" s="25"/>
      <c r="H945" s="25"/>
      <c r="I945" s="25"/>
      <c r="J945" s="26"/>
      <c r="K945" s="26"/>
      <c r="L945" s="26"/>
      <c r="N945" s="27"/>
    </row>
    <row r="946" spans="1:14">
      <c r="A946" s="24"/>
      <c r="B946" s="24"/>
      <c r="C946" s="25"/>
      <c r="D946" s="25"/>
      <c r="E946" s="25"/>
      <c r="F946" s="25"/>
      <c r="G946" s="25"/>
      <c r="H946" s="25"/>
      <c r="I946" s="25"/>
      <c r="J946" s="26"/>
      <c r="K946" s="26"/>
      <c r="L946" s="26"/>
      <c r="N946" s="27"/>
    </row>
    <row r="947" spans="1:14">
      <c r="A947" s="24"/>
      <c r="B947" s="24"/>
      <c r="C947" s="25"/>
      <c r="D947" s="25"/>
      <c r="E947" s="25"/>
      <c r="F947" s="25"/>
      <c r="G947" s="25"/>
      <c r="H947" s="25"/>
      <c r="I947" s="25"/>
      <c r="J947" s="26"/>
      <c r="K947" s="26"/>
      <c r="L947" s="26"/>
      <c r="N947" s="27"/>
    </row>
    <row r="948" spans="1:14">
      <c r="A948" s="24"/>
      <c r="B948" s="24"/>
      <c r="C948" s="25"/>
      <c r="D948" s="25"/>
      <c r="E948" s="25"/>
      <c r="F948" s="25"/>
      <c r="G948" s="25"/>
      <c r="H948" s="25"/>
      <c r="I948" s="25"/>
      <c r="J948" s="26"/>
      <c r="K948" s="26"/>
      <c r="L948" s="26"/>
      <c r="N948" s="27"/>
    </row>
    <row r="949" spans="1:14">
      <c r="A949" s="24"/>
      <c r="B949" s="24"/>
      <c r="C949" s="25"/>
      <c r="D949" s="25"/>
      <c r="E949" s="25"/>
      <c r="F949" s="25"/>
      <c r="G949" s="25"/>
      <c r="H949" s="25"/>
      <c r="I949" s="25"/>
      <c r="J949" s="26"/>
      <c r="K949" s="26"/>
      <c r="L949" s="26"/>
      <c r="N949" s="27"/>
    </row>
    <row r="950" spans="1:14">
      <c r="A950" s="24"/>
      <c r="B950" s="24"/>
      <c r="C950" s="25"/>
      <c r="D950" s="25"/>
      <c r="E950" s="25"/>
      <c r="F950" s="25"/>
      <c r="G950" s="25"/>
      <c r="H950" s="25"/>
      <c r="I950" s="25"/>
      <c r="J950" s="26"/>
      <c r="K950" s="26"/>
      <c r="L950" s="26"/>
      <c r="N950" s="27"/>
    </row>
    <row r="951" spans="1:14">
      <c r="A951" s="24"/>
      <c r="B951" s="24"/>
      <c r="C951" s="25"/>
      <c r="D951" s="25"/>
      <c r="E951" s="25"/>
      <c r="F951" s="25"/>
      <c r="G951" s="25"/>
      <c r="H951" s="25"/>
      <c r="I951" s="25"/>
      <c r="J951" s="26"/>
      <c r="K951" s="26"/>
      <c r="L951" s="26"/>
      <c r="N951" s="27"/>
    </row>
    <row r="952" spans="1:14">
      <c r="A952" s="24"/>
      <c r="B952" s="24"/>
      <c r="C952" s="25"/>
      <c r="D952" s="25"/>
      <c r="E952" s="25"/>
      <c r="F952" s="25"/>
      <c r="G952" s="25"/>
      <c r="H952" s="25"/>
      <c r="I952" s="25"/>
      <c r="J952" s="26"/>
      <c r="K952" s="26"/>
      <c r="L952" s="26"/>
      <c r="N952" s="27"/>
    </row>
    <row r="953" spans="1:14">
      <c r="A953" s="24"/>
      <c r="B953" s="24"/>
      <c r="C953" s="25"/>
      <c r="D953" s="25"/>
      <c r="E953" s="25"/>
      <c r="F953" s="25"/>
      <c r="G953" s="25"/>
      <c r="H953" s="25"/>
      <c r="I953" s="25"/>
      <c r="J953" s="26"/>
      <c r="K953" s="26"/>
      <c r="L953" s="26"/>
      <c r="N953" s="27"/>
    </row>
    <row r="954" spans="1:14">
      <c r="A954" s="24"/>
      <c r="B954" s="24"/>
      <c r="C954" s="25"/>
      <c r="D954" s="25"/>
      <c r="E954" s="25"/>
      <c r="F954" s="25"/>
      <c r="G954" s="25"/>
      <c r="H954" s="25"/>
      <c r="I954" s="25"/>
      <c r="J954" s="26"/>
      <c r="K954" s="26"/>
      <c r="L954" s="26"/>
      <c r="N954" s="27"/>
    </row>
    <row r="955" spans="1:14">
      <c r="A955" s="24"/>
      <c r="B955" s="24"/>
      <c r="C955" s="25"/>
      <c r="D955" s="25"/>
      <c r="E955" s="25"/>
      <c r="F955" s="25"/>
      <c r="G955" s="25"/>
      <c r="H955" s="25"/>
      <c r="I955" s="25"/>
      <c r="J955" s="26"/>
      <c r="K955" s="26"/>
      <c r="L955" s="26"/>
      <c r="N955" s="27"/>
    </row>
    <row r="956" spans="1:14">
      <c r="A956" s="24"/>
      <c r="B956" s="24"/>
      <c r="C956" s="25"/>
      <c r="D956" s="25"/>
      <c r="E956" s="25"/>
      <c r="F956" s="25"/>
      <c r="G956" s="25"/>
      <c r="H956" s="25"/>
      <c r="I956" s="25"/>
      <c r="J956" s="26"/>
      <c r="K956" s="26"/>
      <c r="L956" s="26"/>
      <c r="N956" s="27"/>
    </row>
    <row r="957" spans="1:14">
      <c r="A957" s="24"/>
      <c r="B957" s="24"/>
      <c r="C957" s="25"/>
      <c r="D957" s="25"/>
      <c r="E957" s="25"/>
      <c r="F957" s="25"/>
      <c r="G957" s="25"/>
      <c r="H957" s="25"/>
      <c r="I957" s="25"/>
      <c r="J957" s="26"/>
      <c r="K957" s="26"/>
      <c r="L957" s="26"/>
      <c r="N957" s="27"/>
    </row>
    <row r="958" spans="1:14">
      <c r="A958" s="24"/>
      <c r="B958" s="24"/>
      <c r="C958" s="25"/>
      <c r="D958" s="25"/>
      <c r="E958" s="25"/>
      <c r="F958" s="25"/>
      <c r="G958" s="25"/>
      <c r="H958" s="25"/>
      <c r="I958" s="25"/>
      <c r="J958" s="26"/>
      <c r="K958" s="26"/>
      <c r="L958" s="26"/>
      <c r="N958" s="27"/>
    </row>
    <row r="959" spans="1:14">
      <c r="A959" s="24"/>
      <c r="B959" s="24"/>
      <c r="C959" s="25"/>
      <c r="D959" s="25"/>
      <c r="E959" s="25"/>
      <c r="F959" s="25"/>
      <c r="G959" s="25"/>
      <c r="H959" s="25"/>
      <c r="I959" s="25"/>
      <c r="J959" s="26"/>
      <c r="K959" s="26"/>
      <c r="L959" s="26"/>
      <c r="N959" s="27"/>
    </row>
    <row r="960" spans="1:14">
      <c r="A960" s="24"/>
      <c r="B960" s="24"/>
      <c r="C960" s="25"/>
      <c r="D960" s="25"/>
      <c r="E960" s="25"/>
      <c r="F960" s="25"/>
      <c r="G960" s="25"/>
      <c r="H960" s="25"/>
      <c r="I960" s="25"/>
      <c r="J960" s="26"/>
      <c r="K960" s="26"/>
      <c r="L960" s="26"/>
      <c r="N960" s="27"/>
    </row>
    <row r="961" spans="1:14">
      <c r="A961" s="24"/>
      <c r="B961" s="24"/>
      <c r="C961" s="25"/>
      <c r="D961" s="25"/>
      <c r="E961" s="25"/>
      <c r="F961" s="25"/>
      <c r="G961" s="25"/>
      <c r="H961" s="25"/>
      <c r="I961" s="25"/>
      <c r="J961" s="26"/>
      <c r="K961" s="26"/>
      <c r="L961" s="26"/>
      <c r="N961" s="27"/>
    </row>
    <row r="962" spans="1:14">
      <c r="A962" s="24"/>
      <c r="B962" s="24"/>
      <c r="C962" s="25"/>
      <c r="D962" s="25"/>
      <c r="E962" s="25"/>
      <c r="F962" s="25"/>
      <c r="G962" s="25"/>
      <c r="H962" s="25"/>
      <c r="I962" s="25"/>
      <c r="J962" s="26"/>
      <c r="K962" s="26"/>
      <c r="L962" s="26"/>
      <c r="N962" s="27"/>
    </row>
    <row r="963" spans="1:14">
      <c r="A963" s="24"/>
      <c r="B963" s="24"/>
      <c r="C963" s="25"/>
      <c r="D963" s="25"/>
      <c r="E963" s="25"/>
      <c r="F963" s="25"/>
      <c r="G963" s="25"/>
      <c r="H963" s="25"/>
      <c r="I963" s="25"/>
      <c r="J963" s="26"/>
      <c r="K963" s="26"/>
      <c r="L963" s="26"/>
      <c r="N963" s="27"/>
    </row>
    <row r="964" spans="1:14">
      <c r="A964" s="24"/>
      <c r="B964" s="24"/>
      <c r="C964" s="25"/>
      <c r="D964" s="25"/>
      <c r="E964" s="25"/>
      <c r="F964" s="25"/>
      <c r="G964" s="25"/>
      <c r="H964" s="25"/>
      <c r="I964" s="25"/>
      <c r="J964" s="26"/>
      <c r="K964" s="26"/>
      <c r="L964" s="26"/>
      <c r="N964" s="27"/>
    </row>
    <row r="965" spans="1:14">
      <c r="A965" s="24"/>
      <c r="B965" s="24"/>
      <c r="C965" s="25"/>
      <c r="D965" s="25"/>
      <c r="E965" s="25"/>
      <c r="F965" s="25"/>
      <c r="G965" s="25"/>
      <c r="H965" s="25"/>
      <c r="I965" s="25"/>
      <c r="J965" s="26"/>
      <c r="K965" s="26"/>
      <c r="L965" s="26"/>
      <c r="N965" s="27"/>
    </row>
    <row r="966" spans="1:14">
      <c r="A966" s="24"/>
      <c r="B966" s="24"/>
      <c r="C966" s="25"/>
      <c r="D966" s="25"/>
      <c r="E966" s="25"/>
      <c r="F966" s="25"/>
      <c r="G966" s="25"/>
      <c r="H966" s="25"/>
      <c r="I966" s="25"/>
      <c r="J966" s="26"/>
      <c r="K966" s="26"/>
      <c r="L966" s="26"/>
      <c r="N966" s="27"/>
    </row>
    <row r="967" spans="1:14">
      <c r="A967" s="24"/>
      <c r="B967" s="24"/>
      <c r="C967" s="25"/>
      <c r="D967" s="25"/>
      <c r="E967" s="25"/>
      <c r="F967" s="25"/>
      <c r="G967" s="25"/>
      <c r="H967" s="25"/>
      <c r="I967" s="25"/>
      <c r="J967" s="26"/>
      <c r="K967" s="26"/>
      <c r="L967" s="26"/>
      <c r="N967" s="27"/>
    </row>
    <row r="968" spans="1:14">
      <c r="A968" s="24"/>
      <c r="B968" s="24"/>
      <c r="C968" s="25"/>
      <c r="D968" s="25"/>
      <c r="E968" s="25"/>
      <c r="F968" s="25"/>
      <c r="G968" s="25"/>
      <c r="H968" s="25"/>
      <c r="I968" s="25"/>
      <c r="J968" s="26"/>
      <c r="K968" s="26"/>
      <c r="L968" s="26"/>
      <c r="N968" s="27"/>
    </row>
    <row r="969" spans="1:14">
      <c r="A969" s="24"/>
      <c r="B969" s="24"/>
      <c r="C969" s="25"/>
      <c r="D969" s="25"/>
      <c r="E969" s="25"/>
      <c r="F969" s="25"/>
      <c r="G969" s="25"/>
      <c r="H969" s="25"/>
      <c r="I969" s="25"/>
      <c r="J969" s="26"/>
      <c r="K969" s="26"/>
      <c r="L969" s="26"/>
      <c r="N969" s="27"/>
    </row>
    <row r="970" spans="1:14">
      <c r="A970" s="24"/>
      <c r="B970" s="24"/>
      <c r="C970" s="25"/>
      <c r="D970" s="25"/>
      <c r="E970" s="25"/>
      <c r="F970" s="25"/>
      <c r="G970" s="25"/>
      <c r="H970" s="25"/>
      <c r="I970" s="25"/>
      <c r="J970" s="26"/>
      <c r="K970" s="26"/>
      <c r="L970" s="26"/>
      <c r="N970" s="27"/>
    </row>
    <row r="971" spans="1:14">
      <c r="A971" s="24"/>
      <c r="B971" s="24"/>
      <c r="C971" s="25"/>
      <c r="D971" s="25"/>
      <c r="E971" s="25"/>
      <c r="F971" s="25"/>
      <c r="G971" s="25"/>
      <c r="H971" s="25"/>
      <c r="I971" s="25"/>
      <c r="J971" s="26"/>
      <c r="K971" s="26"/>
      <c r="L971" s="26"/>
      <c r="N971" s="27"/>
    </row>
    <row r="972" spans="1:14">
      <c r="A972" s="24"/>
      <c r="B972" s="24"/>
      <c r="C972" s="25"/>
      <c r="D972" s="25"/>
      <c r="E972" s="25"/>
      <c r="F972" s="25"/>
      <c r="G972" s="25"/>
      <c r="H972" s="25"/>
      <c r="I972" s="25"/>
      <c r="J972" s="26"/>
      <c r="K972" s="26"/>
      <c r="L972" s="26"/>
      <c r="N972" s="27"/>
    </row>
    <row r="973" spans="1:14">
      <c r="A973" s="24"/>
      <c r="B973" s="24"/>
      <c r="C973" s="25"/>
      <c r="D973" s="25"/>
      <c r="E973" s="25"/>
      <c r="F973" s="25"/>
      <c r="G973" s="25"/>
      <c r="H973" s="25"/>
      <c r="I973" s="25"/>
      <c r="J973" s="26"/>
      <c r="K973" s="26"/>
      <c r="L973" s="26"/>
      <c r="N973" s="27"/>
    </row>
    <row r="974" spans="1:14">
      <c r="A974" s="24"/>
      <c r="B974" s="24"/>
      <c r="C974" s="25"/>
      <c r="D974" s="25"/>
      <c r="E974" s="25"/>
      <c r="F974" s="25"/>
      <c r="G974" s="25"/>
      <c r="H974" s="25"/>
      <c r="I974" s="25"/>
      <c r="J974" s="26"/>
      <c r="K974" s="26"/>
      <c r="L974" s="26"/>
      <c r="N974" s="27"/>
    </row>
    <row r="975" spans="1:14">
      <c r="A975" s="24"/>
      <c r="B975" s="24"/>
      <c r="C975" s="25"/>
      <c r="D975" s="25"/>
      <c r="E975" s="25"/>
      <c r="F975" s="25"/>
      <c r="G975" s="25"/>
      <c r="H975" s="25"/>
      <c r="I975" s="25"/>
      <c r="J975" s="26"/>
      <c r="K975" s="26"/>
      <c r="L975" s="26"/>
      <c r="N975" s="27"/>
    </row>
    <row r="976" spans="1:14">
      <c r="A976" s="24"/>
      <c r="B976" s="24"/>
      <c r="C976" s="25"/>
      <c r="D976" s="25"/>
      <c r="E976" s="25"/>
      <c r="F976" s="25"/>
      <c r="G976" s="25"/>
      <c r="H976" s="25"/>
      <c r="I976" s="25"/>
      <c r="J976" s="26"/>
      <c r="K976" s="26"/>
      <c r="L976" s="26"/>
      <c r="N976" s="27"/>
    </row>
    <row r="977" spans="1:14">
      <c r="A977" s="24"/>
      <c r="B977" s="24"/>
      <c r="C977" s="25"/>
      <c r="D977" s="25"/>
      <c r="E977" s="25"/>
      <c r="F977" s="25"/>
      <c r="G977" s="25"/>
      <c r="H977" s="25"/>
      <c r="I977" s="25"/>
      <c r="J977" s="26"/>
      <c r="K977" s="26"/>
      <c r="L977" s="26"/>
      <c r="N977" s="27"/>
    </row>
    <row r="978" spans="1:14">
      <c r="A978" s="24"/>
      <c r="B978" s="24"/>
      <c r="C978" s="25"/>
      <c r="D978" s="25"/>
      <c r="E978" s="25"/>
      <c r="F978" s="25"/>
      <c r="G978" s="25"/>
      <c r="H978" s="25"/>
      <c r="I978" s="25"/>
      <c r="J978" s="26"/>
      <c r="K978" s="26"/>
      <c r="L978" s="26"/>
      <c r="N978" s="27"/>
    </row>
    <row r="979" spans="1:14">
      <c r="A979" s="24"/>
      <c r="B979" s="24"/>
      <c r="C979" s="25"/>
      <c r="D979" s="25"/>
      <c r="E979" s="25"/>
      <c r="F979" s="25"/>
      <c r="G979" s="25"/>
      <c r="H979" s="25"/>
      <c r="I979" s="25"/>
      <c r="J979" s="26"/>
      <c r="K979" s="26"/>
      <c r="L979" s="26"/>
      <c r="N979" s="27"/>
    </row>
    <row r="980" spans="1:14">
      <c r="A980" s="24"/>
      <c r="B980" s="24"/>
      <c r="C980" s="25"/>
      <c r="D980" s="25"/>
      <c r="E980" s="25"/>
      <c r="F980" s="25"/>
      <c r="G980" s="25"/>
      <c r="H980" s="25"/>
      <c r="I980" s="25"/>
      <c r="J980" s="26"/>
      <c r="K980" s="26"/>
      <c r="L980" s="26"/>
      <c r="N980" s="27"/>
    </row>
    <row r="981" spans="1:14">
      <c r="A981" s="24"/>
      <c r="B981" s="24"/>
      <c r="C981" s="25"/>
      <c r="D981" s="25"/>
      <c r="E981" s="25"/>
      <c r="F981" s="25"/>
      <c r="G981" s="25"/>
      <c r="H981" s="25"/>
      <c r="I981" s="25"/>
      <c r="J981" s="26"/>
      <c r="K981" s="26"/>
      <c r="L981" s="26"/>
      <c r="N981" s="27"/>
    </row>
    <row r="982" spans="1:14">
      <c r="A982" s="24"/>
      <c r="B982" s="24"/>
      <c r="C982" s="25"/>
      <c r="D982" s="25"/>
      <c r="E982" s="25"/>
      <c r="F982" s="25"/>
      <c r="G982" s="25"/>
      <c r="H982" s="25"/>
      <c r="I982" s="25"/>
      <c r="J982" s="26"/>
      <c r="K982" s="26"/>
      <c r="L982" s="26"/>
      <c r="N982" s="27"/>
    </row>
    <row r="983" spans="1:14">
      <c r="A983" s="24"/>
      <c r="B983" s="24"/>
      <c r="C983" s="25"/>
      <c r="D983" s="25"/>
      <c r="E983" s="25"/>
      <c r="F983" s="25"/>
      <c r="G983" s="25"/>
      <c r="H983" s="25"/>
      <c r="I983" s="25"/>
      <c r="J983" s="26"/>
      <c r="K983" s="26"/>
      <c r="L983" s="26"/>
      <c r="N983" s="27"/>
    </row>
    <row r="984" spans="1:14">
      <c r="A984" s="24"/>
      <c r="B984" s="24"/>
      <c r="C984" s="25"/>
      <c r="D984" s="25"/>
      <c r="E984" s="25"/>
      <c r="F984" s="25"/>
      <c r="G984" s="25"/>
      <c r="H984" s="25"/>
      <c r="I984" s="25"/>
      <c r="J984" s="26"/>
      <c r="K984" s="26"/>
      <c r="L984" s="26"/>
      <c r="N984" s="27"/>
    </row>
    <row r="985" spans="1:14">
      <c r="A985" s="24"/>
      <c r="B985" s="24"/>
      <c r="C985" s="25"/>
      <c r="D985" s="25"/>
      <c r="E985" s="25"/>
      <c r="F985" s="25"/>
      <c r="G985" s="25"/>
      <c r="H985" s="25"/>
      <c r="I985" s="25"/>
      <c r="J985" s="26"/>
      <c r="K985" s="26"/>
      <c r="L985" s="26"/>
      <c r="N985" s="27"/>
    </row>
    <row r="986" spans="1:14">
      <c r="A986" s="24"/>
      <c r="B986" s="24"/>
      <c r="C986" s="25"/>
      <c r="D986" s="25"/>
      <c r="E986" s="25"/>
      <c r="F986" s="25"/>
      <c r="G986" s="25"/>
      <c r="H986" s="25"/>
      <c r="I986" s="25"/>
      <c r="J986" s="26"/>
      <c r="K986" s="26"/>
      <c r="L986" s="26"/>
      <c r="N986" s="27"/>
    </row>
    <row r="987" spans="1:14">
      <c r="A987" s="24"/>
      <c r="B987" s="24"/>
      <c r="C987" s="25"/>
      <c r="D987" s="25"/>
      <c r="E987" s="25"/>
      <c r="F987" s="25"/>
      <c r="G987" s="25"/>
      <c r="H987" s="25"/>
      <c r="I987" s="25"/>
      <c r="J987" s="26"/>
      <c r="K987" s="26"/>
      <c r="L987" s="26"/>
      <c r="N987" s="27"/>
    </row>
    <row r="988" spans="1:14">
      <c r="A988" s="24"/>
      <c r="B988" s="24"/>
      <c r="C988" s="25"/>
      <c r="D988" s="25"/>
      <c r="E988" s="25"/>
      <c r="F988" s="25"/>
      <c r="G988" s="25"/>
      <c r="H988" s="25"/>
      <c r="I988" s="25"/>
      <c r="J988" s="26"/>
      <c r="K988" s="26"/>
      <c r="L988" s="26"/>
      <c r="N988" s="27"/>
    </row>
    <row r="989" spans="1:14">
      <c r="A989" s="24"/>
      <c r="B989" s="24"/>
      <c r="C989" s="25"/>
      <c r="D989" s="25"/>
      <c r="E989" s="25"/>
      <c r="F989" s="25"/>
      <c r="G989" s="25"/>
      <c r="H989" s="25"/>
      <c r="I989" s="25"/>
      <c r="J989" s="26"/>
      <c r="K989" s="26"/>
      <c r="L989" s="26"/>
      <c r="N989" s="27"/>
    </row>
    <row r="990" spans="1:14">
      <c r="A990" s="24"/>
      <c r="B990" s="24"/>
      <c r="C990" s="25"/>
      <c r="D990" s="25"/>
      <c r="E990" s="25"/>
      <c r="F990" s="25"/>
      <c r="G990" s="25"/>
      <c r="H990" s="25"/>
      <c r="I990" s="25"/>
      <c r="J990" s="26"/>
      <c r="K990" s="26"/>
      <c r="L990" s="26"/>
      <c r="N990" s="27"/>
    </row>
    <row r="991" spans="1:14">
      <c r="A991" s="24"/>
      <c r="B991" s="24"/>
      <c r="C991" s="25"/>
      <c r="D991" s="25"/>
      <c r="E991" s="25"/>
      <c r="F991" s="25"/>
      <c r="G991" s="25"/>
      <c r="H991" s="25"/>
      <c r="I991" s="25"/>
      <c r="J991" s="26"/>
      <c r="K991" s="26"/>
      <c r="L991" s="26"/>
      <c r="N991" s="27"/>
    </row>
    <row r="992" spans="1:14">
      <c r="A992" s="24"/>
      <c r="B992" s="24"/>
      <c r="C992" s="25"/>
      <c r="D992" s="25"/>
      <c r="E992" s="25"/>
      <c r="F992" s="25"/>
      <c r="G992" s="25"/>
      <c r="H992" s="25"/>
      <c r="I992" s="25"/>
      <c r="J992" s="26"/>
      <c r="K992" s="26"/>
      <c r="L992" s="26"/>
      <c r="N992" s="27"/>
    </row>
    <row r="993" spans="1:14">
      <c r="A993" s="24"/>
      <c r="B993" s="24"/>
      <c r="C993" s="25"/>
      <c r="D993" s="25"/>
      <c r="E993" s="25"/>
      <c r="F993" s="25"/>
      <c r="G993" s="25"/>
      <c r="H993" s="25"/>
      <c r="I993" s="25"/>
      <c r="J993" s="26"/>
      <c r="K993" s="26"/>
      <c r="L993" s="26"/>
      <c r="N993" s="27"/>
    </row>
    <row r="994" spans="1:14">
      <c r="A994" s="24"/>
      <c r="B994" s="24"/>
      <c r="C994" s="25"/>
      <c r="D994" s="25"/>
      <c r="E994" s="25"/>
      <c r="F994" s="25"/>
      <c r="G994" s="25"/>
      <c r="H994" s="25"/>
      <c r="I994" s="25"/>
      <c r="J994" s="26"/>
      <c r="K994" s="26"/>
      <c r="L994" s="26"/>
      <c r="N994" s="27"/>
    </row>
    <row r="995" spans="1:14">
      <c r="A995" s="24"/>
      <c r="B995" s="24"/>
      <c r="C995" s="25"/>
      <c r="D995" s="25"/>
      <c r="E995" s="25"/>
      <c r="F995" s="25"/>
      <c r="G995" s="25"/>
      <c r="H995" s="25"/>
      <c r="I995" s="25"/>
      <c r="J995" s="26"/>
      <c r="K995" s="26"/>
      <c r="L995" s="26"/>
      <c r="N995" s="27"/>
    </row>
    <row r="996" spans="1:14">
      <c r="A996" s="24"/>
      <c r="B996" s="24"/>
      <c r="C996" s="25"/>
      <c r="D996" s="25"/>
      <c r="E996" s="25"/>
      <c r="F996" s="25"/>
      <c r="G996" s="25"/>
      <c r="H996" s="25"/>
      <c r="I996" s="25"/>
      <c r="J996" s="26"/>
      <c r="K996" s="26"/>
      <c r="L996" s="26"/>
      <c r="N996" s="27"/>
    </row>
    <row r="997" spans="1:14">
      <c r="A997" s="24"/>
      <c r="B997" s="24"/>
      <c r="C997" s="25"/>
      <c r="D997" s="25"/>
      <c r="E997" s="25"/>
      <c r="F997" s="25"/>
      <c r="G997" s="25"/>
      <c r="H997" s="25"/>
      <c r="I997" s="25"/>
      <c r="J997" s="26"/>
      <c r="K997" s="26"/>
      <c r="L997" s="26"/>
      <c r="N997" s="27"/>
    </row>
    <row r="998" spans="1:14">
      <c r="A998" s="24"/>
      <c r="B998" s="24"/>
      <c r="C998" s="25"/>
      <c r="D998" s="25"/>
      <c r="E998" s="25"/>
      <c r="F998" s="25"/>
      <c r="G998" s="25"/>
      <c r="H998" s="25"/>
      <c r="I998" s="25"/>
      <c r="J998" s="26"/>
      <c r="K998" s="26"/>
      <c r="L998" s="26"/>
      <c r="N998" s="27"/>
    </row>
    <row r="999" spans="1:14">
      <c r="A999" s="24"/>
      <c r="B999" s="24"/>
      <c r="C999" s="25"/>
      <c r="D999" s="25"/>
      <c r="E999" s="25"/>
      <c r="F999" s="25"/>
      <c r="G999" s="25"/>
      <c r="H999" s="25"/>
      <c r="I999" s="25"/>
      <c r="J999" s="26"/>
      <c r="K999" s="26"/>
      <c r="L999" s="26"/>
      <c r="N999" s="27"/>
    </row>
    <row r="1000" spans="1:14">
      <c r="A1000" s="24"/>
      <c r="B1000" s="24"/>
      <c r="C1000" s="25"/>
      <c r="D1000" s="25"/>
      <c r="E1000" s="25"/>
      <c r="F1000" s="25"/>
      <c r="G1000" s="25"/>
      <c r="H1000" s="25"/>
      <c r="I1000" s="25"/>
      <c r="J1000" s="26"/>
      <c r="K1000" s="26"/>
      <c r="L1000" s="26"/>
      <c r="N1000" s="27"/>
    </row>
    <row r="1001" spans="1:14">
      <c r="A1001" s="24"/>
      <c r="B1001" s="24"/>
      <c r="C1001" s="25"/>
      <c r="D1001" s="25"/>
      <c r="E1001" s="25"/>
      <c r="F1001" s="25"/>
      <c r="G1001" s="25"/>
      <c r="H1001" s="25"/>
      <c r="I1001" s="25"/>
      <c r="J1001" s="26"/>
      <c r="K1001" s="26"/>
      <c r="L1001" s="26"/>
      <c r="N1001" s="27"/>
    </row>
    <row r="1002" spans="1:14">
      <c r="A1002" s="24"/>
      <c r="B1002" s="24"/>
      <c r="C1002" s="25"/>
      <c r="D1002" s="25"/>
      <c r="E1002" s="25"/>
      <c r="F1002" s="25"/>
      <c r="G1002" s="25"/>
      <c r="H1002" s="25"/>
      <c r="I1002" s="25"/>
      <c r="J1002" s="26"/>
      <c r="K1002" s="26"/>
      <c r="L1002" s="26"/>
      <c r="N1002" s="27"/>
    </row>
    <row r="1003" spans="1:14">
      <c r="A1003" s="24"/>
      <c r="B1003" s="24"/>
      <c r="C1003" s="25"/>
      <c r="D1003" s="25"/>
      <c r="E1003" s="25"/>
      <c r="F1003" s="25"/>
      <c r="G1003" s="25"/>
      <c r="H1003" s="25"/>
      <c r="I1003" s="25"/>
      <c r="J1003" s="26"/>
      <c r="K1003" s="26"/>
      <c r="L1003" s="26"/>
      <c r="N1003" s="27"/>
    </row>
    <row r="1004" spans="1:14">
      <c r="A1004" s="24"/>
      <c r="B1004" s="24"/>
      <c r="C1004" s="25"/>
      <c r="D1004" s="25"/>
      <c r="E1004" s="25"/>
      <c r="F1004" s="25"/>
      <c r="G1004" s="25"/>
      <c r="H1004" s="25"/>
      <c r="I1004" s="25"/>
      <c r="J1004" s="26"/>
      <c r="K1004" s="26"/>
      <c r="L1004" s="26"/>
      <c r="N1004" s="27"/>
    </row>
    <row r="1005" spans="1:14">
      <c r="A1005" s="24"/>
      <c r="B1005" s="24"/>
      <c r="C1005" s="25"/>
      <c r="D1005" s="25"/>
      <c r="E1005" s="25"/>
      <c r="F1005" s="25"/>
      <c r="G1005" s="25"/>
      <c r="H1005" s="25"/>
      <c r="I1005" s="25"/>
      <c r="J1005" s="26"/>
      <c r="K1005" s="26"/>
      <c r="L1005" s="26"/>
      <c r="N1005" s="27"/>
    </row>
    <row r="1006" spans="1:14">
      <c r="A1006" s="24"/>
      <c r="B1006" s="24"/>
      <c r="C1006" s="25"/>
      <c r="D1006" s="25"/>
      <c r="E1006" s="25"/>
      <c r="F1006" s="25"/>
      <c r="G1006" s="25"/>
      <c r="H1006" s="25"/>
      <c r="I1006" s="25"/>
      <c r="J1006" s="26"/>
      <c r="K1006" s="26"/>
      <c r="L1006" s="26"/>
      <c r="N1006" s="27"/>
    </row>
    <row r="1007" spans="1:14">
      <c r="A1007" s="24"/>
      <c r="B1007" s="24"/>
      <c r="C1007" s="25"/>
      <c r="D1007" s="25"/>
      <c r="E1007" s="25"/>
      <c r="F1007" s="25"/>
      <c r="G1007" s="25"/>
      <c r="H1007" s="25"/>
      <c r="I1007" s="25"/>
      <c r="J1007" s="26"/>
      <c r="K1007" s="26"/>
      <c r="L1007" s="26"/>
      <c r="N1007" s="27"/>
    </row>
    <row r="1008" spans="1:14">
      <c r="A1008" s="24"/>
      <c r="B1008" s="24"/>
      <c r="C1008" s="25"/>
      <c r="D1008" s="25"/>
      <c r="E1008" s="25"/>
      <c r="F1008" s="25"/>
      <c r="G1008" s="25"/>
      <c r="H1008" s="25"/>
      <c r="I1008" s="25"/>
      <c r="J1008" s="26"/>
      <c r="K1008" s="26"/>
      <c r="L1008" s="26"/>
      <c r="N1008" s="27"/>
    </row>
    <row r="1009" spans="1:14">
      <c r="A1009" s="24"/>
      <c r="B1009" s="24"/>
      <c r="C1009" s="25"/>
      <c r="D1009" s="25"/>
      <c r="E1009" s="25"/>
      <c r="F1009" s="25"/>
      <c r="G1009" s="25"/>
      <c r="H1009" s="25"/>
      <c r="I1009" s="25"/>
      <c r="J1009" s="26"/>
      <c r="K1009" s="26"/>
      <c r="L1009" s="26"/>
      <c r="N1009" s="27"/>
    </row>
    <row r="1010" spans="1:14">
      <c r="A1010" s="24"/>
      <c r="B1010" s="24"/>
      <c r="C1010" s="25"/>
      <c r="D1010" s="25"/>
      <c r="E1010" s="25"/>
      <c r="F1010" s="25"/>
      <c r="G1010" s="25"/>
      <c r="H1010" s="25"/>
      <c r="I1010" s="25"/>
      <c r="J1010" s="26"/>
      <c r="K1010" s="26"/>
      <c r="L1010" s="26"/>
      <c r="N1010" s="27"/>
    </row>
    <row r="1011" spans="1:14">
      <c r="A1011" s="24"/>
      <c r="B1011" s="24"/>
      <c r="C1011" s="25"/>
      <c r="D1011" s="25"/>
      <c r="E1011" s="25"/>
      <c r="F1011" s="25"/>
      <c r="G1011" s="25"/>
      <c r="H1011" s="25"/>
      <c r="I1011" s="25"/>
      <c r="J1011" s="26"/>
      <c r="K1011" s="26"/>
      <c r="L1011" s="26"/>
      <c r="N1011" s="27"/>
    </row>
    <row r="1012" spans="1:14">
      <c r="A1012" s="24"/>
      <c r="B1012" s="24"/>
      <c r="C1012" s="25"/>
      <c r="D1012" s="25"/>
      <c r="E1012" s="25"/>
      <c r="F1012" s="25"/>
      <c r="G1012" s="25"/>
      <c r="H1012" s="25"/>
      <c r="I1012" s="25"/>
      <c r="J1012" s="26"/>
      <c r="K1012" s="26"/>
      <c r="L1012" s="26"/>
      <c r="N1012" s="27"/>
    </row>
    <row r="1013" spans="1:14">
      <c r="A1013" s="24"/>
      <c r="B1013" s="24"/>
      <c r="C1013" s="25"/>
      <c r="D1013" s="25"/>
      <c r="E1013" s="25"/>
      <c r="F1013" s="25"/>
      <c r="G1013" s="25"/>
      <c r="H1013" s="25"/>
      <c r="I1013" s="25"/>
      <c r="J1013" s="26"/>
      <c r="K1013" s="26"/>
      <c r="L1013" s="26"/>
      <c r="N1013" s="27"/>
    </row>
    <row r="1014" spans="1:14">
      <c r="A1014" s="24"/>
      <c r="B1014" s="24"/>
      <c r="C1014" s="25"/>
      <c r="D1014" s="25"/>
      <c r="E1014" s="25"/>
      <c r="F1014" s="25"/>
      <c r="G1014" s="25"/>
      <c r="H1014" s="25"/>
      <c r="I1014" s="25"/>
      <c r="J1014" s="26"/>
      <c r="K1014" s="26"/>
      <c r="L1014" s="26"/>
      <c r="N1014" s="27"/>
    </row>
    <row r="1015" spans="1:14">
      <c r="A1015" s="24"/>
      <c r="B1015" s="24"/>
      <c r="C1015" s="25"/>
      <c r="D1015" s="25"/>
      <c r="E1015" s="25"/>
      <c r="F1015" s="25"/>
      <c r="G1015" s="25"/>
      <c r="H1015" s="25"/>
      <c r="I1015" s="25"/>
      <c r="J1015" s="26"/>
      <c r="K1015" s="26"/>
      <c r="L1015" s="26"/>
      <c r="N1015" s="27"/>
    </row>
    <row r="1016" spans="1:14">
      <c r="A1016" s="24"/>
      <c r="B1016" s="24"/>
      <c r="C1016" s="25"/>
      <c r="D1016" s="25"/>
      <c r="E1016" s="25"/>
      <c r="F1016" s="25"/>
      <c r="G1016" s="25"/>
      <c r="H1016" s="25"/>
      <c r="I1016" s="25"/>
      <c r="J1016" s="26"/>
      <c r="K1016" s="26"/>
      <c r="L1016" s="26"/>
      <c r="N1016" s="27"/>
    </row>
    <row r="1017" spans="1:14">
      <c r="A1017" s="24"/>
      <c r="B1017" s="24"/>
      <c r="C1017" s="25"/>
      <c r="D1017" s="25"/>
      <c r="E1017" s="25"/>
      <c r="F1017" s="25"/>
      <c r="G1017" s="25"/>
      <c r="H1017" s="25"/>
      <c r="I1017" s="25"/>
      <c r="J1017" s="26"/>
      <c r="K1017" s="26"/>
      <c r="L1017" s="26"/>
      <c r="N1017" s="27"/>
    </row>
    <row r="1018" spans="1:14">
      <c r="A1018" s="24"/>
      <c r="B1018" s="24"/>
      <c r="C1018" s="25"/>
      <c r="D1018" s="25"/>
      <c r="E1018" s="25"/>
      <c r="F1018" s="25"/>
      <c r="G1018" s="25"/>
      <c r="H1018" s="25"/>
      <c r="I1018" s="25"/>
      <c r="J1018" s="26"/>
      <c r="K1018" s="26"/>
      <c r="L1018" s="26"/>
      <c r="N1018" s="27"/>
    </row>
    <row r="1019" spans="1:14">
      <c r="A1019" s="24"/>
      <c r="B1019" s="24"/>
      <c r="C1019" s="25"/>
      <c r="D1019" s="25"/>
      <c r="E1019" s="25"/>
      <c r="F1019" s="25"/>
      <c r="G1019" s="25"/>
      <c r="H1019" s="25"/>
      <c r="I1019" s="25"/>
      <c r="J1019" s="26"/>
      <c r="K1019" s="26"/>
      <c r="L1019" s="26"/>
      <c r="N1019" s="27"/>
    </row>
    <row r="1020" spans="1:14">
      <c r="A1020" s="24"/>
      <c r="B1020" s="24"/>
      <c r="C1020" s="25"/>
      <c r="D1020" s="25"/>
      <c r="E1020" s="25"/>
      <c r="F1020" s="25"/>
      <c r="G1020" s="25"/>
      <c r="H1020" s="25"/>
      <c r="I1020" s="25"/>
      <c r="J1020" s="26"/>
      <c r="K1020" s="26"/>
      <c r="L1020" s="26"/>
      <c r="N1020" s="27"/>
    </row>
    <row r="1021" spans="1:14">
      <c r="A1021" s="24"/>
      <c r="B1021" s="24"/>
      <c r="C1021" s="25"/>
      <c r="D1021" s="25"/>
      <c r="E1021" s="25"/>
      <c r="F1021" s="25"/>
      <c r="G1021" s="25"/>
      <c r="H1021" s="25"/>
      <c r="I1021" s="25"/>
      <c r="J1021" s="26"/>
      <c r="K1021" s="26"/>
      <c r="L1021" s="26"/>
      <c r="N1021" s="27"/>
    </row>
    <row r="1022" spans="1:14">
      <c r="A1022" s="24"/>
      <c r="B1022" s="24"/>
      <c r="C1022" s="25"/>
      <c r="D1022" s="25"/>
      <c r="E1022" s="25"/>
      <c r="F1022" s="25"/>
      <c r="G1022" s="25"/>
      <c r="H1022" s="25"/>
      <c r="I1022" s="25"/>
      <c r="J1022" s="26"/>
      <c r="K1022" s="26"/>
      <c r="L1022" s="26"/>
      <c r="N1022" s="27"/>
    </row>
    <row r="1023" spans="1:14">
      <c r="A1023" s="24"/>
      <c r="B1023" s="24"/>
      <c r="C1023" s="25"/>
      <c r="D1023" s="25"/>
      <c r="E1023" s="25"/>
      <c r="F1023" s="25"/>
      <c r="G1023" s="25"/>
      <c r="H1023" s="25"/>
      <c r="I1023" s="25"/>
      <c r="J1023" s="26"/>
      <c r="K1023" s="26"/>
      <c r="L1023" s="26"/>
      <c r="N1023" s="27"/>
    </row>
    <row r="1024" spans="1:14">
      <c r="A1024" s="24"/>
      <c r="B1024" s="24"/>
      <c r="C1024" s="25"/>
      <c r="D1024" s="25"/>
      <c r="E1024" s="25"/>
      <c r="F1024" s="25"/>
      <c r="G1024" s="25"/>
      <c r="H1024" s="25"/>
      <c r="I1024" s="25"/>
      <c r="J1024" s="26"/>
      <c r="K1024" s="26"/>
      <c r="L1024" s="26"/>
      <c r="N1024" s="27"/>
    </row>
    <row r="1025" spans="1:14">
      <c r="A1025" s="24"/>
      <c r="B1025" s="24"/>
      <c r="C1025" s="25"/>
      <c r="D1025" s="25"/>
      <c r="E1025" s="25"/>
      <c r="F1025" s="25"/>
      <c r="G1025" s="25"/>
      <c r="H1025" s="25"/>
      <c r="I1025" s="25"/>
      <c r="J1025" s="26"/>
      <c r="K1025" s="26"/>
      <c r="L1025" s="26"/>
      <c r="N1025" s="27"/>
    </row>
    <row r="1026" spans="1:14">
      <c r="A1026" s="24"/>
      <c r="B1026" s="24"/>
      <c r="C1026" s="25"/>
      <c r="D1026" s="25"/>
      <c r="E1026" s="25"/>
      <c r="F1026" s="25"/>
      <c r="G1026" s="25"/>
      <c r="H1026" s="25"/>
      <c r="I1026" s="25"/>
      <c r="J1026" s="26"/>
      <c r="K1026" s="26"/>
      <c r="L1026" s="26"/>
      <c r="N1026" s="27"/>
    </row>
    <row r="1027" spans="1:14">
      <c r="A1027" s="24"/>
      <c r="B1027" s="24"/>
      <c r="C1027" s="25"/>
      <c r="D1027" s="25"/>
      <c r="E1027" s="25"/>
      <c r="F1027" s="25"/>
      <c r="G1027" s="25"/>
      <c r="H1027" s="25"/>
      <c r="I1027" s="25"/>
      <c r="J1027" s="26"/>
      <c r="K1027" s="26"/>
      <c r="L1027" s="26"/>
      <c r="N1027" s="27"/>
    </row>
    <row r="1028" spans="1:14">
      <c r="A1028" s="24"/>
      <c r="B1028" s="24"/>
      <c r="C1028" s="25"/>
      <c r="D1028" s="25"/>
      <c r="E1028" s="25"/>
      <c r="F1028" s="25"/>
      <c r="G1028" s="25"/>
      <c r="H1028" s="25"/>
      <c r="I1028" s="25"/>
      <c r="J1028" s="26"/>
      <c r="K1028" s="26"/>
      <c r="L1028" s="26"/>
      <c r="N1028" s="27"/>
    </row>
    <row r="1029" spans="1:14">
      <c r="A1029" s="24"/>
      <c r="B1029" s="24"/>
      <c r="C1029" s="25"/>
      <c r="D1029" s="25"/>
      <c r="E1029" s="25"/>
      <c r="F1029" s="25"/>
      <c r="G1029" s="25"/>
      <c r="H1029" s="25"/>
      <c r="I1029" s="25"/>
      <c r="J1029" s="26"/>
      <c r="K1029" s="26"/>
      <c r="L1029" s="26"/>
      <c r="N1029" s="27"/>
    </row>
    <row r="1030" spans="1:14">
      <c r="A1030" s="24"/>
      <c r="B1030" s="24"/>
      <c r="C1030" s="25"/>
      <c r="D1030" s="25"/>
      <c r="E1030" s="25"/>
      <c r="F1030" s="25"/>
      <c r="G1030" s="25"/>
      <c r="H1030" s="25"/>
      <c r="I1030" s="25"/>
      <c r="J1030" s="26"/>
      <c r="K1030" s="26"/>
      <c r="L1030" s="26"/>
      <c r="N1030" s="27"/>
    </row>
    <row r="1031" spans="1:14">
      <c r="A1031" s="24"/>
      <c r="B1031" s="24"/>
      <c r="C1031" s="25"/>
      <c r="D1031" s="25"/>
      <c r="E1031" s="25"/>
      <c r="F1031" s="25"/>
      <c r="G1031" s="25"/>
      <c r="H1031" s="25"/>
      <c r="I1031" s="25"/>
      <c r="J1031" s="26"/>
      <c r="K1031" s="26"/>
      <c r="L1031" s="26"/>
      <c r="N1031" s="27"/>
    </row>
    <row r="1032" spans="1:14">
      <c r="A1032" s="24"/>
      <c r="B1032" s="24"/>
      <c r="C1032" s="25"/>
      <c r="D1032" s="25"/>
      <c r="E1032" s="25"/>
      <c r="F1032" s="25"/>
      <c r="G1032" s="25"/>
      <c r="H1032" s="25"/>
      <c r="I1032" s="25"/>
      <c r="J1032" s="26"/>
      <c r="K1032" s="26"/>
      <c r="L1032" s="26"/>
      <c r="N1032" s="27"/>
    </row>
    <row r="1033" spans="1:14">
      <c r="A1033" s="24"/>
      <c r="B1033" s="24"/>
      <c r="C1033" s="25"/>
      <c r="D1033" s="25"/>
      <c r="E1033" s="25"/>
      <c r="F1033" s="25"/>
      <c r="G1033" s="25"/>
      <c r="H1033" s="25"/>
      <c r="I1033" s="25"/>
      <c r="J1033" s="26"/>
      <c r="K1033" s="26"/>
      <c r="L1033" s="26"/>
      <c r="N1033" s="27"/>
    </row>
    <row r="1034" spans="1:14">
      <c r="A1034" s="24"/>
      <c r="B1034" s="24"/>
      <c r="C1034" s="25"/>
      <c r="D1034" s="25"/>
      <c r="E1034" s="25"/>
      <c r="F1034" s="25"/>
      <c r="G1034" s="25"/>
      <c r="H1034" s="25"/>
      <c r="I1034" s="25"/>
      <c r="J1034" s="26"/>
      <c r="K1034" s="26"/>
      <c r="L1034" s="26"/>
      <c r="N1034" s="27"/>
    </row>
    <row r="1035" spans="1:14">
      <c r="A1035" s="24"/>
      <c r="B1035" s="24"/>
      <c r="C1035" s="25"/>
      <c r="D1035" s="25"/>
      <c r="E1035" s="25"/>
      <c r="F1035" s="25"/>
      <c r="G1035" s="25"/>
      <c r="H1035" s="25"/>
      <c r="I1035" s="25"/>
      <c r="J1035" s="26"/>
      <c r="K1035" s="26"/>
      <c r="L1035" s="26"/>
      <c r="N1035" s="27"/>
    </row>
    <row r="1036" spans="1:14">
      <c r="A1036" s="24"/>
      <c r="B1036" s="24"/>
      <c r="C1036" s="25"/>
      <c r="D1036" s="25"/>
      <c r="E1036" s="25"/>
      <c r="F1036" s="25"/>
      <c r="G1036" s="25"/>
      <c r="H1036" s="25"/>
      <c r="I1036" s="25"/>
      <c r="J1036" s="26"/>
      <c r="K1036" s="26"/>
      <c r="L1036" s="26"/>
      <c r="N1036" s="27"/>
    </row>
    <row r="1037" spans="1:14">
      <c r="A1037" s="24"/>
      <c r="B1037" s="24"/>
      <c r="C1037" s="25"/>
      <c r="D1037" s="25"/>
      <c r="E1037" s="25"/>
      <c r="F1037" s="25"/>
      <c r="G1037" s="25"/>
      <c r="H1037" s="25"/>
      <c r="I1037" s="25"/>
      <c r="J1037" s="26"/>
      <c r="K1037" s="26"/>
      <c r="L1037" s="26"/>
      <c r="N1037" s="27"/>
    </row>
    <row r="1038" spans="1:14">
      <c r="A1038" s="24"/>
      <c r="B1038" s="24"/>
      <c r="C1038" s="25"/>
      <c r="D1038" s="25"/>
      <c r="E1038" s="25"/>
      <c r="F1038" s="25"/>
      <c r="G1038" s="25"/>
      <c r="H1038" s="25"/>
      <c r="I1038" s="25"/>
      <c r="J1038" s="26"/>
      <c r="K1038" s="26"/>
      <c r="L1038" s="26"/>
      <c r="N1038" s="27"/>
    </row>
    <row r="1039" spans="1:14">
      <c r="A1039" s="24"/>
      <c r="B1039" s="24"/>
      <c r="C1039" s="25"/>
      <c r="D1039" s="25"/>
      <c r="E1039" s="25"/>
      <c r="F1039" s="25"/>
      <c r="G1039" s="25"/>
      <c r="H1039" s="25"/>
      <c r="I1039" s="25"/>
      <c r="J1039" s="26"/>
      <c r="K1039" s="26"/>
      <c r="L1039" s="26"/>
      <c r="N1039" s="27"/>
    </row>
    <row r="1040" spans="1:14">
      <c r="A1040" s="24"/>
      <c r="B1040" s="24"/>
      <c r="C1040" s="25"/>
      <c r="D1040" s="25"/>
      <c r="E1040" s="25"/>
      <c r="F1040" s="25"/>
      <c r="G1040" s="25"/>
      <c r="H1040" s="25"/>
      <c r="I1040" s="25"/>
      <c r="J1040" s="26"/>
      <c r="K1040" s="26"/>
      <c r="L1040" s="26"/>
      <c r="N1040" s="27"/>
    </row>
    <row r="1041" spans="1:14">
      <c r="A1041" s="24"/>
      <c r="B1041" s="24"/>
      <c r="C1041" s="25"/>
      <c r="D1041" s="25"/>
      <c r="E1041" s="25"/>
      <c r="F1041" s="25"/>
      <c r="G1041" s="25"/>
      <c r="H1041" s="25"/>
      <c r="I1041" s="25"/>
      <c r="J1041" s="26"/>
      <c r="K1041" s="26"/>
      <c r="L1041" s="26"/>
      <c r="N1041" s="27"/>
    </row>
    <row r="1042" spans="1:14">
      <c r="A1042" s="24"/>
      <c r="B1042" s="24"/>
      <c r="C1042" s="25"/>
      <c r="D1042" s="25"/>
      <c r="E1042" s="25"/>
      <c r="F1042" s="25"/>
      <c r="G1042" s="25"/>
      <c r="H1042" s="25"/>
      <c r="I1042" s="25"/>
      <c r="J1042" s="26"/>
      <c r="K1042" s="26"/>
      <c r="L1042" s="26"/>
      <c r="N1042" s="27"/>
    </row>
    <row r="1043" spans="1:14">
      <c r="A1043" s="24"/>
      <c r="B1043" s="24"/>
      <c r="C1043" s="25"/>
      <c r="D1043" s="25"/>
      <c r="E1043" s="25"/>
      <c r="F1043" s="25"/>
      <c r="G1043" s="25"/>
      <c r="H1043" s="25"/>
      <c r="I1043" s="25"/>
      <c r="J1043" s="26"/>
      <c r="K1043" s="26"/>
      <c r="L1043" s="26"/>
      <c r="N1043" s="27"/>
    </row>
    <row r="1044" spans="1:14">
      <c r="A1044" s="24"/>
      <c r="B1044" s="24"/>
      <c r="C1044" s="25"/>
      <c r="D1044" s="25"/>
      <c r="E1044" s="25"/>
      <c r="F1044" s="25"/>
      <c r="G1044" s="25"/>
      <c r="H1044" s="25"/>
      <c r="I1044" s="25"/>
      <c r="J1044" s="26"/>
      <c r="K1044" s="26"/>
      <c r="L1044" s="26"/>
      <c r="N1044" s="27"/>
    </row>
    <row r="1045" spans="1:14">
      <c r="A1045" s="24"/>
      <c r="B1045" s="24"/>
      <c r="C1045" s="25"/>
      <c r="D1045" s="25"/>
      <c r="E1045" s="25"/>
      <c r="F1045" s="25"/>
      <c r="G1045" s="25"/>
      <c r="H1045" s="25"/>
      <c r="I1045" s="25"/>
      <c r="J1045" s="26"/>
      <c r="K1045" s="26"/>
      <c r="L1045" s="26"/>
      <c r="N1045" s="27"/>
    </row>
    <row r="1046" spans="1:14">
      <c r="A1046" s="24"/>
      <c r="B1046" s="24"/>
      <c r="C1046" s="25"/>
      <c r="D1046" s="25"/>
      <c r="E1046" s="25"/>
      <c r="F1046" s="25"/>
      <c r="G1046" s="25"/>
      <c r="H1046" s="25"/>
      <c r="I1046" s="25"/>
      <c r="J1046" s="26"/>
      <c r="K1046" s="26"/>
      <c r="L1046" s="26"/>
      <c r="N1046" s="27"/>
    </row>
    <row r="1047" spans="1:14">
      <c r="A1047" s="24"/>
      <c r="B1047" s="24"/>
      <c r="C1047" s="25"/>
      <c r="D1047" s="25"/>
      <c r="E1047" s="25"/>
      <c r="F1047" s="25"/>
      <c r="G1047" s="25"/>
      <c r="H1047" s="25"/>
      <c r="I1047" s="25"/>
      <c r="J1047" s="26"/>
      <c r="K1047" s="26"/>
      <c r="L1047" s="26"/>
      <c r="N1047" s="27"/>
    </row>
    <row r="1048" spans="1:14">
      <c r="A1048" s="24"/>
      <c r="B1048" s="24"/>
      <c r="C1048" s="25"/>
      <c r="D1048" s="25"/>
      <c r="E1048" s="25"/>
      <c r="F1048" s="25"/>
      <c r="G1048" s="25"/>
      <c r="H1048" s="25"/>
      <c r="I1048" s="25"/>
      <c r="J1048" s="26"/>
      <c r="K1048" s="26"/>
      <c r="L1048" s="26"/>
      <c r="N1048" s="27"/>
    </row>
    <row r="1049" spans="1:14">
      <c r="A1049" s="24"/>
      <c r="B1049" s="24"/>
      <c r="C1049" s="25"/>
      <c r="D1049" s="25"/>
      <c r="E1049" s="25"/>
      <c r="F1049" s="25"/>
      <c r="G1049" s="25"/>
      <c r="H1049" s="25"/>
      <c r="I1049" s="25"/>
      <c r="J1049" s="26"/>
      <c r="K1049" s="26"/>
      <c r="L1049" s="26"/>
      <c r="N1049" s="27"/>
    </row>
    <row r="1050" spans="1:14">
      <c r="A1050" s="24"/>
      <c r="B1050" s="24"/>
      <c r="C1050" s="25"/>
      <c r="D1050" s="25"/>
      <c r="E1050" s="25"/>
      <c r="F1050" s="25"/>
      <c r="G1050" s="25"/>
      <c r="H1050" s="25"/>
      <c r="I1050" s="25"/>
      <c r="J1050" s="26"/>
      <c r="K1050" s="26"/>
      <c r="L1050" s="26"/>
      <c r="N1050" s="27"/>
    </row>
    <row r="1051" spans="1:14">
      <c r="A1051" s="24"/>
      <c r="B1051" s="24"/>
      <c r="C1051" s="25"/>
      <c r="D1051" s="25"/>
      <c r="E1051" s="25"/>
      <c r="F1051" s="25"/>
      <c r="G1051" s="25"/>
      <c r="H1051" s="25"/>
      <c r="I1051" s="25"/>
      <c r="J1051" s="26"/>
      <c r="K1051" s="26"/>
      <c r="L1051" s="26"/>
      <c r="N1051" s="27"/>
    </row>
    <row r="1052" spans="1:14">
      <c r="A1052" s="24"/>
      <c r="B1052" s="24"/>
      <c r="C1052" s="25"/>
      <c r="D1052" s="25"/>
      <c r="E1052" s="25"/>
      <c r="F1052" s="25"/>
      <c r="G1052" s="25"/>
      <c r="H1052" s="25"/>
      <c r="I1052" s="25"/>
      <c r="J1052" s="26"/>
      <c r="K1052" s="26"/>
      <c r="L1052" s="26"/>
      <c r="N1052" s="27"/>
    </row>
    <row r="1053" spans="1:14">
      <c r="A1053" s="24"/>
      <c r="B1053" s="24"/>
      <c r="C1053" s="25"/>
      <c r="D1053" s="25"/>
      <c r="E1053" s="25"/>
      <c r="F1053" s="25"/>
      <c r="G1053" s="25"/>
      <c r="H1053" s="25"/>
      <c r="I1053" s="25"/>
      <c r="J1053" s="26"/>
      <c r="K1053" s="26"/>
      <c r="L1053" s="26"/>
      <c r="N1053" s="27"/>
    </row>
    <row r="1054" spans="1:14">
      <c r="A1054" s="24"/>
      <c r="B1054" s="24"/>
      <c r="C1054" s="25"/>
      <c r="D1054" s="25"/>
      <c r="E1054" s="25"/>
      <c r="F1054" s="25"/>
      <c r="G1054" s="25"/>
      <c r="H1054" s="25"/>
      <c r="I1054" s="25"/>
      <c r="J1054" s="26"/>
      <c r="K1054" s="26"/>
      <c r="L1054" s="26"/>
      <c r="N1054" s="27"/>
    </row>
    <row r="1055" spans="1:14">
      <c r="A1055" s="24"/>
      <c r="B1055" s="24"/>
      <c r="C1055" s="25"/>
      <c r="D1055" s="25"/>
      <c r="E1055" s="25"/>
      <c r="F1055" s="25"/>
      <c r="G1055" s="25"/>
      <c r="H1055" s="25"/>
      <c r="I1055" s="25"/>
      <c r="J1055" s="26"/>
      <c r="K1055" s="26"/>
      <c r="L1055" s="26"/>
      <c r="N1055" s="27"/>
    </row>
    <row r="1056" spans="1:14">
      <c r="A1056" s="24"/>
      <c r="B1056" s="24"/>
      <c r="C1056" s="25"/>
      <c r="D1056" s="25"/>
      <c r="E1056" s="25"/>
      <c r="F1056" s="25"/>
      <c r="G1056" s="25"/>
      <c r="H1056" s="25"/>
      <c r="I1056" s="25"/>
      <c r="J1056" s="26"/>
      <c r="K1056" s="26"/>
      <c r="L1056" s="26"/>
      <c r="N1056" s="27"/>
    </row>
    <row r="1057" spans="1:14">
      <c r="A1057" s="24"/>
      <c r="B1057" s="24"/>
      <c r="C1057" s="25"/>
      <c r="D1057" s="25"/>
      <c r="E1057" s="25"/>
      <c r="F1057" s="25"/>
      <c r="G1057" s="25"/>
      <c r="H1057" s="25"/>
      <c r="I1057" s="25"/>
      <c r="J1057" s="26"/>
      <c r="K1057" s="26"/>
      <c r="L1057" s="26"/>
      <c r="N1057" s="27"/>
    </row>
    <row r="1058" spans="1:14">
      <c r="A1058" s="24"/>
      <c r="B1058" s="24"/>
      <c r="C1058" s="25"/>
      <c r="D1058" s="25"/>
      <c r="E1058" s="25"/>
      <c r="F1058" s="25"/>
      <c r="G1058" s="25"/>
      <c r="H1058" s="25"/>
      <c r="I1058" s="25"/>
      <c r="J1058" s="26"/>
      <c r="K1058" s="26"/>
      <c r="L1058" s="26"/>
      <c r="N1058" s="27"/>
    </row>
    <row r="1059" spans="1:14">
      <c r="A1059" s="24"/>
      <c r="B1059" s="24"/>
      <c r="C1059" s="25"/>
      <c r="D1059" s="25"/>
      <c r="E1059" s="25"/>
      <c r="F1059" s="25"/>
      <c r="G1059" s="25"/>
      <c r="H1059" s="25"/>
      <c r="I1059" s="25"/>
      <c r="J1059" s="26"/>
      <c r="K1059" s="26"/>
      <c r="L1059" s="26"/>
      <c r="N1059" s="27"/>
    </row>
    <row r="1060" spans="1:14">
      <c r="A1060" s="24"/>
      <c r="B1060" s="24"/>
      <c r="C1060" s="25"/>
      <c r="D1060" s="25"/>
      <c r="E1060" s="25"/>
      <c r="F1060" s="25"/>
      <c r="G1060" s="25"/>
      <c r="H1060" s="25"/>
      <c r="I1060" s="25"/>
      <c r="J1060" s="26"/>
      <c r="K1060" s="26"/>
      <c r="L1060" s="26"/>
      <c r="N1060" s="27"/>
    </row>
    <row r="1061" spans="1:14">
      <c r="A1061" s="24"/>
      <c r="B1061" s="24"/>
      <c r="C1061" s="25"/>
      <c r="D1061" s="25"/>
      <c r="E1061" s="25"/>
      <c r="F1061" s="25"/>
      <c r="G1061" s="25"/>
      <c r="H1061" s="25"/>
      <c r="I1061" s="25"/>
      <c r="J1061" s="26"/>
      <c r="K1061" s="26"/>
      <c r="L1061" s="26"/>
      <c r="N1061" s="27"/>
    </row>
    <row r="1062" spans="1:14">
      <c r="A1062" s="24"/>
      <c r="B1062" s="24"/>
      <c r="C1062" s="25"/>
      <c r="D1062" s="25"/>
      <c r="E1062" s="25"/>
      <c r="F1062" s="25"/>
      <c r="G1062" s="25"/>
      <c r="H1062" s="25"/>
      <c r="I1062" s="25"/>
      <c r="J1062" s="26"/>
      <c r="K1062" s="26"/>
      <c r="L1062" s="26"/>
      <c r="N1062" s="27"/>
    </row>
    <row r="1063" spans="1:14">
      <c r="A1063" s="24"/>
      <c r="B1063" s="24"/>
      <c r="C1063" s="25"/>
      <c r="D1063" s="25"/>
      <c r="E1063" s="25"/>
      <c r="F1063" s="25"/>
      <c r="G1063" s="25"/>
      <c r="H1063" s="25"/>
      <c r="I1063" s="25"/>
      <c r="J1063" s="26"/>
      <c r="K1063" s="26"/>
      <c r="L1063" s="26"/>
      <c r="N1063" s="27"/>
    </row>
    <row r="1064" spans="1:14">
      <c r="A1064" s="24"/>
      <c r="B1064" s="24"/>
      <c r="C1064" s="25"/>
      <c r="D1064" s="25"/>
      <c r="E1064" s="25"/>
      <c r="F1064" s="25"/>
      <c r="G1064" s="25"/>
      <c r="H1064" s="25"/>
      <c r="I1064" s="25"/>
      <c r="J1064" s="26"/>
      <c r="K1064" s="26"/>
      <c r="L1064" s="26"/>
      <c r="N1064" s="27"/>
    </row>
    <row r="1065" spans="1:14">
      <c r="A1065" s="24"/>
      <c r="B1065" s="24"/>
      <c r="C1065" s="25"/>
      <c r="D1065" s="25"/>
      <c r="E1065" s="25"/>
      <c r="F1065" s="25"/>
      <c r="G1065" s="25"/>
      <c r="H1065" s="25"/>
      <c r="I1065" s="25"/>
      <c r="J1065" s="26"/>
      <c r="K1065" s="26"/>
      <c r="L1065" s="26"/>
      <c r="N1065" s="27"/>
    </row>
    <row r="1066" spans="1:14">
      <c r="A1066" s="24"/>
      <c r="B1066" s="24"/>
      <c r="C1066" s="25"/>
      <c r="D1066" s="25"/>
      <c r="E1066" s="25"/>
      <c r="F1066" s="25"/>
      <c r="G1066" s="25"/>
      <c r="H1066" s="25"/>
      <c r="I1066" s="25"/>
      <c r="J1066" s="26"/>
      <c r="K1066" s="26"/>
      <c r="L1066" s="26"/>
      <c r="N1066" s="27"/>
    </row>
    <row r="1067" spans="1:14">
      <c r="A1067" s="24"/>
      <c r="B1067" s="24"/>
      <c r="C1067" s="25"/>
      <c r="D1067" s="25"/>
      <c r="E1067" s="25"/>
      <c r="F1067" s="25"/>
      <c r="G1067" s="25"/>
      <c r="H1067" s="25"/>
      <c r="I1067" s="25"/>
      <c r="J1067" s="26"/>
      <c r="K1067" s="26"/>
      <c r="L1067" s="26"/>
      <c r="N1067" s="27"/>
    </row>
    <row r="1068" spans="1:14">
      <c r="A1068" s="24"/>
      <c r="B1068" s="24"/>
      <c r="C1068" s="25"/>
      <c r="D1068" s="25"/>
      <c r="E1068" s="25"/>
      <c r="F1068" s="25"/>
      <c r="G1068" s="25"/>
      <c r="H1068" s="25"/>
      <c r="I1068" s="25"/>
      <c r="J1068" s="26"/>
      <c r="K1068" s="26"/>
      <c r="L1068" s="26"/>
      <c r="N1068" s="27"/>
    </row>
    <row r="1069" spans="1:14">
      <c r="A1069" s="24"/>
      <c r="B1069" s="24"/>
      <c r="C1069" s="25"/>
      <c r="D1069" s="25"/>
      <c r="E1069" s="25"/>
      <c r="F1069" s="25"/>
      <c r="G1069" s="25"/>
      <c r="H1069" s="25"/>
      <c r="I1069" s="25"/>
      <c r="J1069" s="26"/>
      <c r="K1069" s="26"/>
      <c r="L1069" s="26"/>
      <c r="N1069" s="27"/>
    </row>
    <row r="1070" spans="1:14">
      <c r="A1070" s="24"/>
      <c r="B1070" s="24"/>
      <c r="C1070" s="25"/>
      <c r="D1070" s="25"/>
      <c r="E1070" s="25"/>
      <c r="F1070" s="25"/>
      <c r="G1070" s="25"/>
      <c r="H1070" s="25"/>
      <c r="I1070" s="25"/>
      <c r="J1070" s="26"/>
      <c r="K1070" s="26"/>
      <c r="L1070" s="26"/>
      <c r="N1070" s="27"/>
    </row>
    <row r="1071" spans="1:14">
      <c r="A1071" s="24"/>
      <c r="B1071" s="24"/>
      <c r="C1071" s="25"/>
      <c r="D1071" s="25"/>
      <c r="E1071" s="25"/>
      <c r="F1071" s="25"/>
      <c r="G1071" s="25"/>
      <c r="H1071" s="25"/>
      <c r="I1071" s="25"/>
      <c r="J1071" s="26"/>
      <c r="K1071" s="26"/>
      <c r="L1071" s="26"/>
      <c r="N1071" s="27"/>
    </row>
    <row r="1072" spans="1:14">
      <c r="A1072" s="24"/>
      <c r="B1072" s="24"/>
      <c r="C1072" s="25"/>
      <c r="D1072" s="25"/>
      <c r="E1072" s="25"/>
      <c r="F1072" s="25"/>
      <c r="G1072" s="25"/>
      <c r="H1072" s="25"/>
      <c r="I1072" s="25"/>
      <c r="J1072" s="26"/>
      <c r="K1072" s="26"/>
      <c r="L1072" s="26"/>
      <c r="N1072" s="27"/>
    </row>
    <row r="1073" spans="1:14">
      <c r="A1073" s="24"/>
      <c r="B1073" s="24"/>
      <c r="C1073" s="25"/>
      <c r="D1073" s="25"/>
      <c r="E1073" s="25"/>
      <c r="F1073" s="25"/>
      <c r="G1073" s="25"/>
      <c r="H1073" s="25"/>
      <c r="I1073" s="25"/>
      <c r="J1073" s="26"/>
      <c r="K1073" s="26"/>
      <c r="L1073" s="26"/>
      <c r="N1073" s="27"/>
    </row>
    <row r="1074" spans="1:14">
      <c r="A1074" s="24"/>
      <c r="B1074" s="24"/>
      <c r="C1074" s="25"/>
      <c r="D1074" s="25"/>
      <c r="E1074" s="25"/>
      <c r="F1074" s="25"/>
      <c r="G1074" s="25"/>
      <c r="H1074" s="25"/>
      <c r="I1074" s="25"/>
      <c r="J1074" s="26"/>
      <c r="K1074" s="26"/>
      <c r="L1074" s="26"/>
      <c r="N1074" s="27"/>
    </row>
    <row r="1075" spans="1:14">
      <c r="A1075" s="24"/>
      <c r="B1075" s="24"/>
      <c r="C1075" s="25"/>
      <c r="D1075" s="25"/>
      <c r="E1075" s="25"/>
      <c r="F1075" s="25"/>
      <c r="G1075" s="25"/>
      <c r="H1075" s="25"/>
      <c r="I1075" s="25"/>
      <c r="J1075" s="26"/>
      <c r="K1075" s="26"/>
      <c r="L1075" s="26"/>
      <c r="N1075" s="27"/>
    </row>
    <row r="1076" spans="1:14">
      <c r="A1076" s="24"/>
      <c r="B1076" s="24"/>
      <c r="C1076" s="25"/>
      <c r="D1076" s="25"/>
      <c r="E1076" s="25"/>
      <c r="F1076" s="25"/>
      <c r="G1076" s="25"/>
      <c r="H1076" s="25"/>
      <c r="I1076" s="25"/>
      <c r="J1076" s="26"/>
      <c r="K1076" s="26"/>
      <c r="L1076" s="26"/>
      <c r="N1076" s="27"/>
    </row>
    <row r="1077" spans="1:14">
      <c r="A1077" s="24"/>
      <c r="B1077" s="24"/>
      <c r="C1077" s="25"/>
      <c r="D1077" s="25"/>
      <c r="E1077" s="25"/>
      <c r="F1077" s="25"/>
      <c r="G1077" s="25"/>
      <c r="H1077" s="25"/>
      <c r="I1077" s="25"/>
      <c r="J1077" s="26"/>
      <c r="K1077" s="26"/>
      <c r="L1077" s="26"/>
      <c r="N1077" s="27"/>
    </row>
    <row r="1078" spans="1:14">
      <c r="A1078" s="24"/>
      <c r="B1078" s="24"/>
      <c r="C1078" s="25"/>
      <c r="D1078" s="25"/>
      <c r="E1078" s="25"/>
      <c r="F1078" s="25"/>
      <c r="G1078" s="25"/>
      <c r="H1078" s="25"/>
      <c r="I1078" s="25"/>
      <c r="J1078" s="26"/>
      <c r="K1078" s="26"/>
      <c r="L1078" s="26"/>
      <c r="N1078" s="27"/>
    </row>
    <row r="1079" spans="1:14">
      <c r="A1079" s="24"/>
      <c r="B1079" s="24"/>
      <c r="C1079" s="25"/>
      <c r="D1079" s="25"/>
      <c r="E1079" s="25"/>
      <c r="F1079" s="25"/>
      <c r="G1079" s="25"/>
      <c r="H1079" s="25"/>
      <c r="I1079" s="25"/>
      <c r="J1079" s="26"/>
      <c r="K1079" s="26"/>
      <c r="L1079" s="26"/>
      <c r="N1079" s="27"/>
    </row>
    <row r="1080" spans="1:14">
      <c r="A1080" s="24"/>
      <c r="B1080" s="24"/>
      <c r="C1080" s="25"/>
      <c r="D1080" s="25"/>
      <c r="E1080" s="25"/>
      <c r="F1080" s="25"/>
      <c r="G1080" s="25"/>
      <c r="H1080" s="25"/>
      <c r="I1080" s="25"/>
      <c r="J1080" s="26"/>
      <c r="K1080" s="26"/>
      <c r="L1080" s="26"/>
      <c r="N1080" s="27"/>
    </row>
    <row r="1081" spans="1:14">
      <c r="A1081" s="24"/>
      <c r="B1081" s="24"/>
      <c r="C1081" s="25"/>
      <c r="D1081" s="25"/>
      <c r="E1081" s="25"/>
      <c r="F1081" s="25"/>
      <c r="G1081" s="25"/>
      <c r="H1081" s="25"/>
      <c r="I1081" s="25"/>
      <c r="J1081" s="26"/>
      <c r="K1081" s="26"/>
      <c r="L1081" s="26"/>
      <c r="N1081" s="27"/>
    </row>
    <row r="1082" spans="1:14">
      <c r="A1082" s="24"/>
      <c r="B1082" s="24"/>
      <c r="C1082" s="25"/>
      <c r="D1082" s="25"/>
      <c r="E1082" s="25"/>
      <c r="F1082" s="25"/>
      <c r="G1082" s="25"/>
      <c r="H1082" s="25"/>
      <c r="I1082" s="25"/>
      <c r="J1082" s="26"/>
      <c r="K1082" s="26"/>
      <c r="L1082" s="26"/>
      <c r="N1082" s="27"/>
    </row>
    <row r="1083" spans="1:14">
      <c r="A1083" s="24"/>
      <c r="B1083" s="24"/>
      <c r="C1083" s="25"/>
      <c r="D1083" s="25"/>
      <c r="E1083" s="25"/>
      <c r="F1083" s="25"/>
      <c r="G1083" s="25"/>
      <c r="H1083" s="25"/>
      <c r="I1083" s="25"/>
      <c r="J1083" s="26"/>
      <c r="K1083" s="26"/>
      <c r="L1083" s="26"/>
      <c r="N1083" s="27"/>
    </row>
    <row r="1084" spans="1:14">
      <c r="A1084" s="24"/>
      <c r="B1084" s="24"/>
      <c r="C1084" s="25"/>
      <c r="D1084" s="25"/>
      <c r="E1084" s="25"/>
      <c r="F1084" s="25"/>
      <c r="G1084" s="25"/>
      <c r="H1084" s="25"/>
      <c r="I1084" s="25"/>
      <c r="J1084" s="26"/>
      <c r="K1084" s="26"/>
      <c r="L1084" s="26"/>
      <c r="N1084" s="27"/>
    </row>
    <row r="1085" spans="1:14">
      <c r="A1085" s="24"/>
      <c r="B1085" s="24"/>
      <c r="C1085" s="25"/>
      <c r="D1085" s="25"/>
      <c r="E1085" s="25"/>
      <c r="F1085" s="25"/>
      <c r="G1085" s="25"/>
      <c r="H1085" s="25"/>
      <c r="I1085" s="25"/>
      <c r="J1085" s="26"/>
      <c r="K1085" s="26"/>
      <c r="L1085" s="26"/>
      <c r="N1085" s="27"/>
    </row>
    <row r="1086" spans="1:14">
      <c r="A1086" s="24"/>
      <c r="B1086" s="24"/>
      <c r="C1086" s="25"/>
      <c r="D1086" s="25"/>
      <c r="E1086" s="25"/>
      <c r="F1086" s="25"/>
      <c r="G1086" s="25"/>
      <c r="H1086" s="25"/>
      <c r="I1086" s="25"/>
      <c r="J1086" s="26"/>
      <c r="K1086" s="26"/>
      <c r="L1086" s="26"/>
      <c r="N1086" s="27"/>
    </row>
    <row r="1087" spans="1:14">
      <c r="A1087" s="24"/>
      <c r="B1087" s="24"/>
      <c r="C1087" s="25"/>
      <c r="D1087" s="25"/>
      <c r="E1087" s="25"/>
      <c r="F1087" s="25"/>
      <c r="G1087" s="25"/>
      <c r="H1087" s="25"/>
      <c r="I1087" s="25"/>
      <c r="J1087" s="26"/>
      <c r="K1087" s="26"/>
      <c r="L1087" s="26"/>
      <c r="N1087" s="27"/>
    </row>
    <row r="1088" spans="1:14">
      <c r="A1088" s="24"/>
      <c r="B1088" s="24"/>
      <c r="C1088" s="25"/>
      <c r="D1088" s="25"/>
      <c r="E1088" s="25"/>
      <c r="F1088" s="25"/>
      <c r="G1088" s="25"/>
      <c r="H1088" s="25"/>
      <c r="I1088" s="25"/>
      <c r="J1088" s="26"/>
      <c r="K1088" s="26"/>
      <c r="L1088" s="26"/>
      <c r="N1088" s="27"/>
    </row>
    <row r="1089" spans="1:14">
      <c r="A1089" s="24"/>
      <c r="B1089" s="24"/>
      <c r="C1089" s="25"/>
      <c r="D1089" s="25"/>
      <c r="E1089" s="25"/>
      <c r="F1089" s="25"/>
      <c r="G1089" s="25"/>
      <c r="H1089" s="25"/>
      <c r="I1089" s="25"/>
      <c r="J1089" s="26"/>
      <c r="K1089" s="26"/>
      <c r="L1089" s="26"/>
      <c r="N1089" s="27"/>
    </row>
    <row r="1090" spans="1:14">
      <c r="A1090" s="24"/>
      <c r="B1090" s="24"/>
      <c r="C1090" s="25"/>
      <c r="D1090" s="25"/>
      <c r="E1090" s="25"/>
      <c r="F1090" s="25"/>
      <c r="G1090" s="25"/>
      <c r="H1090" s="25"/>
      <c r="I1090" s="25"/>
      <c r="J1090" s="26"/>
      <c r="K1090" s="26"/>
      <c r="L1090" s="26"/>
      <c r="N1090" s="27"/>
    </row>
    <row r="1091" spans="1:14">
      <c r="A1091" s="24"/>
      <c r="B1091" s="24"/>
      <c r="C1091" s="25"/>
      <c r="D1091" s="25"/>
      <c r="E1091" s="25"/>
      <c r="F1091" s="25"/>
      <c r="G1091" s="25"/>
      <c r="H1091" s="25"/>
      <c r="I1091" s="25"/>
      <c r="J1091" s="26"/>
      <c r="K1091" s="26"/>
      <c r="L1091" s="26"/>
      <c r="N1091" s="27"/>
    </row>
    <row r="1092" spans="1:14">
      <c r="A1092" s="24"/>
      <c r="B1092" s="24"/>
      <c r="C1092" s="25"/>
      <c r="D1092" s="25"/>
      <c r="E1092" s="25"/>
      <c r="F1092" s="25"/>
      <c r="G1092" s="25"/>
      <c r="H1092" s="25"/>
      <c r="I1092" s="25"/>
      <c r="J1092" s="26"/>
      <c r="K1092" s="26"/>
      <c r="L1092" s="26"/>
      <c r="N1092" s="27"/>
    </row>
    <row r="1093" spans="1:14">
      <c r="A1093" s="24"/>
      <c r="B1093" s="24"/>
      <c r="C1093" s="25"/>
      <c r="D1093" s="25"/>
      <c r="E1093" s="25"/>
      <c r="F1093" s="25"/>
      <c r="G1093" s="25"/>
      <c r="H1093" s="25"/>
      <c r="I1093" s="25"/>
      <c r="J1093" s="26"/>
      <c r="K1093" s="26"/>
      <c r="L1093" s="26"/>
      <c r="N1093" s="27"/>
    </row>
    <row r="1094" spans="1:14">
      <c r="A1094" s="24"/>
      <c r="B1094" s="24"/>
      <c r="C1094" s="25"/>
      <c r="D1094" s="25"/>
      <c r="E1094" s="25"/>
      <c r="F1094" s="25"/>
      <c r="G1094" s="25"/>
      <c r="H1094" s="25"/>
      <c r="I1094" s="25"/>
      <c r="J1094" s="26"/>
      <c r="K1094" s="26"/>
      <c r="L1094" s="26"/>
      <c r="N1094" s="27"/>
    </row>
    <row r="1095" spans="1:14">
      <c r="A1095" s="24"/>
      <c r="B1095" s="24"/>
      <c r="C1095" s="25"/>
      <c r="D1095" s="25"/>
      <c r="E1095" s="25"/>
      <c r="F1095" s="25"/>
      <c r="G1095" s="25"/>
      <c r="H1095" s="25"/>
      <c r="I1095" s="25"/>
      <c r="J1095" s="26"/>
      <c r="K1095" s="26"/>
      <c r="L1095" s="26"/>
      <c r="N1095" s="27"/>
    </row>
    <row r="1096" spans="1:14">
      <c r="A1096" s="24"/>
      <c r="B1096" s="24"/>
      <c r="C1096" s="25"/>
      <c r="D1096" s="25"/>
      <c r="E1096" s="25"/>
      <c r="F1096" s="25"/>
      <c r="G1096" s="25"/>
      <c r="H1096" s="25"/>
      <c r="I1096" s="25"/>
      <c r="J1096" s="26"/>
      <c r="K1096" s="26"/>
      <c r="L1096" s="26"/>
      <c r="N1096" s="27"/>
    </row>
    <row r="1097" spans="1:14">
      <c r="A1097" s="24"/>
      <c r="B1097" s="24"/>
      <c r="C1097" s="25"/>
      <c r="D1097" s="25"/>
      <c r="E1097" s="25"/>
      <c r="F1097" s="25"/>
      <c r="G1097" s="25"/>
      <c r="H1097" s="25"/>
      <c r="I1097" s="25"/>
      <c r="J1097" s="26"/>
      <c r="K1097" s="26"/>
      <c r="L1097" s="26"/>
      <c r="N1097" s="27"/>
    </row>
    <row r="1098" spans="1:14">
      <c r="A1098" s="24"/>
      <c r="B1098" s="24"/>
      <c r="C1098" s="25"/>
      <c r="D1098" s="25"/>
      <c r="E1098" s="25"/>
      <c r="F1098" s="25"/>
      <c r="G1098" s="25"/>
      <c r="H1098" s="25"/>
      <c r="I1098" s="25"/>
      <c r="J1098" s="26"/>
      <c r="K1098" s="26"/>
      <c r="L1098" s="26"/>
      <c r="N1098" s="27"/>
    </row>
    <row r="1099" spans="1:14">
      <c r="A1099" s="24"/>
      <c r="B1099" s="24"/>
      <c r="C1099" s="25"/>
      <c r="D1099" s="25"/>
      <c r="E1099" s="25"/>
      <c r="F1099" s="25"/>
      <c r="G1099" s="25"/>
      <c r="H1099" s="25"/>
      <c r="I1099" s="25"/>
      <c r="J1099" s="26"/>
      <c r="K1099" s="26"/>
      <c r="L1099" s="26"/>
      <c r="N1099" s="27"/>
    </row>
    <row r="1100" spans="1:14">
      <c r="A1100" s="24"/>
      <c r="B1100" s="24"/>
      <c r="C1100" s="25"/>
      <c r="D1100" s="25"/>
      <c r="E1100" s="25"/>
      <c r="F1100" s="25"/>
      <c r="G1100" s="25"/>
      <c r="H1100" s="25"/>
      <c r="I1100" s="25"/>
      <c r="J1100" s="26"/>
      <c r="K1100" s="26"/>
      <c r="L1100" s="26"/>
      <c r="N1100" s="27"/>
    </row>
    <row r="1101" spans="1:14">
      <c r="A1101" s="24"/>
      <c r="B1101" s="24"/>
      <c r="C1101" s="25"/>
      <c r="D1101" s="25"/>
      <c r="E1101" s="25"/>
      <c r="F1101" s="25"/>
      <c r="G1101" s="25"/>
      <c r="H1101" s="25"/>
      <c r="I1101" s="25"/>
      <c r="J1101" s="26"/>
      <c r="K1101" s="26"/>
      <c r="L1101" s="26"/>
      <c r="N1101" s="27"/>
    </row>
    <row r="1102" spans="1:14">
      <c r="A1102" s="24"/>
      <c r="B1102" s="24"/>
      <c r="C1102" s="25"/>
      <c r="D1102" s="25"/>
      <c r="E1102" s="25"/>
      <c r="F1102" s="25"/>
      <c r="G1102" s="25"/>
      <c r="H1102" s="25"/>
      <c r="I1102" s="25"/>
      <c r="J1102" s="26"/>
      <c r="K1102" s="26"/>
      <c r="L1102" s="26"/>
      <c r="N1102" s="27"/>
    </row>
    <row r="1103" spans="1:14">
      <c r="A1103" s="24"/>
      <c r="B1103" s="24"/>
      <c r="C1103" s="25"/>
      <c r="D1103" s="25"/>
      <c r="E1103" s="25"/>
      <c r="F1103" s="25"/>
      <c r="G1103" s="25"/>
      <c r="H1103" s="25"/>
      <c r="I1103" s="25"/>
      <c r="J1103" s="26"/>
      <c r="K1103" s="26"/>
      <c r="L1103" s="26"/>
      <c r="N1103" s="27"/>
    </row>
    <row r="1104" spans="1:14">
      <c r="A1104" s="24"/>
      <c r="B1104" s="24"/>
      <c r="C1104" s="25"/>
      <c r="D1104" s="25"/>
      <c r="E1104" s="25"/>
      <c r="F1104" s="25"/>
      <c r="G1104" s="25"/>
      <c r="H1104" s="25"/>
      <c r="I1104" s="25"/>
      <c r="J1104" s="26"/>
      <c r="K1104" s="26"/>
      <c r="L1104" s="26"/>
      <c r="N1104" s="27"/>
    </row>
    <row r="1105" spans="1:14">
      <c r="A1105" s="24"/>
      <c r="B1105" s="24"/>
      <c r="C1105" s="25"/>
      <c r="D1105" s="25"/>
      <c r="E1105" s="25"/>
      <c r="F1105" s="25"/>
      <c r="G1105" s="25"/>
      <c r="H1105" s="25"/>
      <c r="I1105" s="25"/>
      <c r="J1105" s="26"/>
      <c r="K1105" s="26"/>
      <c r="L1105" s="26"/>
      <c r="N1105" s="27"/>
    </row>
    <row r="1106" spans="1:14">
      <c r="A1106" s="24"/>
      <c r="B1106" s="24"/>
      <c r="C1106" s="25"/>
      <c r="D1106" s="25"/>
      <c r="E1106" s="25"/>
      <c r="F1106" s="25"/>
      <c r="G1106" s="25"/>
      <c r="H1106" s="25"/>
      <c r="I1106" s="25"/>
      <c r="J1106" s="26"/>
      <c r="K1106" s="26"/>
      <c r="L1106" s="26"/>
      <c r="N1106" s="27"/>
    </row>
    <row r="1107" spans="1:14">
      <c r="A1107" s="24"/>
      <c r="B1107" s="24"/>
      <c r="C1107" s="25"/>
      <c r="D1107" s="25"/>
      <c r="E1107" s="25"/>
      <c r="F1107" s="25"/>
      <c r="G1107" s="25"/>
      <c r="H1107" s="25"/>
      <c r="I1107" s="25"/>
      <c r="J1107" s="26"/>
      <c r="K1107" s="26"/>
      <c r="L1107" s="26"/>
      <c r="N1107" s="27"/>
    </row>
    <row r="1108" spans="1:14">
      <c r="A1108" s="24"/>
      <c r="B1108" s="24"/>
      <c r="C1108" s="25"/>
      <c r="D1108" s="25"/>
      <c r="E1108" s="25"/>
      <c r="F1108" s="25"/>
      <c r="G1108" s="25"/>
      <c r="H1108" s="25"/>
      <c r="I1108" s="25"/>
      <c r="J1108" s="26"/>
      <c r="K1108" s="26"/>
      <c r="L1108" s="26"/>
      <c r="N1108" s="27"/>
    </row>
    <row r="1109" spans="1:14">
      <c r="A1109" s="24"/>
      <c r="B1109" s="24"/>
      <c r="C1109" s="25"/>
      <c r="D1109" s="25"/>
      <c r="E1109" s="25"/>
      <c r="F1109" s="25"/>
      <c r="G1109" s="25"/>
      <c r="H1109" s="25"/>
      <c r="I1109" s="25"/>
      <c r="J1109" s="26"/>
      <c r="K1109" s="26"/>
      <c r="L1109" s="26"/>
      <c r="N1109" s="27"/>
    </row>
    <row r="1110" spans="1:14">
      <c r="A1110" s="24"/>
      <c r="B1110" s="24"/>
      <c r="C1110" s="25"/>
      <c r="D1110" s="25"/>
      <c r="E1110" s="25"/>
      <c r="F1110" s="25"/>
      <c r="G1110" s="25"/>
      <c r="H1110" s="25"/>
      <c r="I1110" s="25"/>
      <c r="J1110" s="26"/>
      <c r="K1110" s="26"/>
      <c r="L1110" s="26"/>
      <c r="N1110" s="27"/>
    </row>
    <row r="1111" spans="1:14">
      <c r="A1111" s="24"/>
      <c r="B1111" s="24"/>
      <c r="C1111" s="25"/>
      <c r="D1111" s="25"/>
      <c r="E1111" s="25"/>
      <c r="F1111" s="25"/>
      <c r="G1111" s="25"/>
      <c r="H1111" s="25"/>
      <c r="I1111" s="25"/>
      <c r="J1111" s="26"/>
      <c r="K1111" s="26"/>
      <c r="L1111" s="26"/>
      <c r="N1111" s="27"/>
    </row>
    <row r="1112" spans="1:14">
      <c r="A1112" s="24"/>
      <c r="B1112" s="24"/>
      <c r="C1112" s="25"/>
      <c r="D1112" s="25"/>
      <c r="E1112" s="25"/>
      <c r="F1112" s="25"/>
      <c r="G1112" s="25"/>
      <c r="H1112" s="25"/>
      <c r="I1112" s="25"/>
      <c r="J1112" s="26"/>
      <c r="K1112" s="26"/>
      <c r="L1112" s="26"/>
      <c r="N1112" s="27"/>
    </row>
    <row r="1113" spans="1:14">
      <c r="A1113" s="24"/>
      <c r="B1113" s="24"/>
      <c r="C1113" s="25"/>
      <c r="D1113" s="25"/>
      <c r="E1113" s="25"/>
      <c r="F1113" s="25"/>
      <c r="G1113" s="25"/>
      <c r="H1113" s="25"/>
      <c r="I1113" s="25"/>
      <c r="J1113" s="26"/>
      <c r="K1113" s="26"/>
      <c r="L1113" s="26"/>
      <c r="N1113" s="27"/>
    </row>
    <row r="1114" spans="1:14">
      <c r="A1114" s="24"/>
      <c r="B1114" s="24"/>
      <c r="C1114" s="25"/>
      <c r="D1114" s="25"/>
      <c r="E1114" s="25"/>
      <c r="F1114" s="25"/>
      <c r="G1114" s="25"/>
      <c r="H1114" s="25"/>
      <c r="I1114" s="25"/>
      <c r="J1114" s="26"/>
      <c r="K1114" s="26"/>
      <c r="L1114" s="26"/>
      <c r="N1114" s="27"/>
    </row>
    <row r="1115" spans="1:14">
      <c r="A1115" s="24"/>
      <c r="B1115" s="24"/>
      <c r="C1115" s="25"/>
      <c r="D1115" s="25"/>
      <c r="E1115" s="25"/>
      <c r="F1115" s="25"/>
      <c r="G1115" s="25"/>
      <c r="H1115" s="25"/>
      <c r="I1115" s="25"/>
      <c r="J1115" s="26"/>
      <c r="K1115" s="26"/>
      <c r="L1115" s="26"/>
      <c r="N1115" s="27"/>
    </row>
    <row r="1116" spans="1:14">
      <c r="A1116" s="24"/>
      <c r="B1116" s="24"/>
      <c r="C1116" s="25"/>
      <c r="D1116" s="25"/>
      <c r="E1116" s="25"/>
      <c r="F1116" s="25"/>
      <c r="G1116" s="25"/>
      <c r="H1116" s="25"/>
      <c r="I1116" s="25"/>
      <c r="J1116" s="26"/>
      <c r="K1116" s="26"/>
      <c r="L1116" s="26"/>
      <c r="N1116" s="27"/>
    </row>
    <row r="1117" spans="1:14">
      <c r="A1117" s="24"/>
      <c r="B1117" s="24"/>
      <c r="C1117" s="25"/>
      <c r="D1117" s="25"/>
      <c r="E1117" s="25"/>
      <c r="F1117" s="25"/>
      <c r="G1117" s="25"/>
      <c r="H1117" s="25"/>
      <c r="I1117" s="25"/>
      <c r="J1117" s="26"/>
      <c r="K1117" s="26"/>
      <c r="L1117" s="26"/>
      <c r="N1117" s="27"/>
    </row>
    <row r="1118" spans="1:14">
      <c r="A1118" s="24"/>
      <c r="B1118" s="24"/>
      <c r="C1118" s="25"/>
      <c r="D1118" s="25"/>
      <c r="E1118" s="25"/>
      <c r="F1118" s="25"/>
      <c r="G1118" s="25"/>
      <c r="H1118" s="25"/>
      <c r="I1118" s="25"/>
      <c r="J1118" s="26"/>
      <c r="K1118" s="26"/>
      <c r="L1118" s="26"/>
      <c r="N1118" s="27"/>
    </row>
    <row r="1119" spans="1:14">
      <c r="A1119" s="24"/>
      <c r="B1119" s="24"/>
      <c r="C1119" s="25"/>
      <c r="D1119" s="25"/>
      <c r="E1119" s="25"/>
      <c r="F1119" s="25"/>
      <c r="G1119" s="25"/>
      <c r="H1119" s="25"/>
      <c r="I1119" s="25"/>
      <c r="J1119" s="26"/>
      <c r="K1119" s="26"/>
      <c r="L1119" s="26"/>
      <c r="N1119" s="27"/>
    </row>
    <row r="1120" spans="1:14">
      <c r="A1120" s="24"/>
      <c r="B1120" s="24"/>
      <c r="C1120" s="25"/>
      <c r="D1120" s="25"/>
      <c r="E1120" s="25"/>
      <c r="F1120" s="25"/>
      <c r="G1120" s="25"/>
      <c r="H1120" s="25"/>
      <c r="I1120" s="25"/>
      <c r="J1120" s="26"/>
      <c r="K1120" s="26"/>
      <c r="L1120" s="26"/>
      <c r="N1120" s="27"/>
    </row>
    <row r="1121" spans="1:14">
      <c r="A1121" s="24"/>
      <c r="B1121" s="24"/>
      <c r="C1121" s="25"/>
      <c r="D1121" s="25"/>
      <c r="E1121" s="25"/>
      <c r="F1121" s="25"/>
      <c r="G1121" s="25"/>
      <c r="H1121" s="25"/>
      <c r="I1121" s="25"/>
      <c r="J1121" s="26"/>
      <c r="K1121" s="26"/>
      <c r="L1121" s="26"/>
      <c r="N1121" s="27"/>
    </row>
    <row r="1122" spans="1:14">
      <c r="A1122" s="24"/>
      <c r="B1122" s="24"/>
      <c r="C1122" s="25"/>
      <c r="D1122" s="25"/>
      <c r="E1122" s="25"/>
      <c r="F1122" s="25"/>
      <c r="G1122" s="25"/>
      <c r="H1122" s="25"/>
      <c r="I1122" s="25"/>
      <c r="J1122" s="26"/>
      <c r="K1122" s="26"/>
      <c r="L1122" s="26"/>
      <c r="N1122" s="27"/>
    </row>
    <row r="1123" spans="1:14">
      <c r="A1123" s="24"/>
      <c r="B1123" s="24"/>
      <c r="C1123" s="25"/>
      <c r="D1123" s="25"/>
      <c r="E1123" s="25"/>
      <c r="F1123" s="25"/>
      <c r="G1123" s="25"/>
      <c r="H1123" s="25"/>
      <c r="I1123" s="25"/>
      <c r="J1123" s="26"/>
      <c r="K1123" s="26"/>
      <c r="L1123" s="26"/>
      <c r="N1123" s="27"/>
    </row>
    <row r="1124" spans="1:14">
      <c r="A1124" s="24"/>
      <c r="B1124" s="24"/>
      <c r="C1124" s="25"/>
      <c r="D1124" s="25"/>
      <c r="E1124" s="25"/>
      <c r="F1124" s="25"/>
      <c r="G1124" s="25"/>
      <c r="H1124" s="25"/>
      <c r="I1124" s="25"/>
      <c r="J1124" s="26"/>
      <c r="K1124" s="26"/>
      <c r="L1124" s="26"/>
      <c r="N1124" s="27"/>
    </row>
    <row r="1125" spans="1:14">
      <c r="A1125" s="24"/>
      <c r="B1125" s="24"/>
      <c r="C1125" s="25"/>
      <c r="D1125" s="25"/>
      <c r="E1125" s="25"/>
      <c r="F1125" s="25"/>
      <c r="G1125" s="25"/>
      <c r="H1125" s="25"/>
      <c r="I1125" s="25"/>
      <c r="J1125" s="26"/>
      <c r="K1125" s="26"/>
      <c r="L1125" s="26"/>
      <c r="N1125" s="27"/>
    </row>
    <row r="1126" spans="1:14">
      <c r="A1126" s="24"/>
      <c r="B1126" s="24"/>
      <c r="C1126" s="25"/>
      <c r="D1126" s="25"/>
      <c r="E1126" s="25"/>
      <c r="F1126" s="25"/>
      <c r="G1126" s="25"/>
      <c r="H1126" s="25"/>
      <c r="I1126" s="25"/>
      <c r="J1126" s="26"/>
      <c r="K1126" s="26"/>
      <c r="L1126" s="26"/>
      <c r="N1126" s="27"/>
    </row>
    <row r="1127" spans="1:14">
      <c r="A1127" s="24"/>
      <c r="B1127" s="24"/>
      <c r="C1127" s="25"/>
      <c r="D1127" s="25"/>
      <c r="E1127" s="25"/>
      <c r="F1127" s="25"/>
      <c r="G1127" s="25"/>
      <c r="H1127" s="25"/>
      <c r="I1127" s="25"/>
      <c r="J1127" s="26"/>
      <c r="K1127" s="26"/>
      <c r="L1127" s="26"/>
      <c r="N1127" s="27"/>
    </row>
    <row r="1128" spans="1:14">
      <c r="A1128" s="24"/>
      <c r="B1128" s="24"/>
      <c r="C1128" s="25"/>
      <c r="D1128" s="25"/>
      <c r="E1128" s="25"/>
      <c r="F1128" s="25"/>
      <c r="G1128" s="25"/>
      <c r="H1128" s="25"/>
      <c r="I1128" s="25"/>
      <c r="J1128" s="26"/>
      <c r="K1128" s="26"/>
      <c r="L1128" s="26"/>
      <c r="N1128" s="27"/>
    </row>
    <row r="1129" spans="1:14">
      <c r="A1129" s="24"/>
      <c r="B1129" s="24"/>
      <c r="C1129" s="25"/>
      <c r="D1129" s="25"/>
      <c r="E1129" s="25"/>
      <c r="F1129" s="25"/>
      <c r="G1129" s="25"/>
      <c r="H1129" s="25"/>
      <c r="I1129" s="25"/>
      <c r="J1129" s="26"/>
      <c r="K1129" s="26"/>
      <c r="L1129" s="26"/>
      <c r="N1129" s="27"/>
    </row>
    <row r="1130" spans="1:14">
      <c r="A1130" s="24"/>
      <c r="B1130" s="24"/>
      <c r="C1130" s="25"/>
      <c r="D1130" s="25"/>
      <c r="E1130" s="25"/>
      <c r="F1130" s="25"/>
      <c r="G1130" s="25"/>
      <c r="H1130" s="25"/>
      <c r="I1130" s="25"/>
      <c r="J1130" s="26"/>
      <c r="K1130" s="26"/>
      <c r="L1130" s="26"/>
      <c r="N1130" s="27"/>
    </row>
    <row r="1131" spans="1:14">
      <c r="A1131" s="24"/>
      <c r="B1131" s="24"/>
      <c r="C1131" s="25"/>
      <c r="D1131" s="25"/>
      <c r="E1131" s="25"/>
      <c r="F1131" s="25"/>
      <c r="G1131" s="25"/>
      <c r="H1131" s="25"/>
      <c r="I1131" s="25"/>
      <c r="J1131" s="26"/>
      <c r="K1131" s="26"/>
      <c r="L1131" s="26"/>
      <c r="N1131" s="27"/>
    </row>
    <row r="1132" spans="1:14">
      <c r="A1132" s="24"/>
      <c r="B1132" s="24"/>
      <c r="C1132" s="25"/>
      <c r="D1132" s="25"/>
      <c r="E1132" s="25"/>
      <c r="F1132" s="25"/>
      <c r="G1132" s="25"/>
      <c r="H1132" s="25"/>
      <c r="I1132" s="25"/>
      <c r="J1132" s="26"/>
      <c r="K1132" s="26"/>
      <c r="L1132" s="26"/>
      <c r="N1132" s="27"/>
    </row>
    <row r="1133" spans="1:14">
      <c r="A1133" s="24"/>
      <c r="B1133" s="24"/>
      <c r="C1133" s="25"/>
      <c r="D1133" s="25"/>
      <c r="E1133" s="25"/>
      <c r="F1133" s="25"/>
      <c r="G1133" s="25"/>
      <c r="H1133" s="25"/>
      <c r="I1133" s="25"/>
      <c r="J1133" s="26"/>
      <c r="K1133" s="26"/>
      <c r="L1133" s="26"/>
      <c r="N1133" s="27"/>
    </row>
    <row r="1134" spans="1:14">
      <c r="A1134" s="24"/>
      <c r="B1134" s="24"/>
      <c r="C1134" s="25"/>
      <c r="D1134" s="25"/>
      <c r="E1134" s="25"/>
      <c r="F1134" s="25"/>
      <c r="G1134" s="25"/>
      <c r="H1134" s="25"/>
      <c r="I1134" s="25"/>
      <c r="J1134" s="26"/>
      <c r="K1134" s="26"/>
      <c r="L1134" s="26"/>
      <c r="N1134" s="27"/>
    </row>
    <row r="1135" spans="1:14">
      <c r="A1135" s="24"/>
      <c r="B1135" s="24"/>
      <c r="C1135" s="25"/>
      <c r="D1135" s="25"/>
      <c r="E1135" s="25"/>
      <c r="F1135" s="25"/>
      <c r="G1135" s="25"/>
      <c r="H1135" s="25"/>
      <c r="I1135" s="25"/>
      <c r="J1135" s="26"/>
      <c r="K1135" s="26"/>
      <c r="L1135" s="26"/>
      <c r="N1135" s="27"/>
    </row>
    <row r="1136" spans="1:14">
      <c r="A1136" s="24"/>
      <c r="B1136" s="24"/>
      <c r="C1136" s="25"/>
      <c r="D1136" s="25"/>
      <c r="E1136" s="25"/>
      <c r="F1136" s="25"/>
      <c r="G1136" s="25"/>
      <c r="H1136" s="25"/>
      <c r="I1136" s="25"/>
      <c r="J1136" s="26"/>
      <c r="K1136" s="26"/>
      <c r="L1136" s="26"/>
      <c r="N1136" s="27"/>
    </row>
    <row r="1137" spans="1:14">
      <c r="A1137" s="24"/>
      <c r="B1137" s="24"/>
      <c r="C1137" s="25"/>
      <c r="D1137" s="25"/>
      <c r="E1137" s="25"/>
      <c r="F1137" s="25"/>
      <c r="G1137" s="25"/>
      <c r="H1137" s="25"/>
      <c r="I1137" s="25"/>
      <c r="J1137" s="26"/>
      <c r="K1137" s="26"/>
      <c r="L1137" s="26"/>
      <c r="N1137" s="27"/>
    </row>
    <row r="1138" spans="1:14">
      <c r="A1138" s="24"/>
      <c r="B1138" s="24"/>
      <c r="C1138" s="25"/>
      <c r="D1138" s="25"/>
      <c r="E1138" s="25"/>
      <c r="F1138" s="25"/>
      <c r="G1138" s="25"/>
      <c r="H1138" s="25"/>
      <c r="I1138" s="25"/>
      <c r="J1138" s="26"/>
      <c r="K1138" s="26"/>
      <c r="L1138" s="26"/>
      <c r="N1138" s="27"/>
    </row>
    <row r="1139" spans="1:14">
      <c r="A1139" s="24"/>
      <c r="B1139" s="24"/>
      <c r="C1139" s="25"/>
      <c r="D1139" s="25"/>
      <c r="E1139" s="25"/>
      <c r="F1139" s="25"/>
      <c r="G1139" s="25"/>
      <c r="H1139" s="25"/>
      <c r="I1139" s="25"/>
      <c r="J1139" s="26"/>
      <c r="K1139" s="26"/>
      <c r="L1139" s="26"/>
      <c r="N1139" s="27"/>
    </row>
    <row r="1140" spans="1:14">
      <c r="A1140" s="24"/>
      <c r="B1140" s="24"/>
      <c r="C1140" s="25"/>
      <c r="D1140" s="25"/>
      <c r="E1140" s="25"/>
      <c r="F1140" s="25"/>
      <c r="G1140" s="25"/>
      <c r="H1140" s="25"/>
      <c r="I1140" s="25"/>
      <c r="J1140" s="26"/>
      <c r="K1140" s="26"/>
      <c r="L1140" s="26"/>
      <c r="N1140" s="27"/>
    </row>
    <row r="1141" spans="1:14">
      <c r="A1141" s="24"/>
      <c r="B1141" s="24"/>
      <c r="C1141" s="25"/>
      <c r="D1141" s="25"/>
      <c r="E1141" s="25"/>
      <c r="F1141" s="25"/>
      <c r="G1141" s="25"/>
      <c r="H1141" s="25"/>
      <c r="I1141" s="25"/>
      <c r="J1141" s="26"/>
      <c r="K1141" s="26"/>
      <c r="L1141" s="26"/>
      <c r="N1141" s="27"/>
    </row>
    <row r="1142" spans="1:14">
      <c r="A1142" s="24"/>
      <c r="B1142" s="24"/>
      <c r="C1142" s="25"/>
      <c r="D1142" s="25"/>
      <c r="E1142" s="25"/>
      <c r="F1142" s="25"/>
      <c r="G1142" s="25"/>
      <c r="H1142" s="25"/>
      <c r="I1142" s="25"/>
      <c r="J1142" s="26"/>
      <c r="K1142" s="26"/>
      <c r="L1142" s="26"/>
      <c r="N1142" s="27"/>
    </row>
    <row r="1143" spans="1:14">
      <c r="A1143" s="24"/>
      <c r="B1143" s="24"/>
      <c r="C1143" s="25"/>
      <c r="D1143" s="25"/>
      <c r="E1143" s="25"/>
      <c r="F1143" s="25"/>
      <c r="G1143" s="25"/>
      <c r="H1143" s="25"/>
      <c r="I1143" s="25"/>
      <c r="J1143" s="26"/>
      <c r="K1143" s="26"/>
      <c r="L1143" s="26"/>
      <c r="N1143" s="27"/>
    </row>
    <row r="1144" spans="1:14">
      <c r="A1144" s="24"/>
      <c r="B1144" s="24"/>
      <c r="C1144" s="25"/>
      <c r="D1144" s="25"/>
      <c r="E1144" s="25"/>
      <c r="F1144" s="25"/>
      <c r="G1144" s="25"/>
      <c r="H1144" s="25"/>
      <c r="I1144" s="25"/>
      <c r="J1144" s="26"/>
      <c r="K1144" s="26"/>
      <c r="L1144" s="26"/>
      <c r="N1144" s="27"/>
    </row>
    <row r="1145" spans="1:14">
      <c r="A1145" s="24"/>
      <c r="B1145" s="24"/>
      <c r="C1145" s="25"/>
      <c r="D1145" s="25"/>
      <c r="E1145" s="25"/>
      <c r="F1145" s="25"/>
      <c r="G1145" s="25"/>
      <c r="H1145" s="25"/>
      <c r="I1145" s="25"/>
      <c r="J1145" s="26"/>
      <c r="K1145" s="26"/>
      <c r="L1145" s="26"/>
      <c r="N1145" s="27"/>
    </row>
    <row r="1146" spans="1:14">
      <c r="A1146" s="24"/>
      <c r="B1146" s="24"/>
      <c r="C1146" s="25"/>
      <c r="D1146" s="25"/>
      <c r="E1146" s="25"/>
      <c r="F1146" s="25"/>
      <c r="G1146" s="25"/>
      <c r="H1146" s="25"/>
      <c r="I1146" s="25"/>
      <c r="J1146" s="26"/>
      <c r="K1146" s="26"/>
      <c r="L1146" s="26"/>
      <c r="N1146" s="27"/>
    </row>
    <row r="1147" spans="1:14">
      <c r="A1147" s="24"/>
      <c r="B1147" s="24"/>
      <c r="C1147" s="25"/>
      <c r="D1147" s="25"/>
      <c r="E1147" s="25"/>
      <c r="F1147" s="25"/>
      <c r="G1147" s="25"/>
      <c r="H1147" s="25"/>
      <c r="I1147" s="25"/>
      <c r="J1147" s="26"/>
      <c r="K1147" s="26"/>
      <c r="L1147" s="26"/>
      <c r="N1147" s="27"/>
    </row>
    <row r="1148" spans="1:14">
      <c r="A1148" s="24"/>
      <c r="B1148" s="24"/>
      <c r="C1148" s="25"/>
      <c r="D1148" s="25"/>
      <c r="E1148" s="25"/>
      <c r="F1148" s="25"/>
      <c r="G1148" s="25"/>
      <c r="H1148" s="25"/>
      <c r="I1148" s="25"/>
      <c r="J1148" s="26"/>
      <c r="K1148" s="26"/>
      <c r="L1148" s="26"/>
      <c r="N1148" s="27"/>
    </row>
    <row r="1149" spans="1:14">
      <c r="A1149" s="24"/>
      <c r="B1149" s="24"/>
      <c r="C1149" s="25"/>
      <c r="D1149" s="25"/>
      <c r="E1149" s="25"/>
      <c r="F1149" s="25"/>
      <c r="G1149" s="25"/>
      <c r="H1149" s="25"/>
      <c r="I1149" s="25"/>
      <c r="J1149" s="26"/>
      <c r="K1149" s="26"/>
      <c r="L1149" s="26"/>
      <c r="N1149" s="27"/>
    </row>
    <row r="1150" spans="1:14">
      <c r="A1150" s="24"/>
      <c r="B1150" s="24"/>
      <c r="C1150" s="25"/>
      <c r="D1150" s="25"/>
      <c r="E1150" s="25"/>
      <c r="F1150" s="25"/>
      <c r="G1150" s="25"/>
      <c r="H1150" s="25"/>
      <c r="I1150" s="25"/>
      <c r="J1150" s="26"/>
      <c r="K1150" s="26"/>
      <c r="L1150" s="26"/>
      <c r="N1150" s="27"/>
    </row>
    <row r="1151" spans="1:14">
      <c r="A1151" s="24"/>
      <c r="B1151" s="24"/>
      <c r="C1151" s="25"/>
      <c r="D1151" s="25"/>
      <c r="E1151" s="25"/>
      <c r="F1151" s="25"/>
      <c r="G1151" s="25"/>
      <c r="H1151" s="25"/>
      <c r="I1151" s="25"/>
      <c r="J1151" s="26"/>
      <c r="K1151" s="26"/>
      <c r="L1151" s="26"/>
      <c r="N1151" s="27"/>
    </row>
    <row r="1152" spans="1:14">
      <c r="A1152" s="24"/>
      <c r="B1152" s="24"/>
      <c r="C1152" s="25"/>
      <c r="D1152" s="25"/>
      <c r="E1152" s="25"/>
      <c r="F1152" s="25"/>
      <c r="G1152" s="25"/>
      <c r="H1152" s="25"/>
      <c r="I1152" s="25"/>
      <c r="J1152" s="26"/>
      <c r="K1152" s="26"/>
      <c r="L1152" s="26"/>
      <c r="N1152" s="27"/>
    </row>
    <row r="1153" spans="1:14">
      <c r="A1153" s="24"/>
      <c r="B1153" s="24"/>
      <c r="C1153" s="25"/>
      <c r="D1153" s="25"/>
      <c r="E1153" s="25"/>
      <c r="F1153" s="25"/>
      <c r="G1153" s="25"/>
      <c r="H1153" s="25"/>
      <c r="I1153" s="25"/>
      <c r="J1153" s="26"/>
      <c r="K1153" s="26"/>
      <c r="L1153" s="26"/>
      <c r="N1153" s="27"/>
    </row>
    <row r="1154" spans="1:14">
      <c r="A1154" s="24"/>
      <c r="B1154" s="24"/>
      <c r="C1154" s="25"/>
      <c r="D1154" s="25"/>
      <c r="E1154" s="25"/>
      <c r="F1154" s="25"/>
      <c r="G1154" s="25"/>
      <c r="H1154" s="25"/>
      <c r="I1154" s="25"/>
      <c r="J1154" s="26"/>
      <c r="K1154" s="26"/>
      <c r="L1154" s="26"/>
      <c r="N1154" s="27"/>
    </row>
    <row r="1155" spans="1:14">
      <c r="A1155" s="24"/>
      <c r="B1155" s="24"/>
      <c r="C1155" s="25"/>
      <c r="D1155" s="25"/>
      <c r="E1155" s="25"/>
      <c r="F1155" s="25"/>
      <c r="G1155" s="25"/>
      <c r="H1155" s="25"/>
      <c r="I1155" s="25"/>
      <c r="J1155" s="26"/>
      <c r="K1155" s="26"/>
      <c r="L1155" s="26"/>
      <c r="N1155" s="27"/>
    </row>
    <row r="1156" spans="1:14">
      <c r="A1156" s="24"/>
      <c r="B1156" s="24"/>
      <c r="C1156" s="25"/>
      <c r="D1156" s="25"/>
      <c r="E1156" s="25"/>
      <c r="F1156" s="25"/>
      <c r="G1156" s="25"/>
      <c r="H1156" s="25"/>
      <c r="I1156" s="25"/>
      <c r="J1156" s="26"/>
      <c r="K1156" s="26"/>
      <c r="L1156" s="26"/>
      <c r="N1156" s="27"/>
    </row>
    <row r="1157" spans="1:14">
      <c r="A1157" s="24"/>
      <c r="B1157" s="24"/>
      <c r="C1157" s="25"/>
      <c r="D1157" s="25"/>
      <c r="E1157" s="25"/>
      <c r="F1157" s="25"/>
      <c r="G1157" s="25"/>
      <c r="H1157" s="25"/>
      <c r="I1157" s="25"/>
      <c r="J1157" s="26"/>
      <c r="K1157" s="26"/>
      <c r="L1157" s="26"/>
      <c r="N1157" s="27"/>
    </row>
    <row r="1158" spans="1:14">
      <c r="A1158" s="24"/>
      <c r="B1158" s="24"/>
      <c r="C1158" s="25"/>
      <c r="D1158" s="25"/>
      <c r="E1158" s="25"/>
      <c r="F1158" s="25"/>
      <c r="G1158" s="25"/>
      <c r="H1158" s="25"/>
      <c r="I1158" s="25"/>
      <c r="J1158" s="26"/>
      <c r="K1158" s="26"/>
      <c r="L1158" s="26"/>
      <c r="N1158" s="27"/>
    </row>
    <row r="1159" spans="1:14">
      <c r="A1159" s="24"/>
      <c r="B1159" s="24"/>
      <c r="C1159" s="25"/>
      <c r="D1159" s="25"/>
      <c r="E1159" s="25"/>
      <c r="F1159" s="25"/>
      <c r="G1159" s="25"/>
      <c r="H1159" s="25"/>
      <c r="I1159" s="25"/>
      <c r="J1159" s="26"/>
      <c r="K1159" s="26"/>
      <c r="L1159" s="26"/>
      <c r="N1159" s="27"/>
    </row>
    <row r="1160" spans="1:14">
      <c r="A1160" s="24"/>
      <c r="B1160" s="24"/>
      <c r="C1160" s="25"/>
      <c r="D1160" s="25"/>
      <c r="E1160" s="25"/>
      <c r="F1160" s="25"/>
      <c r="G1160" s="25"/>
      <c r="H1160" s="25"/>
      <c r="I1160" s="25"/>
      <c r="J1160" s="26"/>
      <c r="K1160" s="26"/>
      <c r="L1160" s="26"/>
      <c r="N1160" s="27"/>
    </row>
    <row r="1161" spans="1:14">
      <c r="A1161" s="24"/>
      <c r="B1161" s="24"/>
      <c r="C1161" s="25"/>
      <c r="D1161" s="25"/>
      <c r="E1161" s="25"/>
      <c r="F1161" s="25"/>
      <c r="G1161" s="25"/>
      <c r="H1161" s="25"/>
      <c r="I1161" s="25"/>
      <c r="J1161" s="26"/>
      <c r="K1161" s="26"/>
      <c r="L1161" s="26"/>
      <c r="N1161" s="27"/>
    </row>
    <row r="1162" spans="1:14">
      <c r="A1162" s="24"/>
      <c r="B1162" s="24"/>
      <c r="C1162" s="25"/>
      <c r="D1162" s="25"/>
      <c r="E1162" s="25"/>
      <c r="F1162" s="25"/>
      <c r="G1162" s="25"/>
      <c r="H1162" s="25"/>
      <c r="I1162" s="25"/>
      <c r="J1162" s="26"/>
      <c r="K1162" s="26"/>
      <c r="L1162" s="26"/>
      <c r="N1162" s="27"/>
    </row>
    <row r="1163" spans="1:14">
      <c r="A1163" s="24"/>
      <c r="B1163" s="24"/>
      <c r="C1163" s="25"/>
      <c r="D1163" s="25"/>
      <c r="E1163" s="25"/>
      <c r="F1163" s="25"/>
      <c r="G1163" s="25"/>
      <c r="H1163" s="25"/>
      <c r="I1163" s="25"/>
      <c r="J1163" s="26"/>
      <c r="K1163" s="26"/>
      <c r="L1163" s="26"/>
      <c r="N1163" s="27"/>
    </row>
    <row r="1164" spans="1:14">
      <c r="A1164" s="24"/>
      <c r="B1164" s="24"/>
      <c r="C1164" s="25"/>
      <c r="D1164" s="25"/>
      <c r="E1164" s="25"/>
      <c r="F1164" s="25"/>
      <c r="G1164" s="25"/>
      <c r="H1164" s="25"/>
      <c r="I1164" s="25"/>
      <c r="J1164" s="26"/>
      <c r="K1164" s="26"/>
      <c r="L1164" s="26"/>
      <c r="N1164" s="27"/>
    </row>
    <row r="1165" spans="1:14">
      <c r="A1165" s="24"/>
      <c r="B1165" s="24"/>
      <c r="C1165" s="25"/>
      <c r="D1165" s="25"/>
      <c r="E1165" s="25"/>
      <c r="F1165" s="25"/>
      <c r="G1165" s="25"/>
      <c r="H1165" s="25"/>
      <c r="I1165" s="25"/>
      <c r="J1165" s="26"/>
      <c r="K1165" s="26"/>
      <c r="L1165" s="26"/>
      <c r="N1165" s="27"/>
    </row>
    <row r="1166" spans="1:14">
      <c r="A1166" s="24"/>
      <c r="B1166" s="24"/>
      <c r="C1166" s="25"/>
      <c r="D1166" s="25"/>
      <c r="E1166" s="25"/>
      <c r="F1166" s="25"/>
      <c r="G1166" s="25"/>
      <c r="H1166" s="25"/>
      <c r="I1166" s="25"/>
      <c r="J1166" s="26"/>
      <c r="K1166" s="26"/>
      <c r="L1166" s="26"/>
      <c r="N1166" s="27"/>
    </row>
    <row r="1167" spans="1:14">
      <c r="A1167" s="24"/>
      <c r="B1167" s="24"/>
      <c r="C1167" s="25"/>
      <c r="D1167" s="25"/>
      <c r="E1167" s="25"/>
      <c r="F1167" s="25"/>
      <c r="G1167" s="25"/>
      <c r="H1167" s="25"/>
      <c r="I1167" s="25"/>
      <c r="J1167" s="26"/>
      <c r="K1167" s="26"/>
      <c r="L1167" s="26"/>
      <c r="N1167" s="27"/>
    </row>
    <row r="1168" spans="1:14">
      <c r="A1168" s="24"/>
      <c r="B1168" s="24"/>
      <c r="C1168" s="25"/>
      <c r="D1168" s="25"/>
      <c r="E1168" s="25"/>
      <c r="F1168" s="25"/>
      <c r="G1168" s="25"/>
      <c r="H1168" s="25"/>
      <c r="I1168" s="25"/>
      <c r="J1168" s="26"/>
      <c r="K1168" s="26"/>
      <c r="L1168" s="26"/>
      <c r="N1168" s="27"/>
    </row>
    <row r="1169" spans="1:14">
      <c r="A1169" s="24"/>
      <c r="B1169" s="24"/>
      <c r="C1169" s="25"/>
      <c r="D1169" s="25"/>
      <c r="E1169" s="25"/>
      <c r="F1169" s="25"/>
      <c r="G1169" s="25"/>
      <c r="H1169" s="25"/>
      <c r="I1169" s="25"/>
      <c r="J1169" s="26"/>
      <c r="K1169" s="26"/>
      <c r="L1169" s="26"/>
      <c r="N1169" s="27"/>
    </row>
    <row r="1170" spans="1:14">
      <c r="A1170" s="24"/>
      <c r="B1170" s="24"/>
      <c r="C1170" s="25"/>
      <c r="D1170" s="25"/>
      <c r="E1170" s="25"/>
      <c r="F1170" s="25"/>
      <c r="G1170" s="25"/>
      <c r="H1170" s="25"/>
      <c r="I1170" s="25"/>
      <c r="J1170" s="26"/>
      <c r="K1170" s="26"/>
      <c r="L1170" s="26"/>
      <c r="N1170" s="27"/>
    </row>
    <row r="1171" spans="1:14">
      <c r="A1171" s="24"/>
      <c r="B1171" s="24"/>
      <c r="C1171" s="25"/>
      <c r="D1171" s="25"/>
      <c r="E1171" s="25"/>
      <c r="F1171" s="25"/>
      <c r="G1171" s="25"/>
      <c r="H1171" s="25"/>
      <c r="I1171" s="25"/>
      <c r="J1171" s="26"/>
      <c r="K1171" s="26"/>
      <c r="L1171" s="26"/>
      <c r="N1171" s="27"/>
    </row>
    <row r="1172" spans="1:14">
      <c r="A1172" s="24"/>
      <c r="B1172" s="24"/>
      <c r="C1172" s="25"/>
      <c r="D1172" s="25"/>
      <c r="E1172" s="25"/>
      <c r="F1172" s="25"/>
      <c r="G1172" s="25"/>
      <c r="H1172" s="25"/>
      <c r="I1172" s="25"/>
      <c r="J1172" s="26"/>
      <c r="K1172" s="26"/>
      <c r="L1172" s="26"/>
      <c r="N1172" s="27"/>
    </row>
    <row r="1173" spans="1:14">
      <c r="A1173" s="24"/>
      <c r="B1173" s="24"/>
      <c r="C1173" s="25"/>
      <c r="D1173" s="25"/>
      <c r="E1173" s="25"/>
      <c r="F1173" s="25"/>
      <c r="G1173" s="25"/>
      <c r="H1173" s="25"/>
      <c r="I1173" s="25"/>
      <c r="J1173" s="26"/>
      <c r="K1173" s="26"/>
      <c r="L1173" s="26"/>
      <c r="N1173" s="27"/>
    </row>
    <row r="1174" spans="1:14">
      <c r="A1174" s="24"/>
      <c r="B1174" s="24"/>
      <c r="C1174" s="25"/>
      <c r="D1174" s="25"/>
      <c r="E1174" s="25"/>
      <c r="F1174" s="25"/>
      <c r="G1174" s="25"/>
      <c r="H1174" s="25"/>
      <c r="I1174" s="25"/>
      <c r="J1174" s="26"/>
      <c r="K1174" s="26"/>
      <c r="L1174" s="26"/>
      <c r="N1174" s="27"/>
    </row>
    <row r="1175" spans="1:14">
      <c r="A1175" s="24"/>
      <c r="B1175" s="24"/>
      <c r="C1175" s="25"/>
      <c r="D1175" s="25"/>
      <c r="E1175" s="25"/>
      <c r="F1175" s="25"/>
      <c r="G1175" s="25"/>
      <c r="H1175" s="25"/>
      <c r="I1175" s="25"/>
      <c r="J1175" s="26"/>
      <c r="K1175" s="26"/>
      <c r="L1175" s="26"/>
      <c r="N1175" s="27"/>
    </row>
    <row r="1176" spans="1:14">
      <c r="A1176" s="24"/>
      <c r="B1176" s="24"/>
      <c r="C1176" s="25"/>
      <c r="D1176" s="25"/>
      <c r="E1176" s="25"/>
      <c r="F1176" s="25"/>
      <c r="G1176" s="25"/>
      <c r="H1176" s="25"/>
      <c r="I1176" s="25"/>
      <c r="J1176" s="26"/>
      <c r="K1176" s="26"/>
      <c r="L1176" s="26"/>
      <c r="N1176" s="27"/>
    </row>
    <row r="1177" spans="1:14">
      <c r="A1177" s="24"/>
      <c r="B1177" s="24"/>
      <c r="C1177" s="25"/>
      <c r="D1177" s="25"/>
      <c r="E1177" s="25"/>
      <c r="F1177" s="25"/>
      <c r="G1177" s="25"/>
      <c r="H1177" s="25"/>
      <c r="I1177" s="25"/>
      <c r="J1177" s="26"/>
      <c r="K1177" s="26"/>
      <c r="L1177" s="26"/>
      <c r="N1177" s="27"/>
    </row>
    <row r="1178" spans="1:14">
      <c r="A1178" s="24"/>
      <c r="B1178" s="24"/>
      <c r="C1178" s="25"/>
      <c r="D1178" s="25"/>
      <c r="E1178" s="25"/>
      <c r="F1178" s="25"/>
      <c r="G1178" s="25"/>
      <c r="H1178" s="25"/>
      <c r="I1178" s="25"/>
      <c r="J1178" s="26"/>
      <c r="K1178" s="26"/>
      <c r="L1178" s="26"/>
      <c r="N1178" s="27"/>
    </row>
    <row r="1179" spans="1:14">
      <c r="A1179" s="24"/>
      <c r="B1179" s="24"/>
      <c r="C1179" s="25"/>
      <c r="D1179" s="25"/>
      <c r="E1179" s="25"/>
      <c r="F1179" s="25"/>
      <c r="G1179" s="25"/>
      <c r="H1179" s="25"/>
      <c r="I1179" s="25"/>
      <c r="J1179" s="26"/>
      <c r="K1179" s="26"/>
      <c r="L1179" s="26"/>
      <c r="N1179" s="27"/>
    </row>
    <row r="1180" spans="1:14">
      <c r="A1180" s="24"/>
      <c r="B1180" s="24"/>
      <c r="C1180" s="25"/>
      <c r="D1180" s="25"/>
      <c r="E1180" s="25"/>
      <c r="F1180" s="25"/>
      <c r="G1180" s="25"/>
      <c r="H1180" s="25"/>
      <c r="I1180" s="25"/>
      <c r="J1180" s="26"/>
      <c r="K1180" s="26"/>
      <c r="L1180" s="26"/>
      <c r="N1180" s="27"/>
    </row>
    <row r="1181" spans="1:14">
      <c r="A1181" s="24"/>
      <c r="B1181" s="24"/>
      <c r="C1181" s="25"/>
      <c r="D1181" s="25"/>
      <c r="E1181" s="25"/>
      <c r="F1181" s="25"/>
      <c r="G1181" s="25"/>
      <c r="H1181" s="25"/>
      <c r="I1181" s="25"/>
      <c r="J1181" s="26"/>
      <c r="K1181" s="26"/>
      <c r="L1181" s="26"/>
      <c r="N1181" s="27"/>
    </row>
    <row r="1182" spans="1:14">
      <c r="A1182" s="24"/>
      <c r="B1182" s="24"/>
      <c r="C1182" s="25"/>
      <c r="D1182" s="25"/>
      <c r="E1182" s="25"/>
      <c r="F1182" s="25"/>
      <c r="G1182" s="25"/>
      <c r="H1182" s="25"/>
      <c r="I1182" s="25"/>
      <c r="J1182" s="26"/>
      <c r="K1182" s="26"/>
      <c r="L1182" s="26"/>
      <c r="N1182" s="27"/>
    </row>
    <row r="1183" spans="1:14">
      <c r="A1183" s="24"/>
      <c r="B1183" s="24"/>
      <c r="C1183" s="25"/>
      <c r="D1183" s="25"/>
      <c r="E1183" s="25"/>
      <c r="F1183" s="25"/>
      <c r="G1183" s="25"/>
      <c r="H1183" s="25"/>
      <c r="I1183" s="25"/>
      <c r="J1183" s="26"/>
      <c r="K1183" s="26"/>
      <c r="L1183" s="26"/>
      <c r="N1183" s="27"/>
    </row>
    <row r="1184" spans="1:14">
      <c r="A1184" s="24"/>
      <c r="B1184" s="24"/>
      <c r="C1184" s="25"/>
      <c r="D1184" s="25"/>
      <c r="E1184" s="25"/>
      <c r="F1184" s="25"/>
      <c r="G1184" s="25"/>
      <c r="H1184" s="25"/>
      <c r="I1184" s="25"/>
      <c r="J1184" s="26"/>
      <c r="K1184" s="26"/>
      <c r="L1184" s="26"/>
      <c r="N1184" s="27"/>
    </row>
    <row r="1185" spans="1:14">
      <c r="A1185" s="24"/>
      <c r="B1185" s="24"/>
      <c r="C1185" s="25"/>
      <c r="D1185" s="25"/>
      <c r="E1185" s="25"/>
      <c r="F1185" s="25"/>
      <c r="G1185" s="25"/>
      <c r="H1185" s="25"/>
      <c r="I1185" s="25"/>
      <c r="J1185" s="26"/>
      <c r="K1185" s="26"/>
      <c r="L1185" s="26"/>
      <c r="N1185" s="27"/>
    </row>
    <row r="1186" spans="1:14">
      <c r="A1186" s="24"/>
      <c r="B1186" s="24"/>
      <c r="C1186" s="25"/>
      <c r="D1186" s="25"/>
      <c r="E1186" s="25"/>
      <c r="F1186" s="25"/>
      <c r="G1186" s="25"/>
      <c r="H1186" s="25"/>
      <c r="I1186" s="25"/>
      <c r="J1186" s="26"/>
      <c r="K1186" s="26"/>
      <c r="L1186" s="26"/>
      <c r="N1186" s="27"/>
    </row>
    <row r="1187" spans="1:14">
      <c r="A1187" s="24"/>
      <c r="B1187" s="24"/>
      <c r="C1187" s="25"/>
      <c r="D1187" s="25"/>
      <c r="E1187" s="25"/>
      <c r="F1187" s="25"/>
      <c r="G1187" s="25"/>
      <c r="H1187" s="25"/>
      <c r="I1187" s="25"/>
      <c r="J1187" s="26"/>
      <c r="K1187" s="26"/>
      <c r="L1187" s="26"/>
      <c r="N1187" s="27"/>
    </row>
    <row r="1188" spans="1:14">
      <c r="A1188" s="24"/>
      <c r="B1188" s="24"/>
      <c r="C1188" s="25"/>
      <c r="D1188" s="25"/>
      <c r="E1188" s="25"/>
      <c r="F1188" s="25"/>
      <c r="G1188" s="25"/>
      <c r="H1188" s="25"/>
      <c r="I1188" s="25"/>
      <c r="J1188" s="26"/>
      <c r="K1188" s="26"/>
      <c r="L1188" s="26"/>
      <c r="N1188" s="27"/>
    </row>
    <row r="1189" spans="1:14">
      <c r="A1189" s="24"/>
      <c r="B1189" s="24"/>
      <c r="C1189" s="25"/>
      <c r="D1189" s="25"/>
      <c r="E1189" s="25"/>
      <c r="F1189" s="25"/>
      <c r="G1189" s="25"/>
      <c r="H1189" s="25"/>
      <c r="I1189" s="25"/>
      <c r="J1189" s="26"/>
      <c r="K1189" s="26"/>
      <c r="L1189" s="26"/>
      <c r="N1189" s="27"/>
    </row>
    <row r="1190" spans="1:14">
      <c r="A1190" s="24"/>
      <c r="B1190" s="24"/>
      <c r="C1190" s="25"/>
      <c r="D1190" s="25"/>
      <c r="E1190" s="25"/>
      <c r="F1190" s="25"/>
      <c r="G1190" s="25"/>
      <c r="H1190" s="25"/>
      <c r="I1190" s="25"/>
      <c r="J1190" s="26"/>
      <c r="K1190" s="26"/>
      <c r="L1190" s="26"/>
      <c r="N1190" s="27"/>
    </row>
    <row r="1191" spans="1:14">
      <c r="A1191" s="24"/>
      <c r="B1191" s="24"/>
      <c r="C1191" s="25"/>
      <c r="D1191" s="25"/>
      <c r="E1191" s="25"/>
      <c r="F1191" s="25"/>
      <c r="G1191" s="25"/>
      <c r="H1191" s="25"/>
      <c r="I1191" s="25"/>
      <c r="J1191" s="26"/>
      <c r="K1191" s="26"/>
      <c r="L1191" s="26"/>
      <c r="N1191" s="27"/>
    </row>
    <row r="1192" spans="1:14">
      <c r="A1192" s="24"/>
      <c r="B1192" s="24"/>
      <c r="C1192" s="25"/>
      <c r="D1192" s="25"/>
      <c r="E1192" s="25"/>
      <c r="F1192" s="25"/>
      <c r="G1192" s="25"/>
      <c r="H1192" s="25"/>
      <c r="I1192" s="25"/>
      <c r="J1192" s="26"/>
      <c r="K1192" s="26"/>
      <c r="L1192" s="26"/>
      <c r="N1192" s="27"/>
    </row>
    <row r="1193" spans="1:14">
      <c r="A1193" s="24"/>
      <c r="B1193" s="24"/>
      <c r="C1193" s="25"/>
      <c r="D1193" s="25"/>
      <c r="E1193" s="25"/>
      <c r="F1193" s="25"/>
      <c r="G1193" s="25"/>
      <c r="H1193" s="25"/>
      <c r="I1193" s="25"/>
      <c r="J1193" s="26"/>
      <c r="K1193" s="26"/>
      <c r="L1193" s="26"/>
      <c r="N1193" s="27"/>
    </row>
    <row r="1194" spans="1:14">
      <c r="A1194" s="24"/>
      <c r="B1194" s="24"/>
      <c r="C1194" s="25"/>
      <c r="D1194" s="25"/>
      <c r="E1194" s="25"/>
      <c r="F1194" s="25"/>
      <c r="G1194" s="25"/>
      <c r="H1194" s="25"/>
      <c r="I1194" s="25"/>
      <c r="J1194" s="26"/>
      <c r="K1194" s="26"/>
      <c r="L1194" s="26"/>
      <c r="N1194" s="27"/>
    </row>
    <row r="1195" spans="1:14">
      <c r="A1195" s="24"/>
      <c r="B1195" s="24"/>
      <c r="C1195" s="25"/>
      <c r="D1195" s="25"/>
      <c r="E1195" s="25"/>
      <c r="F1195" s="25"/>
      <c r="G1195" s="25"/>
      <c r="H1195" s="25"/>
      <c r="I1195" s="25"/>
      <c r="J1195" s="26"/>
      <c r="K1195" s="26"/>
      <c r="L1195" s="26"/>
      <c r="N1195" s="27"/>
    </row>
    <row r="1196" spans="1:14">
      <c r="A1196" s="24"/>
      <c r="B1196" s="24"/>
      <c r="C1196" s="25"/>
      <c r="D1196" s="25"/>
      <c r="E1196" s="25"/>
      <c r="F1196" s="25"/>
      <c r="G1196" s="25"/>
      <c r="H1196" s="25"/>
      <c r="I1196" s="25"/>
      <c r="J1196" s="26"/>
      <c r="K1196" s="26"/>
      <c r="L1196" s="26"/>
      <c r="N1196" s="27"/>
    </row>
    <row r="1197" spans="1:14">
      <c r="A1197" s="24"/>
      <c r="B1197" s="24"/>
      <c r="C1197" s="25"/>
      <c r="D1197" s="25"/>
      <c r="E1197" s="25"/>
      <c r="F1197" s="25"/>
      <c r="G1197" s="25"/>
      <c r="H1197" s="25"/>
      <c r="I1197" s="25"/>
      <c r="J1197" s="26"/>
      <c r="K1197" s="26"/>
      <c r="L1197" s="26"/>
      <c r="N1197" s="27"/>
    </row>
    <row r="1198" spans="1:14">
      <c r="A1198" s="24"/>
      <c r="B1198" s="24"/>
      <c r="C1198" s="25"/>
      <c r="D1198" s="25"/>
      <c r="E1198" s="25"/>
      <c r="F1198" s="25"/>
      <c r="G1198" s="25"/>
      <c r="H1198" s="25"/>
      <c r="I1198" s="25"/>
      <c r="J1198" s="26"/>
      <c r="K1198" s="26"/>
      <c r="L1198" s="26"/>
      <c r="N1198" s="27"/>
    </row>
    <row r="1199" spans="1:14">
      <c r="A1199" s="24"/>
      <c r="B1199" s="24"/>
      <c r="C1199" s="25"/>
      <c r="D1199" s="25"/>
      <c r="E1199" s="25"/>
      <c r="F1199" s="25"/>
      <c r="G1199" s="25"/>
      <c r="H1199" s="25"/>
      <c r="I1199" s="25"/>
      <c r="J1199" s="26"/>
      <c r="K1199" s="26"/>
      <c r="L1199" s="26"/>
      <c r="N1199" s="27"/>
    </row>
    <row r="1200" spans="1:14">
      <c r="A1200" s="24"/>
      <c r="B1200" s="24"/>
      <c r="C1200" s="25"/>
      <c r="D1200" s="25"/>
      <c r="E1200" s="25"/>
      <c r="F1200" s="25"/>
      <c r="G1200" s="25"/>
      <c r="H1200" s="25"/>
      <c r="I1200" s="25"/>
      <c r="J1200" s="26"/>
      <c r="K1200" s="26"/>
      <c r="L1200" s="26"/>
      <c r="N1200" s="27"/>
    </row>
    <row r="1201" spans="1:14">
      <c r="A1201" s="24"/>
      <c r="B1201" s="24"/>
      <c r="C1201" s="25"/>
      <c r="D1201" s="25"/>
      <c r="E1201" s="25"/>
      <c r="F1201" s="25"/>
      <c r="G1201" s="25"/>
      <c r="H1201" s="25"/>
      <c r="I1201" s="25"/>
      <c r="J1201" s="26"/>
      <c r="K1201" s="26"/>
      <c r="L1201" s="26"/>
      <c r="N1201" s="27"/>
    </row>
    <row r="1202" spans="1:14">
      <c r="A1202" s="24"/>
      <c r="B1202" s="24"/>
      <c r="C1202" s="25"/>
      <c r="D1202" s="25"/>
      <c r="E1202" s="25"/>
      <c r="F1202" s="25"/>
      <c r="G1202" s="25"/>
      <c r="H1202" s="25"/>
      <c r="I1202" s="25"/>
      <c r="J1202" s="26"/>
      <c r="K1202" s="26"/>
      <c r="L1202" s="26"/>
      <c r="N1202" s="27"/>
    </row>
    <row r="1203" spans="1:14">
      <c r="A1203" s="24"/>
      <c r="B1203" s="24"/>
      <c r="C1203" s="25"/>
      <c r="D1203" s="25"/>
      <c r="E1203" s="25"/>
      <c r="F1203" s="25"/>
      <c r="G1203" s="25"/>
      <c r="H1203" s="25"/>
      <c r="I1203" s="25"/>
      <c r="J1203" s="26"/>
      <c r="K1203" s="26"/>
      <c r="L1203" s="26"/>
      <c r="N1203" s="27"/>
    </row>
    <row r="1204" spans="1:14">
      <c r="A1204" s="24"/>
      <c r="B1204" s="24"/>
      <c r="C1204" s="25"/>
      <c r="D1204" s="25"/>
      <c r="E1204" s="25"/>
      <c r="F1204" s="25"/>
      <c r="G1204" s="25"/>
      <c r="H1204" s="25"/>
      <c r="I1204" s="25"/>
      <c r="J1204" s="26"/>
      <c r="K1204" s="26"/>
      <c r="L1204" s="26"/>
      <c r="N1204" s="27"/>
    </row>
    <row r="1205" spans="1:14">
      <c r="A1205" s="24"/>
      <c r="B1205" s="24"/>
      <c r="C1205" s="25"/>
      <c r="D1205" s="25"/>
      <c r="E1205" s="25"/>
      <c r="F1205" s="25"/>
      <c r="G1205" s="25"/>
      <c r="H1205" s="25"/>
      <c r="I1205" s="25"/>
      <c r="J1205" s="26"/>
      <c r="K1205" s="26"/>
      <c r="L1205" s="26"/>
      <c r="N1205" s="27"/>
    </row>
    <row r="1206" spans="1:14">
      <c r="A1206" s="24"/>
      <c r="B1206" s="24"/>
      <c r="C1206" s="25"/>
      <c r="D1206" s="25"/>
      <c r="E1206" s="25"/>
      <c r="F1206" s="25"/>
      <c r="G1206" s="25"/>
      <c r="H1206" s="25"/>
      <c r="I1206" s="25"/>
      <c r="J1206" s="26"/>
      <c r="K1206" s="26"/>
      <c r="L1206" s="26"/>
      <c r="N1206" s="27"/>
    </row>
    <row r="1207" spans="1:14">
      <c r="A1207" s="24"/>
      <c r="B1207" s="24"/>
      <c r="C1207" s="25"/>
      <c r="D1207" s="25"/>
      <c r="E1207" s="25"/>
      <c r="F1207" s="25"/>
      <c r="G1207" s="25"/>
      <c r="H1207" s="25"/>
      <c r="I1207" s="25"/>
      <c r="J1207" s="26"/>
      <c r="K1207" s="26"/>
      <c r="L1207" s="26"/>
      <c r="N1207" s="27"/>
    </row>
    <row r="1208" spans="1:14">
      <c r="A1208" s="24"/>
      <c r="B1208" s="24"/>
      <c r="C1208" s="25"/>
      <c r="D1208" s="25"/>
      <c r="E1208" s="25"/>
      <c r="F1208" s="25"/>
      <c r="G1208" s="25"/>
      <c r="H1208" s="25"/>
      <c r="I1208" s="25"/>
      <c r="J1208" s="26"/>
      <c r="K1208" s="26"/>
      <c r="L1208" s="26"/>
      <c r="N1208" s="27"/>
    </row>
    <row r="1209" spans="1:14">
      <c r="A1209" s="24"/>
      <c r="B1209" s="24"/>
      <c r="C1209" s="25"/>
      <c r="D1209" s="25"/>
      <c r="E1209" s="25"/>
      <c r="F1209" s="25"/>
      <c r="G1209" s="25"/>
      <c r="H1209" s="25"/>
      <c r="I1209" s="25"/>
      <c r="J1209" s="26"/>
      <c r="K1209" s="26"/>
      <c r="L1209" s="26"/>
      <c r="N1209" s="27"/>
    </row>
    <row r="1210" spans="1:14">
      <c r="A1210" s="24"/>
      <c r="B1210" s="24"/>
      <c r="C1210" s="25"/>
      <c r="D1210" s="25"/>
      <c r="E1210" s="25"/>
      <c r="F1210" s="25"/>
      <c r="G1210" s="25"/>
      <c r="H1210" s="25"/>
      <c r="I1210" s="25"/>
      <c r="J1210" s="26"/>
      <c r="K1210" s="26"/>
      <c r="L1210" s="26"/>
      <c r="N1210" s="27"/>
    </row>
    <row r="1211" spans="1:14">
      <c r="A1211" s="24"/>
      <c r="B1211" s="24"/>
      <c r="C1211" s="25"/>
      <c r="D1211" s="25"/>
      <c r="E1211" s="25"/>
      <c r="F1211" s="25"/>
      <c r="G1211" s="25"/>
      <c r="H1211" s="25"/>
      <c r="I1211" s="25"/>
      <c r="J1211" s="26"/>
      <c r="K1211" s="26"/>
      <c r="L1211" s="26"/>
      <c r="N1211" s="27"/>
    </row>
    <row r="1212" spans="1:14">
      <c r="A1212" s="24"/>
      <c r="B1212" s="24"/>
      <c r="C1212" s="25"/>
      <c r="D1212" s="25"/>
      <c r="E1212" s="25"/>
      <c r="F1212" s="25"/>
      <c r="G1212" s="25"/>
      <c r="H1212" s="25"/>
      <c r="I1212" s="25"/>
      <c r="J1212" s="26"/>
      <c r="K1212" s="26"/>
      <c r="L1212" s="26"/>
      <c r="N1212" s="27"/>
    </row>
    <row r="1213" spans="1:14">
      <c r="A1213" s="24"/>
      <c r="B1213" s="24"/>
      <c r="C1213" s="25"/>
      <c r="D1213" s="25"/>
      <c r="E1213" s="25"/>
      <c r="F1213" s="25"/>
      <c r="G1213" s="25"/>
      <c r="H1213" s="25"/>
      <c r="I1213" s="25"/>
      <c r="J1213" s="26"/>
      <c r="K1213" s="26"/>
      <c r="L1213" s="26"/>
      <c r="N1213" s="27"/>
    </row>
    <row r="1214" spans="1:14">
      <c r="A1214" s="24"/>
      <c r="B1214" s="24"/>
      <c r="C1214" s="25"/>
      <c r="D1214" s="25"/>
      <c r="E1214" s="25"/>
      <c r="F1214" s="25"/>
      <c r="G1214" s="25"/>
      <c r="H1214" s="25"/>
      <c r="I1214" s="25"/>
      <c r="J1214" s="26"/>
      <c r="K1214" s="26"/>
      <c r="L1214" s="26"/>
      <c r="N1214" s="27"/>
    </row>
    <row r="1215" spans="1:14">
      <c r="A1215" s="24"/>
      <c r="B1215" s="24"/>
      <c r="C1215" s="25"/>
      <c r="D1215" s="25"/>
      <c r="E1215" s="25"/>
      <c r="F1215" s="25"/>
      <c r="G1215" s="25"/>
      <c r="H1215" s="25"/>
      <c r="I1215" s="25"/>
      <c r="J1215" s="26"/>
      <c r="K1215" s="26"/>
      <c r="L1215" s="26"/>
      <c r="N1215" s="27"/>
    </row>
    <row r="1216" spans="1:14">
      <c r="A1216" s="24"/>
      <c r="B1216" s="24"/>
      <c r="C1216" s="25"/>
      <c r="D1216" s="25"/>
      <c r="E1216" s="25"/>
      <c r="F1216" s="25"/>
      <c r="G1216" s="25"/>
      <c r="H1216" s="25"/>
      <c r="I1216" s="25"/>
      <c r="J1216" s="26"/>
      <c r="K1216" s="26"/>
      <c r="L1216" s="26"/>
      <c r="N1216" s="27"/>
    </row>
    <row r="1217" spans="1:14">
      <c r="A1217" s="24"/>
      <c r="B1217" s="24"/>
      <c r="C1217" s="25"/>
      <c r="D1217" s="25"/>
      <c r="E1217" s="25"/>
      <c r="F1217" s="25"/>
      <c r="G1217" s="25"/>
      <c r="H1217" s="25"/>
      <c r="I1217" s="25"/>
      <c r="J1217" s="26"/>
      <c r="K1217" s="26"/>
      <c r="L1217" s="26"/>
      <c r="N1217" s="27"/>
    </row>
    <row r="1218" spans="1:14">
      <c r="A1218" s="24"/>
      <c r="B1218" s="24"/>
      <c r="C1218" s="25"/>
      <c r="D1218" s="25"/>
      <c r="E1218" s="25"/>
      <c r="F1218" s="25"/>
      <c r="G1218" s="25"/>
      <c r="H1218" s="25"/>
      <c r="I1218" s="25"/>
      <c r="J1218" s="26"/>
      <c r="K1218" s="26"/>
      <c r="L1218" s="26"/>
      <c r="N1218" s="27"/>
    </row>
    <row r="1219" spans="1:14">
      <c r="A1219" s="24"/>
      <c r="B1219" s="24"/>
      <c r="C1219" s="25"/>
      <c r="D1219" s="25"/>
      <c r="E1219" s="25"/>
      <c r="F1219" s="25"/>
      <c r="G1219" s="25"/>
      <c r="H1219" s="25"/>
      <c r="I1219" s="25"/>
      <c r="J1219" s="26"/>
      <c r="K1219" s="26"/>
      <c r="L1219" s="26"/>
      <c r="N1219" s="27"/>
    </row>
    <row r="1220" spans="1:14">
      <c r="A1220" s="24"/>
      <c r="B1220" s="24"/>
      <c r="C1220" s="25"/>
      <c r="D1220" s="25"/>
      <c r="E1220" s="25"/>
      <c r="F1220" s="25"/>
      <c r="G1220" s="25"/>
      <c r="H1220" s="25"/>
      <c r="I1220" s="25"/>
      <c r="J1220" s="26"/>
      <c r="K1220" s="26"/>
      <c r="L1220" s="26"/>
      <c r="N1220" s="27"/>
    </row>
    <row r="1221" spans="1:14">
      <c r="A1221" s="24"/>
      <c r="B1221" s="24"/>
      <c r="C1221" s="25"/>
      <c r="D1221" s="25"/>
      <c r="E1221" s="25"/>
      <c r="F1221" s="25"/>
      <c r="G1221" s="25"/>
      <c r="H1221" s="25"/>
      <c r="I1221" s="25"/>
      <c r="J1221" s="26"/>
      <c r="K1221" s="26"/>
      <c r="L1221" s="26"/>
      <c r="N1221" s="27"/>
    </row>
    <row r="1222" spans="1:14">
      <c r="A1222" s="24"/>
      <c r="B1222" s="24"/>
      <c r="C1222" s="25"/>
      <c r="D1222" s="25"/>
      <c r="E1222" s="25"/>
      <c r="F1222" s="25"/>
      <c r="G1222" s="25"/>
      <c r="H1222" s="25"/>
      <c r="I1222" s="25"/>
      <c r="J1222" s="26"/>
      <c r="K1222" s="26"/>
      <c r="L1222" s="26"/>
      <c r="N1222" s="27"/>
    </row>
    <row r="1223" spans="1:14">
      <c r="A1223" s="24"/>
      <c r="B1223" s="24"/>
      <c r="C1223" s="25"/>
      <c r="D1223" s="25"/>
      <c r="E1223" s="25"/>
      <c r="F1223" s="25"/>
      <c r="G1223" s="25"/>
      <c r="H1223" s="25"/>
      <c r="I1223" s="25"/>
      <c r="J1223" s="26"/>
      <c r="K1223" s="26"/>
      <c r="L1223" s="26"/>
      <c r="N1223" s="27"/>
    </row>
    <row r="1224" spans="1:14">
      <c r="A1224" s="24"/>
      <c r="B1224" s="24"/>
      <c r="C1224" s="25"/>
      <c r="D1224" s="25"/>
      <c r="E1224" s="25"/>
      <c r="F1224" s="25"/>
      <c r="G1224" s="25"/>
      <c r="H1224" s="25"/>
      <c r="I1224" s="25"/>
      <c r="J1224" s="26"/>
      <c r="K1224" s="26"/>
      <c r="L1224" s="26"/>
      <c r="N1224" s="27"/>
    </row>
    <row r="1225" spans="1:14">
      <c r="A1225" s="24"/>
      <c r="B1225" s="24"/>
      <c r="C1225" s="25"/>
      <c r="D1225" s="25"/>
      <c r="E1225" s="25"/>
      <c r="F1225" s="25"/>
      <c r="G1225" s="25"/>
      <c r="H1225" s="25"/>
      <c r="I1225" s="25"/>
      <c r="J1225" s="26"/>
      <c r="K1225" s="26"/>
      <c r="L1225" s="26"/>
      <c r="N1225" s="27"/>
    </row>
    <row r="1226" spans="1:14">
      <c r="A1226" s="24"/>
      <c r="B1226" s="24"/>
      <c r="C1226" s="25"/>
      <c r="D1226" s="25"/>
      <c r="E1226" s="25"/>
      <c r="F1226" s="25"/>
      <c r="G1226" s="25"/>
      <c r="H1226" s="25"/>
      <c r="I1226" s="25"/>
      <c r="J1226" s="26"/>
      <c r="K1226" s="26"/>
      <c r="L1226" s="26"/>
      <c r="N1226" s="27"/>
    </row>
    <row r="1227" spans="1:14">
      <c r="A1227" s="24"/>
      <c r="B1227" s="24"/>
      <c r="C1227" s="25"/>
      <c r="D1227" s="25"/>
      <c r="E1227" s="25"/>
      <c r="F1227" s="25"/>
      <c r="G1227" s="25"/>
      <c r="H1227" s="25"/>
      <c r="I1227" s="25"/>
      <c r="J1227" s="26"/>
      <c r="K1227" s="26"/>
      <c r="L1227" s="26"/>
      <c r="N1227" s="27"/>
    </row>
    <row r="1228" spans="1:14">
      <c r="A1228" s="24"/>
      <c r="B1228" s="24"/>
      <c r="C1228" s="25"/>
      <c r="D1228" s="25"/>
      <c r="E1228" s="25"/>
      <c r="F1228" s="25"/>
      <c r="G1228" s="25"/>
      <c r="H1228" s="25"/>
      <c r="I1228" s="25"/>
      <c r="J1228" s="26"/>
      <c r="K1228" s="26"/>
      <c r="L1228" s="26"/>
      <c r="N1228" s="27"/>
    </row>
    <row r="1229" spans="1:14">
      <c r="A1229" s="24"/>
      <c r="B1229" s="24"/>
      <c r="C1229" s="25"/>
      <c r="D1229" s="25"/>
      <c r="E1229" s="25"/>
      <c r="F1229" s="25"/>
      <c r="G1229" s="25"/>
      <c r="H1229" s="25"/>
      <c r="I1229" s="25"/>
      <c r="J1229" s="26"/>
      <c r="K1229" s="26"/>
      <c r="L1229" s="26"/>
      <c r="N1229" s="27"/>
    </row>
    <row r="1230" spans="1:14">
      <c r="A1230" s="24"/>
      <c r="B1230" s="24"/>
      <c r="C1230" s="25"/>
      <c r="D1230" s="25"/>
      <c r="E1230" s="25"/>
      <c r="F1230" s="25"/>
      <c r="G1230" s="25"/>
      <c r="H1230" s="25"/>
      <c r="I1230" s="25"/>
      <c r="J1230" s="26"/>
      <c r="K1230" s="26"/>
      <c r="L1230" s="26"/>
      <c r="N1230" s="27"/>
    </row>
    <row r="1231" spans="1:14">
      <c r="A1231" s="24"/>
      <c r="B1231" s="24"/>
      <c r="C1231" s="25"/>
      <c r="D1231" s="25"/>
      <c r="E1231" s="25"/>
      <c r="F1231" s="25"/>
      <c r="G1231" s="25"/>
      <c r="H1231" s="25"/>
      <c r="I1231" s="25"/>
      <c r="J1231" s="26"/>
      <c r="K1231" s="26"/>
      <c r="L1231" s="26"/>
      <c r="N1231" s="27"/>
    </row>
    <row r="1232" spans="1:14">
      <c r="A1232" s="24"/>
      <c r="B1232" s="24"/>
      <c r="C1232" s="25"/>
      <c r="D1232" s="25"/>
      <c r="E1232" s="25"/>
      <c r="F1232" s="25"/>
      <c r="G1232" s="25"/>
      <c r="H1232" s="25"/>
      <c r="I1232" s="25"/>
      <c r="J1232" s="26"/>
      <c r="K1232" s="26"/>
      <c r="L1232" s="26"/>
      <c r="N1232" s="27"/>
    </row>
    <row r="1233" spans="1:14">
      <c r="A1233" s="24"/>
      <c r="B1233" s="24"/>
      <c r="C1233" s="25"/>
      <c r="D1233" s="25"/>
      <c r="E1233" s="25"/>
      <c r="F1233" s="25"/>
      <c r="G1233" s="25"/>
      <c r="H1233" s="25"/>
      <c r="I1233" s="25"/>
      <c r="J1233" s="26"/>
      <c r="K1233" s="26"/>
      <c r="L1233" s="26"/>
      <c r="N1233" s="27"/>
    </row>
    <row r="1234" spans="1:14">
      <c r="A1234" s="24"/>
      <c r="B1234" s="24"/>
      <c r="C1234" s="25"/>
      <c r="D1234" s="25"/>
      <c r="E1234" s="25"/>
      <c r="F1234" s="25"/>
      <c r="G1234" s="25"/>
      <c r="H1234" s="25"/>
      <c r="I1234" s="25"/>
      <c r="J1234" s="26"/>
      <c r="K1234" s="26"/>
      <c r="L1234" s="26"/>
      <c r="N1234" s="27"/>
    </row>
    <row r="1235" spans="1:14">
      <c r="A1235" s="24"/>
      <c r="B1235" s="24"/>
      <c r="C1235" s="25"/>
      <c r="D1235" s="25"/>
      <c r="E1235" s="25"/>
      <c r="F1235" s="25"/>
      <c r="G1235" s="25"/>
      <c r="H1235" s="25"/>
      <c r="I1235" s="25"/>
      <c r="J1235" s="26"/>
      <c r="K1235" s="26"/>
      <c r="L1235" s="26"/>
      <c r="N1235" s="27"/>
    </row>
    <row r="1236" spans="1:14">
      <c r="A1236" s="24"/>
      <c r="B1236" s="24"/>
      <c r="C1236" s="25"/>
      <c r="D1236" s="25"/>
      <c r="E1236" s="25"/>
      <c r="F1236" s="25"/>
      <c r="G1236" s="25"/>
      <c r="H1236" s="25"/>
      <c r="I1236" s="25"/>
      <c r="J1236" s="26"/>
      <c r="K1236" s="26"/>
      <c r="L1236" s="26"/>
      <c r="N1236" s="27"/>
    </row>
    <row r="1237" spans="1:14">
      <c r="A1237" s="24"/>
      <c r="B1237" s="24"/>
      <c r="C1237" s="25"/>
      <c r="D1237" s="25"/>
      <c r="E1237" s="25"/>
      <c r="F1237" s="25"/>
      <c r="G1237" s="25"/>
      <c r="H1237" s="25"/>
      <c r="I1237" s="25"/>
      <c r="J1237" s="26"/>
      <c r="K1237" s="26"/>
      <c r="L1237" s="26"/>
      <c r="N1237" s="27"/>
    </row>
    <row r="1238" spans="1:14">
      <c r="A1238" s="24"/>
      <c r="B1238" s="24"/>
      <c r="C1238" s="25"/>
      <c r="D1238" s="25"/>
      <c r="E1238" s="25"/>
      <c r="F1238" s="25"/>
      <c r="G1238" s="25"/>
      <c r="H1238" s="25"/>
      <c r="I1238" s="25"/>
      <c r="J1238" s="26"/>
      <c r="K1238" s="26"/>
      <c r="L1238" s="26"/>
      <c r="N1238" s="27"/>
    </row>
    <row r="1239" spans="1:14">
      <c r="A1239" s="24"/>
      <c r="B1239" s="24"/>
      <c r="C1239" s="25"/>
      <c r="D1239" s="25"/>
      <c r="E1239" s="25"/>
      <c r="F1239" s="25"/>
      <c r="G1239" s="25"/>
      <c r="H1239" s="25"/>
      <c r="I1239" s="25"/>
      <c r="J1239" s="26"/>
      <c r="K1239" s="26"/>
      <c r="L1239" s="26"/>
      <c r="N1239" s="27"/>
    </row>
    <row r="1240" spans="1:14">
      <c r="A1240" s="24"/>
      <c r="B1240" s="24"/>
      <c r="C1240" s="25"/>
      <c r="D1240" s="25"/>
      <c r="E1240" s="25"/>
      <c r="F1240" s="25"/>
      <c r="G1240" s="25"/>
      <c r="H1240" s="25"/>
      <c r="I1240" s="25"/>
      <c r="J1240" s="26"/>
      <c r="K1240" s="26"/>
      <c r="L1240" s="26"/>
      <c r="N1240" s="27"/>
    </row>
    <row r="1241" spans="1:14">
      <c r="A1241" s="24"/>
      <c r="B1241" s="24"/>
      <c r="C1241" s="25"/>
      <c r="D1241" s="25"/>
      <c r="E1241" s="25"/>
      <c r="F1241" s="25"/>
      <c r="G1241" s="25"/>
      <c r="H1241" s="25"/>
      <c r="I1241" s="25"/>
      <c r="J1241" s="26"/>
      <c r="K1241" s="26"/>
      <c r="L1241" s="26"/>
      <c r="N1241" s="27"/>
    </row>
    <row r="1242" spans="1:14">
      <c r="A1242" s="24"/>
      <c r="B1242" s="24"/>
      <c r="C1242" s="25"/>
      <c r="D1242" s="25"/>
      <c r="E1242" s="25"/>
      <c r="F1242" s="25"/>
      <c r="G1242" s="25"/>
      <c r="H1242" s="25"/>
      <c r="I1242" s="25"/>
      <c r="J1242" s="26"/>
      <c r="K1242" s="26"/>
      <c r="L1242" s="26"/>
      <c r="N1242" s="27"/>
    </row>
    <row r="1243" spans="1:14">
      <c r="A1243" s="24"/>
      <c r="B1243" s="24"/>
      <c r="C1243" s="25"/>
      <c r="D1243" s="25"/>
      <c r="E1243" s="25"/>
      <c r="F1243" s="25"/>
      <c r="G1243" s="25"/>
      <c r="H1243" s="25"/>
      <c r="I1243" s="25"/>
      <c r="J1243" s="26"/>
      <c r="K1243" s="26"/>
      <c r="L1243" s="26"/>
      <c r="N1243" s="27"/>
    </row>
    <row r="1244" spans="1:14">
      <c r="A1244" s="24"/>
      <c r="B1244" s="24"/>
      <c r="C1244" s="25"/>
      <c r="D1244" s="25"/>
      <c r="E1244" s="25"/>
      <c r="F1244" s="25"/>
      <c r="G1244" s="25"/>
      <c r="H1244" s="25"/>
      <c r="I1244" s="25"/>
      <c r="J1244" s="26"/>
      <c r="K1244" s="26"/>
      <c r="L1244" s="26"/>
      <c r="N1244" s="27"/>
    </row>
    <row r="1245" spans="1:14">
      <c r="A1245" s="24"/>
      <c r="B1245" s="24"/>
      <c r="C1245" s="25"/>
      <c r="D1245" s="25"/>
      <c r="E1245" s="25"/>
      <c r="F1245" s="25"/>
      <c r="G1245" s="25"/>
      <c r="H1245" s="25"/>
      <c r="I1245" s="25"/>
      <c r="J1245" s="26"/>
      <c r="K1245" s="26"/>
      <c r="L1245" s="26"/>
      <c r="N1245" s="27"/>
    </row>
    <row r="1246" spans="1:14">
      <c r="A1246" s="24"/>
      <c r="B1246" s="24"/>
      <c r="C1246" s="25"/>
      <c r="D1246" s="25"/>
      <c r="E1246" s="25"/>
      <c r="F1246" s="25"/>
      <c r="G1246" s="25"/>
      <c r="H1246" s="25"/>
      <c r="I1246" s="25"/>
      <c r="J1246" s="26"/>
      <c r="K1246" s="26"/>
      <c r="L1246" s="26"/>
      <c r="N1246" s="27"/>
    </row>
    <row r="1247" spans="1:14">
      <c r="A1247" s="24"/>
      <c r="B1247" s="24"/>
      <c r="C1247" s="25"/>
      <c r="D1247" s="25"/>
      <c r="E1247" s="25"/>
      <c r="F1247" s="25"/>
      <c r="G1247" s="25"/>
      <c r="H1247" s="25"/>
      <c r="I1247" s="25"/>
      <c r="J1247" s="26"/>
      <c r="K1247" s="26"/>
      <c r="L1247" s="26"/>
      <c r="N1247" s="27"/>
    </row>
    <row r="1248" spans="1:14">
      <c r="A1248" s="24"/>
      <c r="B1248" s="24"/>
      <c r="C1248" s="25"/>
      <c r="D1248" s="25"/>
      <c r="E1248" s="25"/>
      <c r="F1248" s="25"/>
      <c r="G1248" s="25"/>
      <c r="H1248" s="25"/>
      <c r="I1248" s="25"/>
      <c r="J1248" s="26"/>
      <c r="K1248" s="26"/>
      <c r="L1248" s="26"/>
      <c r="N1248" s="27"/>
    </row>
    <row r="1249" spans="1:14">
      <c r="A1249" s="24"/>
      <c r="B1249" s="24"/>
      <c r="C1249" s="25"/>
      <c r="D1249" s="25"/>
      <c r="E1249" s="25"/>
      <c r="F1249" s="25"/>
      <c r="G1249" s="25"/>
      <c r="H1249" s="25"/>
      <c r="I1249" s="25"/>
      <c r="J1249" s="26"/>
      <c r="K1249" s="26"/>
      <c r="L1249" s="26"/>
      <c r="N1249" s="27"/>
    </row>
    <row r="1250" spans="1:14">
      <c r="A1250" s="24"/>
      <c r="B1250" s="24"/>
      <c r="C1250" s="25"/>
      <c r="D1250" s="25"/>
      <c r="E1250" s="25"/>
      <c r="F1250" s="25"/>
      <c r="G1250" s="25"/>
      <c r="H1250" s="25"/>
      <c r="I1250" s="25"/>
      <c r="J1250" s="26"/>
      <c r="K1250" s="26"/>
      <c r="L1250" s="26"/>
      <c r="N1250" s="27"/>
    </row>
    <row r="1251" spans="1:14">
      <c r="A1251" s="24"/>
      <c r="B1251" s="24"/>
      <c r="C1251" s="25"/>
      <c r="D1251" s="25"/>
      <c r="E1251" s="25"/>
      <c r="F1251" s="25"/>
      <c r="G1251" s="25"/>
      <c r="H1251" s="25"/>
      <c r="I1251" s="25"/>
      <c r="J1251" s="26"/>
      <c r="K1251" s="26"/>
      <c r="L1251" s="26"/>
      <c r="N1251" s="27"/>
    </row>
    <row r="1252" spans="1:14">
      <c r="A1252" s="24"/>
      <c r="B1252" s="24"/>
      <c r="C1252" s="25"/>
      <c r="D1252" s="25"/>
      <c r="E1252" s="25"/>
      <c r="F1252" s="25"/>
      <c r="G1252" s="25"/>
      <c r="H1252" s="25"/>
      <c r="I1252" s="25"/>
      <c r="J1252" s="26"/>
      <c r="K1252" s="26"/>
      <c r="L1252" s="26"/>
      <c r="N1252" s="27"/>
    </row>
    <row r="1253" spans="1:14">
      <c r="A1253" s="24"/>
      <c r="B1253" s="24"/>
      <c r="C1253" s="25"/>
      <c r="D1253" s="25"/>
      <c r="E1253" s="25"/>
      <c r="F1253" s="25"/>
      <c r="G1253" s="25"/>
      <c r="H1253" s="25"/>
      <c r="I1253" s="25"/>
      <c r="J1253" s="26"/>
      <c r="K1253" s="26"/>
      <c r="L1253" s="26"/>
      <c r="N1253" s="27"/>
    </row>
    <row r="1254" spans="1:14">
      <c r="A1254" s="24"/>
      <c r="B1254" s="24"/>
      <c r="C1254" s="25"/>
      <c r="D1254" s="25"/>
      <c r="E1254" s="25"/>
      <c r="F1254" s="25"/>
      <c r="G1254" s="25"/>
      <c r="H1254" s="25"/>
      <c r="I1254" s="25"/>
      <c r="J1254" s="26"/>
      <c r="K1254" s="26"/>
      <c r="L1254" s="26"/>
      <c r="N1254" s="27"/>
    </row>
    <row r="1255" spans="1:14">
      <c r="A1255" s="24"/>
      <c r="B1255" s="24"/>
      <c r="C1255" s="25"/>
      <c r="D1255" s="25"/>
      <c r="E1255" s="25"/>
      <c r="F1255" s="25"/>
      <c r="G1255" s="25"/>
      <c r="H1255" s="25"/>
      <c r="I1255" s="25"/>
      <c r="J1255" s="26"/>
      <c r="K1255" s="26"/>
      <c r="L1255" s="26"/>
      <c r="N1255" s="27"/>
    </row>
    <row r="1256" spans="1:14">
      <c r="A1256" s="24"/>
      <c r="B1256" s="24"/>
      <c r="C1256" s="25"/>
      <c r="D1256" s="25"/>
      <c r="E1256" s="25"/>
      <c r="F1256" s="25"/>
      <c r="G1256" s="25"/>
      <c r="H1256" s="25"/>
      <c r="I1256" s="25"/>
      <c r="J1256" s="26"/>
      <c r="K1256" s="26"/>
      <c r="L1256" s="26"/>
      <c r="N1256" s="27"/>
    </row>
    <row r="1257" spans="1:14">
      <c r="A1257" s="24"/>
      <c r="B1257" s="24"/>
      <c r="C1257" s="25"/>
      <c r="D1257" s="25"/>
      <c r="E1257" s="25"/>
      <c r="F1257" s="25"/>
      <c r="G1257" s="25"/>
      <c r="H1257" s="25"/>
      <c r="I1257" s="25"/>
      <c r="J1257" s="26"/>
      <c r="K1257" s="26"/>
      <c r="L1257" s="26"/>
      <c r="N1257" s="27"/>
    </row>
    <row r="1258" spans="1:14">
      <c r="A1258" s="24"/>
      <c r="B1258" s="24"/>
      <c r="C1258" s="25"/>
      <c r="D1258" s="25"/>
      <c r="E1258" s="25"/>
      <c r="F1258" s="25"/>
      <c r="G1258" s="25"/>
      <c r="H1258" s="25"/>
      <c r="I1258" s="25"/>
      <c r="J1258" s="26"/>
      <c r="K1258" s="26"/>
      <c r="L1258" s="26"/>
      <c r="N1258" s="27"/>
    </row>
    <row r="1259" spans="1:14">
      <c r="A1259" s="24"/>
      <c r="B1259" s="24"/>
      <c r="C1259" s="25"/>
      <c r="D1259" s="25"/>
      <c r="E1259" s="25"/>
      <c r="F1259" s="25"/>
      <c r="G1259" s="25"/>
      <c r="H1259" s="25"/>
      <c r="I1259" s="25"/>
      <c r="J1259" s="26"/>
      <c r="K1259" s="26"/>
      <c r="L1259" s="26"/>
      <c r="N1259" s="27"/>
    </row>
    <row r="1260" spans="1:14">
      <c r="A1260" s="24"/>
      <c r="B1260" s="24"/>
      <c r="C1260" s="25"/>
      <c r="D1260" s="25"/>
      <c r="E1260" s="25"/>
      <c r="F1260" s="25"/>
      <c r="G1260" s="25"/>
      <c r="H1260" s="25"/>
      <c r="I1260" s="25"/>
      <c r="J1260" s="26"/>
      <c r="K1260" s="26"/>
      <c r="L1260" s="26"/>
      <c r="N1260" s="27"/>
    </row>
    <row r="1261" spans="1:14">
      <c r="A1261" s="24"/>
      <c r="B1261" s="24"/>
      <c r="C1261" s="25"/>
      <c r="D1261" s="25"/>
      <c r="E1261" s="25"/>
      <c r="F1261" s="25"/>
      <c r="G1261" s="25"/>
      <c r="H1261" s="25"/>
      <c r="I1261" s="25"/>
      <c r="J1261" s="26"/>
      <c r="K1261" s="26"/>
      <c r="L1261" s="26"/>
      <c r="N1261" s="27"/>
    </row>
    <row r="1262" spans="1:14">
      <c r="A1262" s="24"/>
      <c r="B1262" s="24"/>
      <c r="C1262" s="25"/>
      <c r="D1262" s="25"/>
      <c r="E1262" s="25"/>
      <c r="F1262" s="25"/>
      <c r="G1262" s="25"/>
      <c r="H1262" s="25"/>
      <c r="I1262" s="25"/>
      <c r="J1262" s="26"/>
      <c r="K1262" s="26"/>
      <c r="L1262" s="26"/>
      <c r="N1262" s="27"/>
    </row>
    <row r="1263" spans="1:14">
      <c r="A1263" s="24"/>
      <c r="B1263" s="24"/>
      <c r="C1263" s="25"/>
      <c r="D1263" s="25"/>
      <c r="E1263" s="25"/>
      <c r="F1263" s="25"/>
      <c r="G1263" s="25"/>
      <c r="H1263" s="25"/>
      <c r="I1263" s="25"/>
      <c r="J1263" s="26"/>
      <c r="K1263" s="26"/>
      <c r="L1263" s="26"/>
      <c r="N1263" s="27"/>
    </row>
    <row r="1264" spans="1:14">
      <c r="A1264" s="24"/>
      <c r="B1264" s="24"/>
      <c r="C1264" s="25"/>
      <c r="D1264" s="25"/>
      <c r="E1264" s="25"/>
      <c r="F1264" s="25"/>
      <c r="G1264" s="25"/>
      <c r="H1264" s="25"/>
      <c r="I1264" s="25"/>
      <c r="J1264" s="26"/>
      <c r="K1264" s="26"/>
      <c r="L1264" s="26"/>
      <c r="N1264" s="27"/>
    </row>
    <row r="1265" spans="1:14">
      <c r="A1265" s="24"/>
      <c r="B1265" s="24"/>
      <c r="C1265" s="25"/>
      <c r="D1265" s="25"/>
      <c r="E1265" s="25"/>
      <c r="F1265" s="25"/>
      <c r="G1265" s="25"/>
      <c r="H1265" s="25"/>
      <c r="I1265" s="25"/>
      <c r="J1265" s="26"/>
      <c r="K1265" s="26"/>
      <c r="L1265" s="26"/>
      <c r="N1265" s="27"/>
    </row>
    <row r="1266" spans="1:14">
      <c r="A1266" s="24"/>
      <c r="B1266" s="24"/>
      <c r="C1266" s="25"/>
      <c r="D1266" s="25"/>
      <c r="E1266" s="25"/>
      <c r="F1266" s="25"/>
      <c r="G1266" s="25"/>
      <c r="H1266" s="25"/>
      <c r="I1266" s="25"/>
      <c r="J1266" s="26"/>
      <c r="K1266" s="26"/>
      <c r="L1266" s="26"/>
      <c r="N1266" s="27"/>
    </row>
    <row r="1267" spans="1:14">
      <c r="A1267" s="24"/>
      <c r="B1267" s="24"/>
      <c r="C1267" s="25"/>
      <c r="D1267" s="25"/>
      <c r="E1267" s="25"/>
      <c r="F1267" s="25"/>
      <c r="G1267" s="25"/>
      <c r="H1267" s="25"/>
      <c r="I1267" s="25"/>
      <c r="J1267" s="26"/>
      <c r="K1267" s="26"/>
      <c r="L1267" s="26"/>
      <c r="N1267" s="27"/>
    </row>
    <row r="1268" spans="1:14">
      <c r="A1268" s="24"/>
      <c r="B1268" s="24"/>
      <c r="C1268" s="25"/>
      <c r="D1268" s="25"/>
      <c r="E1268" s="25"/>
      <c r="F1268" s="25"/>
      <c r="G1268" s="25"/>
      <c r="H1268" s="25"/>
      <c r="I1268" s="25"/>
      <c r="J1268" s="26"/>
      <c r="K1268" s="26"/>
      <c r="L1268" s="26"/>
      <c r="N1268" s="27"/>
    </row>
    <row r="1269" spans="1:14">
      <c r="A1269" s="24"/>
      <c r="B1269" s="24"/>
      <c r="C1269" s="25"/>
      <c r="D1269" s="25"/>
      <c r="E1269" s="25"/>
      <c r="F1269" s="25"/>
      <c r="G1269" s="25"/>
      <c r="H1269" s="25"/>
      <c r="I1269" s="25"/>
      <c r="J1269" s="26"/>
      <c r="K1269" s="26"/>
      <c r="L1269" s="26"/>
      <c r="N1269" s="27"/>
    </row>
    <row r="1270" spans="1:14">
      <c r="A1270" s="24"/>
      <c r="B1270" s="24"/>
      <c r="C1270" s="25"/>
      <c r="D1270" s="25"/>
      <c r="E1270" s="25"/>
      <c r="F1270" s="25"/>
      <c r="G1270" s="25"/>
      <c r="H1270" s="25"/>
      <c r="I1270" s="25"/>
      <c r="J1270" s="26"/>
      <c r="K1270" s="26"/>
      <c r="L1270" s="26"/>
      <c r="N1270" s="27"/>
    </row>
    <row r="1271" spans="1:14">
      <c r="A1271" s="24"/>
      <c r="B1271" s="24"/>
      <c r="C1271" s="25"/>
      <c r="D1271" s="25"/>
      <c r="E1271" s="25"/>
      <c r="F1271" s="25"/>
      <c r="G1271" s="25"/>
      <c r="H1271" s="25"/>
      <c r="I1271" s="25"/>
      <c r="J1271" s="26"/>
      <c r="K1271" s="26"/>
      <c r="L1271" s="26"/>
      <c r="N1271" s="27"/>
    </row>
    <row r="1272" spans="1:14">
      <c r="A1272" s="24"/>
      <c r="B1272" s="24"/>
      <c r="C1272" s="25"/>
      <c r="D1272" s="25"/>
      <c r="E1272" s="25"/>
      <c r="F1272" s="25"/>
      <c r="G1272" s="25"/>
      <c r="H1272" s="25"/>
      <c r="I1272" s="25"/>
      <c r="J1272" s="26"/>
      <c r="K1272" s="26"/>
      <c r="L1272" s="26"/>
      <c r="N1272" s="27"/>
    </row>
    <row r="1273" spans="1:14">
      <c r="A1273" s="24"/>
      <c r="B1273" s="24"/>
      <c r="C1273" s="25"/>
      <c r="D1273" s="25"/>
      <c r="E1273" s="25"/>
      <c r="F1273" s="25"/>
      <c r="G1273" s="25"/>
      <c r="H1273" s="25"/>
      <c r="I1273" s="25"/>
      <c r="J1273" s="26"/>
      <c r="K1273" s="26"/>
      <c r="L1273" s="26"/>
      <c r="N1273" s="27"/>
    </row>
    <row r="1274" spans="1:14">
      <c r="A1274" s="24"/>
      <c r="B1274" s="24"/>
      <c r="C1274" s="25"/>
      <c r="D1274" s="25"/>
      <c r="E1274" s="25"/>
      <c r="F1274" s="25"/>
      <c r="G1274" s="25"/>
      <c r="H1274" s="25"/>
      <c r="I1274" s="25"/>
      <c r="J1274" s="26"/>
      <c r="K1274" s="26"/>
      <c r="L1274" s="26"/>
      <c r="N1274" s="27"/>
    </row>
    <row r="1275" spans="1:14">
      <c r="A1275" s="24"/>
      <c r="B1275" s="24"/>
      <c r="C1275" s="25"/>
      <c r="D1275" s="25"/>
      <c r="E1275" s="25"/>
      <c r="F1275" s="25"/>
      <c r="G1275" s="25"/>
      <c r="H1275" s="25"/>
      <c r="I1275" s="25"/>
      <c r="J1275" s="26"/>
      <c r="K1275" s="26"/>
      <c r="L1275" s="26"/>
      <c r="N1275" s="27"/>
    </row>
    <row r="1276" spans="1:14">
      <c r="A1276" s="24"/>
      <c r="B1276" s="24"/>
      <c r="C1276" s="25"/>
      <c r="D1276" s="25"/>
      <c r="E1276" s="25"/>
      <c r="F1276" s="25"/>
      <c r="G1276" s="25"/>
      <c r="H1276" s="25"/>
      <c r="I1276" s="25"/>
      <c r="J1276" s="26"/>
      <c r="K1276" s="26"/>
      <c r="L1276" s="26"/>
      <c r="N1276" s="27"/>
    </row>
    <row r="1277" spans="1:14">
      <c r="A1277" s="24"/>
      <c r="B1277" s="24"/>
      <c r="C1277" s="25"/>
      <c r="D1277" s="25"/>
      <c r="E1277" s="25"/>
      <c r="F1277" s="25"/>
      <c r="G1277" s="25"/>
      <c r="H1277" s="25"/>
      <c r="I1277" s="25"/>
      <c r="J1277" s="26"/>
      <c r="K1277" s="26"/>
      <c r="L1277" s="26"/>
      <c r="N1277" s="27"/>
    </row>
    <row r="1278" spans="1:14">
      <c r="A1278" s="24"/>
      <c r="B1278" s="24"/>
      <c r="C1278" s="25"/>
      <c r="D1278" s="25"/>
      <c r="E1278" s="25"/>
      <c r="F1278" s="25"/>
      <c r="G1278" s="25"/>
      <c r="H1278" s="25"/>
      <c r="I1278" s="25"/>
      <c r="J1278" s="26"/>
      <c r="K1278" s="26"/>
      <c r="L1278" s="26"/>
      <c r="N1278" s="27"/>
    </row>
    <row r="1279" spans="1:14">
      <c r="A1279" s="24"/>
      <c r="B1279" s="24"/>
      <c r="C1279" s="25"/>
      <c r="D1279" s="25"/>
      <c r="E1279" s="25"/>
      <c r="F1279" s="25"/>
      <c r="G1279" s="25"/>
      <c r="H1279" s="25"/>
      <c r="I1279" s="25"/>
      <c r="J1279" s="26"/>
      <c r="K1279" s="26"/>
      <c r="L1279" s="26"/>
      <c r="N1279" s="27"/>
    </row>
    <row r="1280" spans="1:14">
      <c r="A1280" s="24"/>
      <c r="B1280" s="24"/>
      <c r="C1280" s="25"/>
      <c r="D1280" s="25"/>
      <c r="E1280" s="25"/>
      <c r="F1280" s="25"/>
      <c r="G1280" s="25"/>
      <c r="H1280" s="25"/>
      <c r="I1280" s="25"/>
      <c r="J1280" s="26"/>
      <c r="K1280" s="26"/>
      <c r="L1280" s="26"/>
      <c r="N1280" s="27"/>
    </row>
    <row r="1281" spans="1:14">
      <c r="A1281" s="24"/>
      <c r="B1281" s="24"/>
      <c r="C1281" s="25"/>
      <c r="D1281" s="25"/>
      <c r="E1281" s="25"/>
      <c r="F1281" s="25"/>
      <c r="G1281" s="25"/>
      <c r="H1281" s="25"/>
      <c r="I1281" s="25"/>
      <c r="J1281" s="26"/>
      <c r="K1281" s="26"/>
      <c r="L1281" s="26"/>
      <c r="N1281" s="27"/>
    </row>
    <row r="1282" spans="1:14">
      <c r="A1282" s="24"/>
      <c r="B1282" s="24"/>
      <c r="C1282" s="25"/>
      <c r="D1282" s="25"/>
      <c r="E1282" s="25"/>
      <c r="F1282" s="25"/>
      <c r="G1282" s="25"/>
      <c r="H1282" s="25"/>
      <c r="I1282" s="25"/>
      <c r="J1282" s="26"/>
      <c r="K1282" s="26"/>
      <c r="L1282" s="26"/>
      <c r="N1282" s="27"/>
    </row>
    <row r="1283" spans="1:14">
      <c r="A1283" s="24"/>
      <c r="B1283" s="24"/>
      <c r="C1283" s="25"/>
      <c r="D1283" s="25"/>
      <c r="E1283" s="25"/>
      <c r="F1283" s="25"/>
      <c r="G1283" s="25"/>
      <c r="H1283" s="25"/>
      <c r="I1283" s="25"/>
      <c r="J1283" s="26"/>
      <c r="K1283" s="26"/>
      <c r="L1283" s="26"/>
      <c r="N1283" s="27"/>
    </row>
    <row r="1284" spans="1:14">
      <c r="A1284" s="24"/>
      <c r="B1284" s="24"/>
      <c r="C1284" s="25"/>
      <c r="D1284" s="25"/>
      <c r="E1284" s="25"/>
      <c r="F1284" s="25"/>
      <c r="G1284" s="25"/>
      <c r="H1284" s="25"/>
      <c r="I1284" s="25"/>
      <c r="J1284" s="26"/>
      <c r="K1284" s="26"/>
      <c r="L1284" s="26"/>
      <c r="N1284" s="27"/>
    </row>
    <row r="1285" spans="1:14">
      <c r="A1285" s="24"/>
      <c r="B1285" s="24"/>
      <c r="C1285" s="25"/>
      <c r="D1285" s="25"/>
      <c r="E1285" s="25"/>
      <c r="F1285" s="25"/>
      <c r="G1285" s="25"/>
      <c r="H1285" s="25"/>
      <c r="I1285" s="25"/>
      <c r="J1285" s="26"/>
      <c r="K1285" s="26"/>
      <c r="L1285" s="26"/>
      <c r="N1285" s="27"/>
    </row>
    <row r="1286" spans="1:14">
      <c r="A1286" s="24"/>
      <c r="B1286" s="24"/>
      <c r="C1286" s="25"/>
      <c r="D1286" s="25"/>
      <c r="E1286" s="25"/>
      <c r="F1286" s="25"/>
      <c r="G1286" s="25"/>
      <c r="H1286" s="25"/>
      <c r="I1286" s="25"/>
      <c r="J1286" s="26"/>
      <c r="K1286" s="26"/>
      <c r="L1286" s="26"/>
      <c r="N1286" s="27"/>
    </row>
    <row r="1287" spans="1:14">
      <c r="A1287" s="24"/>
      <c r="B1287" s="24"/>
      <c r="C1287" s="25"/>
      <c r="D1287" s="25"/>
      <c r="E1287" s="25"/>
      <c r="F1287" s="25"/>
      <c r="G1287" s="25"/>
      <c r="H1287" s="25"/>
      <c r="I1287" s="25"/>
      <c r="J1287" s="26"/>
      <c r="K1287" s="26"/>
      <c r="L1287" s="26"/>
      <c r="N1287" s="27"/>
    </row>
    <row r="1288" spans="1:14">
      <c r="A1288" s="24"/>
      <c r="B1288" s="24"/>
      <c r="C1288" s="25"/>
      <c r="D1288" s="25"/>
      <c r="E1288" s="25"/>
      <c r="F1288" s="25"/>
      <c r="G1288" s="25"/>
      <c r="H1288" s="25"/>
      <c r="I1288" s="25"/>
      <c r="J1288" s="26"/>
      <c r="K1288" s="26"/>
      <c r="L1288" s="26"/>
      <c r="N1288" s="27"/>
    </row>
    <row r="1289" spans="1:14">
      <c r="A1289" s="24"/>
      <c r="B1289" s="24"/>
      <c r="C1289" s="25"/>
      <c r="D1289" s="25"/>
      <c r="E1289" s="25"/>
      <c r="F1289" s="25"/>
      <c r="G1289" s="25"/>
      <c r="H1289" s="25"/>
      <c r="I1289" s="25"/>
      <c r="J1289" s="26"/>
      <c r="K1289" s="26"/>
      <c r="L1289" s="26"/>
      <c r="N1289" s="27"/>
    </row>
    <row r="1290" spans="1:14">
      <c r="A1290" s="24"/>
      <c r="B1290" s="24"/>
      <c r="C1290" s="25"/>
      <c r="D1290" s="25"/>
      <c r="E1290" s="25"/>
      <c r="F1290" s="25"/>
      <c r="G1290" s="25"/>
      <c r="H1290" s="25"/>
      <c r="I1290" s="25"/>
      <c r="J1290" s="26"/>
      <c r="K1290" s="26"/>
      <c r="L1290" s="26"/>
      <c r="N1290" s="27"/>
    </row>
    <row r="1291" spans="1:14">
      <c r="A1291" s="24"/>
      <c r="B1291" s="24"/>
      <c r="C1291" s="25"/>
      <c r="D1291" s="25"/>
      <c r="E1291" s="25"/>
      <c r="F1291" s="25"/>
      <c r="G1291" s="25"/>
      <c r="H1291" s="25"/>
      <c r="I1291" s="25"/>
      <c r="J1291" s="26"/>
      <c r="K1291" s="26"/>
      <c r="L1291" s="26"/>
      <c r="N1291" s="27"/>
    </row>
    <row r="1292" spans="1:14">
      <c r="A1292" s="24"/>
      <c r="B1292" s="24"/>
      <c r="C1292" s="25"/>
      <c r="D1292" s="25"/>
      <c r="E1292" s="25"/>
      <c r="F1292" s="25"/>
      <c r="G1292" s="25"/>
      <c r="H1292" s="25"/>
      <c r="I1292" s="25"/>
      <c r="J1292" s="26"/>
      <c r="K1292" s="26"/>
      <c r="L1292" s="26"/>
      <c r="N1292" s="27"/>
    </row>
    <row r="1293" spans="1:14">
      <c r="A1293" s="24"/>
      <c r="B1293" s="24"/>
      <c r="C1293" s="25"/>
      <c r="D1293" s="25"/>
      <c r="E1293" s="25"/>
      <c r="F1293" s="25"/>
      <c r="G1293" s="25"/>
      <c r="H1293" s="25"/>
      <c r="I1293" s="25"/>
      <c r="J1293" s="26"/>
      <c r="K1293" s="26"/>
      <c r="L1293" s="26"/>
      <c r="N1293" s="27"/>
    </row>
    <row r="1294" spans="1:14">
      <c r="A1294" s="24"/>
      <c r="B1294" s="24"/>
      <c r="C1294" s="25"/>
      <c r="D1294" s="25"/>
      <c r="E1294" s="25"/>
      <c r="F1294" s="25"/>
      <c r="G1294" s="25"/>
      <c r="H1294" s="25"/>
      <c r="I1294" s="25"/>
      <c r="J1294" s="26"/>
      <c r="K1294" s="26"/>
      <c r="L1294" s="26"/>
      <c r="N1294" s="27"/>
    </row>
    <row r="1295" spans="1:14">
      <c r="A1295" s="24"/>
      <c r="B1295" s="24"/>
      <c r="C1295" s="25"/>
      <c r="D1295" s="25"/>
      <c r="E1295" s="25"/>
      <c r="F1295" s="25"/>
      <c r="G1295" s="25"/>
      <c r="H1295" s="25"/>
      <c r="I1295" s="25"/>
      <c r="J1295" s="26"/>
      <c r="K1295" s="26"/>
      <c r="L1295" s="26"/>
      <c r="N1295" s="27"/>
    </row>
    <row r="1296" spans="1:14">
      <c r="A1296" s="24"/>
      <c r="B1296" s="24"/>
      <c r="C1296" s="25"/>
      <c r="D1296" s="25"/>
      <c r="E1296" s="25"/>
      <c r="F1296" s="25"/>
      <c r="G1296" s="25"/>
      <c r="H1296" s="25"/>
      <c r="I1296" s="25"/>
      <c r="J1296" s="26"/>
      <c r="K1296" s="26"/>
      <c r="L1296" s="26"/>
      <c r="N1296" s="27"/>
    </row>
    <row r="1297" spans="1:14">
      <c r="A1297" s="24"/>
      <c r="B1297" s="24"/>
      <c r="C1297" s="25"/>
      <c r="D1297" s="25"/>
      <c r="E1297" s="25"/>
      <c r="F1297" s="25"/>
      <c r="G1297" s="25"/>
      <c r="H1297" s="25"/>
      <c r="I1297" s="25"/>
      <c r="J1297" s="26"/>
      <c r="K1297" s="26"/>
      <c r="L1297" s="26"/>
      <c r="N1297" s="27"/>
    </row>
    <row r="1298" spans="1:14">
      <c r="A1298" s="24"/>
      <c r="B1298" s="24"/>
      <c r="C1298" s="25"/>
      <c r="D1298" s="25"/>
      <c r="E1298" s="25"/>
      <c r="F1298" s="25"/>
      <c r="G1298" s="25"/>
      <c r="H1298" s="25"/>
      <c r="I1298" s="25"/>
      <c r="J1298" s="26"/>
      <c r="K1298" s="26"/>
      <c r="L1298" s="26"/>
      <c r="N1298" s="27"/>
    </row>
    <row r="1299" spans="1:14">
      <c r="A1299" s="24"/>
      <c r="B1299" s="24"/>
      <c r="C1299" s="25"/>
      <c r="D1299" s="25"/>
      <c r="E1299" s="25"/>
      <c r="F1299" s="25"/>
      <c r="G1299" s="25"/>
      <c r="H1299" s="25"/>
      <c r="I1299" s="25"/>
      <c r="J1299" s="26"/>
      <c r="K1299" s="26"/>
      <c r="L1299" s="26"/>
      <c r="N1299" s="27"/>
    </row>
    <row r="1300" spans="1:14">
      <c r="A1300" s="24"/>
      <c r="B1300" s="24"/>
      <c r="C1300" s="25"/>
      <c r="D1300" s="25"/>
      <c r="E1300" s="25"/>
      <c r="F1300" s="25"/>
      <c r="G1300" s="25"/>
      <c r="H1300" s="25"/>
      <c r="I1300" s="25"/>
      <c r="J1300" s="26"/>
      <c r="K1300" s="26"/>
      <c r="L1300" s="26"/>
      <c r="N1300" s="27"/>
    </row>
    <row r="1301" spans="1:14">
      <c r="A1301" s="24"/>
      <c r="B1301" s="24"/>
      <c r="C1301" s="25"/>
      <c r="D1301" s="25"/>
      <c r="E1301" s="25"/>
      <c r="F1301" s="25"/>
      <c r="G1301" s="25"/>
      <c r="H1301" s="25"/>
      <c r="I1301" s="25"/>
      <c r="J1301" s="26"/>
      <c r="K1301" s="26"/>
      <c r="L1301" s="26"/>
      <c r="N1301" s="27"/>
    </row>
    <row r="1302" spans="1:14">
      <c r="A1302" s="24"/>
      <c r="B1302" s="24"/>
      <c r="C1302" s="25"/>
      <c r="D1302" s="25"/>
      <c r="E1302" s="25"/>
      <c r="F1302" s="25"/>
      <c r="G1302" s="25"/>
      <c r="H1302" s="25"/>
      <c r="I1302" s="25"/>
      <c r="J1302" s="26"/>
      <c r="K1302" s="26"/>
      <c r="L1302" s="26"/>
      <c r="N1302" s="27"/>
    </row>
    <row r="1303" spans="1:14">
      <c r="A1303" s="24"/>
      <c r="B1303" s="24"/>
      <c r="C1303" s="25"/>
      <c r="D1303" s="25"/>
      <c r="E1303" s="25"/>
      <c r="F1303" s="25"/>
      <c r="G1303" s="25"/>
      <c r="H1303" s="25"/>
      <c r="I1303" s="25"/>
      <c r="J1303" s="26"/>
      <c r="K1303" s="26"/>
      <c r="L1303" s="26"/>
      <c r="N1303" s="27"/>
    </row>
    <row r="1304" spans="1:14">
      <c r="A1304" s="24"/>
      <c r="B1304" s="24"/>
      <c r="C1304" s="25"/>
      <c r="D1304" s="25"/>
      <c r="E1304" s="25"/>
      <c r="F1304" s="25"/>
      <c r="G1304" s="25"/>
      <c r="H1304" s="25"/>
      <c r="I1304" s="25"/>
      <c r="J1304" s="26"/>
      <c r="K1304" s="26"/>
      <c r="L1304" s="26"/>
      <c r="N1304" s="27"/>
    </row>
    <row r="1305" spans="1:14">
      <c r="A1305" s="24"/>
      <c r="B1305" s="24"/>
      <c r="C1305" s="25"/>
      <c r="D1305" s="25"/>
      <c r="E1305" s="25"/>
      <c r="F1305" s="25"/>
      <c r="G1305" s="25"/>
      <c r="H1305" s="25"/>
      <c r="I1305" s="25"/>
      <c r="J1305" s="26"/>
      <c r="K1305" s="26"/>
      <c r="L1305" s="26"/>
      <c r="N1305" s="27"/>
    </row>
    <row r="1306" spans="1:14">
      <c r="A1306" s="24"/>
      <c r="B1306" s="24"/>
      <c r="C1306" s="25"/>
      <c r="D1306" s="25"/>
      <c r="E1306" s="25"/>
      <c r="F1306" s="25"/>
      <c r="G1306" s="25"/>
      <c r="H1306" s="25"/>
      <c r="I1306" s="25"/>
      <c r="J1306" s="26"/>
      <c r="K1306" s="26"/>
      <c r="L1306" s="26"/>
      <c r="N1306" s="27"/>
    </row>
    <row r="1307" spans="1:14">
      <c r="A1307" s="24"/>
      <c r="B1307" s="24"/>
      <c r="C1307" s="25"/>
      <c r="D1307" s="25"/>
      <c r="E1307" s="25"/>
      <c r="F1307" s="25"/>
      <c r="G1307" s="25"/>
      <c r="H1307" s="25"/>
      <c r="I1307" s="25"/>
      <c r="J1307" s="26"/>
      <c r="K1307" s="26"/>
      <c r="L1307" s="26"/>
      <c r="N1307" s="27"/>
    </row>
    <row r="1308" spans="1:14">
      <c r="A1308" s="24"/>
      <c r="B1308" s="24"/>
      <c r="C1308" s="25"/>
      <c r="D1308" s="25"/>
      <c r="E1308" s="25"/>
      <c r="F1308" s="25"/>
      <c r="G1308" s="25"/>
      <c r="H1308" s="25"/>
      <c r="I1308" s="25"/>
      <c r="J1308" s="26"/>
      <c r="K1308" s="26"/>
      <c r="L1308" s="26"/>
      <c r="N1308" s="27"/>
    </row>
    <row r="1309" spans="1:14">
      <c r="A1309" s="24"/>
      <c r="B1309" s="24"/>
      <c r="C1309" s="25"/>
      <c r="D1309" s="25"/>
      <c r="E1309" s="25"/>
      <c r="F1309" s="25"/>
      <c r="G1309" s="25"/>
      <c r="H1309" s="25"/>
      <c r="I1309" s="25"/>
      <c r="J1309" s="26"/>
      <c r="K1309" s="26"/>
      <c r="L1309" s="26"/>
      <c r="N1309" s="27"/>
    </row>
    <row r="1310" spans="1:14">
      <c r="A1310" s="24"/>
      <c r="B1310" s="24"/>
      <c r="C1310" s="25"/>
      <c r="D1310" s="25"/>
      <c r="E1310" s="25"/>
      <c r="F1310" s="25"/>
      <c r="G1310" s="25"/>
      <c r="H1310" s="25"/>
      <c r="I1310" s="25"/>
      <c r="J1310" s="26"/>
      <c r="K1310" s="26"/>
      <c r="L1310" s="26"/>
      <c r="N1310" s="27"/>
    </row>
    <row r="1311" spans="1:14">
      <c r="A1311" s="24"/>
      <c r="B1311" s="24"/>
      <c r="C1311" s="25"/>
      <c r="D1311" s="25"/>
      <c r="E1311" s="25"/>
      <c r="F1311" s="25"/>
      <c r="G1311" s="25"/>
      <c r="H1311" s="25"/>
      <c r="I1311" s="25"/>
      <c r="J1311" s="26"/>
      <c r="K1311" s="26"/>
      <c r="L1311" s="26"/>
      <c r="N1311" s="27"/>
    </row>
    <row r="1312" spans="1:14">
      <c r="A1312" s="24"/>
      <c r="B1312" s="24"/>
      <c r="C1312" s="25"/>
      <c r="D1312" s="25"/>
      <c r="E1312" s="25"/>
      <c r="F1312" s="25"/>
      <c r="G1312" s="25"/>
      <c r="H1312" s="25"/>
      <c r="I1312" s="25"/>
      <c r="J1312" s="26"/>
      <c r="K1312" s="26"/>
      <c r="L1312" s="26"/>
      <c r="N1312" s="27"/>
    </row>
    <row r="1313" spans="1:14">
      <c r="A1313" s="24"/>
      <c r="B1313" s="24"/>
      <c r="C1313" s="25"/>
      <c r="D1313" s="25"/>
      <c r="E1313" s="25"/>
      <c r="F1313" s="25"/>
      <c r="G1313" s="25"/>
      <c r="H1313" s="25"/>
      <c r="I1313" s="25"/>
      <c r="J1313" s="26"/>
      <c r="K1313" s="26"/>
      <c r="L1313" s="26"/>
      <c r="N1313" s="27"/>
    </row>
    <row r="1314" spans="1:14">
      <c r="A1314" s="24"/>
      <c r="B1314" s="24"/>
      <c r="C1314" s="25"/>
      <c r="D1314" s="25"/>
      <c r="E1314" s="25"/>
      <c r="F1314" s="25"/>
      <c r="G1314" s="25"/>
      <c r="H1314" s="25"/>
      <c r="I1314" s="25"/>
      <c r="J1314" s="26"/>
      <c r="K1314" s="26"/>
      <c r="L1314" s="26"/>
      <c r="N1314" s="27"/>
    </row>
    <row r="1315" spans="1:14">
      <c r="A1315" s="24"/>
      <c r="B1315" s="24"/>
      <c r="C1315" s="25"/>
      <c r="D1315" s="25"/>
      <c r="E1315" s="25"/>
      <c r="F1315" s="25"/>
      <c r="G1315" s="25"/>
      <c r="H1315" s="25"/>
      <c r="I1315" s="25"/>
      <c r="J1315" s="26"/>
      <c r="K1315" s="26"/>
      <c r="L1315" s="26"/>
      <c r="N1315" s="27"/>
    </row>
    <row r="1316" spans="1:14">
      <c r="A1316" s="24"/>
      <c r="B1316" s="24"/>
      <c r="C1316" s="25"/>
      <c r="D1316" s="25"/>
      <c r="E1316" s="25"/>
      <c r="F1316" s="25"/>
      <c r="G1316" s="25"/>
      <c r="H1316" s="25"/>
      <c r="I1316" s="25"/>
      <c r="J1316" s="26"/>
      <c r="K1316" s="26"/>
      <c r="L1316" s="26"/>
      <c r="N1316" s="27"/>
    </row>
    <row r="1317" spans="1:14">
      <c r="A1317" s="24"/>
      <c r="B1317" s="24"/>
      <c r="C1317" s="25"/>
      <c r="D1317" s="25"/>
      <c r="E1317" s="25"/>
      <c r="F1317" s="25"/>
      <c r="G1317" s="25"/>
      <c r="H1317" s="25"/>
      <c r="I1317" s="25"/>
      <c r="J1317" s="26"/>
      <c r="K1317" s="26"/>
      <c r="L1317" s="26"/>
      <c r="N1317" s="27"/>
    </row>
    <row r="1318" spans="1:14">
      <c r="A1318" s="24"/>
      <c r="B1318" s="24"/>
      <c r="C1318" s="25"/>
      <c r="D1318" s="25"/>
      <c r="E1318" s="25"/>
      <c r="F1318" s="25"/>
      <c r="G1318" s="25"/>
      <c r="H1318" s="25"/>
      <c r="I1318" s="25"/>
      <c r="J1318" s="26"/>
      <c r="K1318" s="26"/>
      <c r="L1318" s="26"/>
      <c r="N1318" s="27"/>
    </row>
    <row r="1319" spans="1:14">
      <c r="A1319" s="24"/>
      <c r="B1319" s="24"/>
      <c r="C1319" s="25"/>
      <c r="D1319" s="25"/>
      <c r="E1319" s="25"/>
      <c r="F1319" s="25"/>
      <c r="G1319" s="25"/>
      <c r="H1319" s="25"/>
      <c r="I1319" s="25"/>
      <c r="J1319" s="26"/>
      <c r="K1319" s="26"/>
      <c r="L1319" s="26"/>
      <c r="N1319" s="27"/>
    </row>
    <row r="1320" spans="1:14">
      <c r="A1320" s="24"/>
      <c r="B1320" s="24"/>
      <c r="C1320" s="25"/>
      <c r="D1320" s="25"/>
      <c r="E1320" s="25"/>
      <c r="F1320" s="25"/>
      <c r="G1320" s="25"/>
      <c r="H1320" s="25"/>
      <c r="I1320" s="25"/>
      <c r="J1320" s="26"/>
      <c r="K1320" s="26"/>
      <c r="L1320" s="26"/>
      <c r="N1320" s="27"/>
    </row>
    <row r="1321" spans="1:14">
      <c r="A1321" s="24"/>
      <c r="B1321" s="24"/>
      <c r="C1321" s="25"/>
      <c r="D1321" s="25"/>
      <c r="E1321" s="25"/>
      <c r="F1321" s="25"/>
      <c r="G1321" s="25"/>
      <c r="H1321" s="25"/>
      <c r="I1321" s="25"/>
      <c r="J1321" s="26"/>
      <c r="K1321" s="26"/>
      <c r="L1321" s="26"/>
      <c r="N1321" s="27"/>
    </row>
    <row r="1322" spans="1:14">
      <c r="A1322" s="24"/>
      <c r="B1322" s="24"/>
      <c r="C1322" s="25"/>
      <c r="D1322" s="25"/>
      <c r="E1322" s="25"/>
      <c r="F1322" s="25"/>
      <c r="G1322" s="25"/>
      <c r="H1322" s="25"/>
      <c r="I1322" s="25"/>
      <c r="J1322" s="26"/>
      <c r="K1322" s="26"/>
      <c r="L1322" s="26"/>
      <c r="N1322" s="27"/>
    </row>
    <row r="1323" spans="1:14">
      <c r="A1323" s="24"/>
      <c r="B1323" s="24"/>
      <c r="C1323" s="25"/>
      <c r="D1323" s="25"/>
      <c r="E1323" s="25"/>
      <c r="F1323" s="25"/>
      <c r="G1323" s="25"/>
      <c r="H1323" s="25"/>
      <c r="I1323" s="25"/>
      <c r="J1323" s="26"/>
      <c r="K1323" s="26"/>
      <c r="L1323" s="26"/>
      <c r="N1323" s="27"/>
    </row>
    <row r="1324" spans="1:14">
      <c r="A1324" s="24"/>
      <c r="B1324" s="24"/>
      <c r="C1324" s="25"/>
      <c r="D1324" s="25"/>
      <c r="E1324" s="25"/>
      <c r="F1324" s="25"/>
      <c r="G1324" s="25"/>
      <c r="H1324" s="25"/>
      <c r="I1324" s="25"/>
      <c r="J1324" s="26"/>
      <c r="K1324" s="26"/>
      <c r="L1324" s="26"/>
      <c r="N1324" s="27"/>
    </row>
    <row r="1325" spans="1:14">
      <c r="A1325" s="24"/>
      <c r="B1325" s="24"/>
      <c r="C1325" s="25"/>
      <c r="D1325" s="25"/>
      <c r="E1325" s="25"/>
      <c r="F1325" s="25"/>
      <c r="G1325" s="25"/>
      <c r="H1325" s="25"/>
      <c r="I1325" s="25"/>
      <c r="J1325" s="26"/>
      <c r="K1325" s="26"/>
      <c r="L1325" s="26"/>
      <c r="N1325" s="27"/>
    </row>
    <row r="1326" spans="1:14">
      <c r="A1326" s="24"/>
      <c r="B1326" s="24"/>
      <c r="C1326" s="25"/>
      <c r="D1326" s="25"/>
      <c r="E1326" s="25"/>
      <c r="F1326" s="25"/>
      <c r="G1326" s="25"/>
      <c r="H1326" s="25"/>
      <c r="I1326" s="25"/>
      <c r="J1326" s="26"/>
      <c r="K1326" s="26"/>
      <c r="L1326" s="26"/>
      <c r="N1326" s="27"/>
    </row>
    <row r="1327" spans="1:14">
      <c r="A1327" s="24"/>
      <c r="B1327" s="24"/>
      <c r="C1327" s="25"/>
      <c r="D1327" s="25"/>
      <c r="E1327" s="25"/>
      <c r="F1327" s="25"/>
      <c r="G1327" s="25"/>
      <c r="H1327" s="25"/>
      <c r="I1327" s="25"/>
      <c r="J1327" s="26"/>
      <c r="K1327" s="26"/>
      <c r="L1327" s="26"/>
      <c r="N1327" s="27"/>
    </row>
    <row r="1328" spans="1:14">
      <c r="A1328" s="24"/>
      <c r="B1328" s="24"/>
      <c r="C1328" s="25"/>
      <c r="D1328" s="25"/>
      <c r="E1328" s="25"/>
      <c r="F1328" s="25"/>
      <c r="G1328" s="25"/>
      <c r="H1328" s="25"/>
      <c r="I1328" s="25"/>
      <c r="J1328" s="26"/>
      <c r="K1328" s="26"/>
      <c r="L1328" s="26"/>
      <c r="N1328" s="27"/>
    </row>
    <row r="1329" spans="1:14">
      <c r="A1329" s="24"/>
      <c r="B1329" s="24"/>
      <c r="C1329" s="25"/>
      <c r="D1329" s="25"/>
      <c r="E1329" s="25"/>
      <c r="F1329" s="25"/>
      <c r="G1329" s="25"/>
      <c r="H1329" s="25"/>
      <c r="I1329" s="25"/>
      <c r="J1329" s="26"/>
      <c r="K1329" s="26"/>
      <c r="L1329" s="26"/>
      <c r="N1329" s="27"/>
    </row>
    <row r="1330" spans="1:14">
      <c r="A1330" s="24"/>
      <c r="B1330" s="24"/>
      <c r="C1330" s="25"/>
      <c r="D1330" s="25"/>
      <c r="E1330" s="25"/>
      <c r="F1330" s="25"/>
      <c r="G1330" s="25"/>
      <c r="H1330" s="25"/>
      <c r="I1330" s="25"/>
      <c r="J1330" s="26"/>
      <c r="K1330" s="26"/>
      <c r="L1330" s="26"/>
      <c r="N1330" s="27"/>
    </row>
    <row r="1331" spans="1:14">
      <c r="A1331" s="24"/>
      <c r="B1331" s="24"/>
      <c r="C1331" s="25"/>
      <c r="D1331" s="25"/>
      <c r="E1331" s="25"/>
      <c r="F1331" s="25"/>
      <c r="G1331" s="25"/>
      <c r="H1331" s="25"/>
      <c r="I1331" s="25"/>
      <c r="J1331" s="26"/>
      <c r="K1331" s="26"/>
      <c r="L1331" s="26"/>
      <c r="N1331" s="27"/>
    </row>
    <row r="1332" spans="1:14">
      <c r="A1332" s="24"/>
      <c r="B1332" s="24"/>
      <c r="C1332" s="25"/>
      <c r="D1332" s="25"/>
      <c r="E1332" s="25"/>
      <c r="F1332" s="25"/>
      <c r="G1332" s="25"/>
      <c r="H1332" s="25"/>
      <c r="I1332" s="25"/>
      <c r="J1332" s="26"/>
      <c r="K1332" s="26"/>
      <c r="L1332" s="26"/>
      <c r="N1332" s="27"/>
    </row>
    <row r="1333" spans="1:14">
      <c r="A1333" s="24"/>
      <c r="B1333" s="24"/>
      <c r="C1333" s="25"/>
      <c r="D1333" s="25"/>
      <c r="E1333" s="25"/>
      <c r="F1333" s="25"/>
      <c r="G1333" s="25"/>
      <c r="H1333" s="25"/>
      <c r="I1333" s="25"/>
      <c r="J1333" s="26"/>
      <c r="K1333" s="26"/>
      <c r="L1333" s="26"/>
      <c r="N1333" s="27"/>
    </row>
    <row r="1334" spans="1:14">
      <c r="A1334" s="24"/>
      <c r="B1334" s="24"/>
      <c r="C1334" s="25"/>
      <c r="D1334" s="25"/>
      <c r="E1334" s="25"/>
      <c r="F1334" s="25"/>
      <c r="G1334" s="25"/>
      <c r="H1334" s="25"/>
      <c r="I1334" s="25"/>
      <c r="J1334" s="26"/>
      <c r="K1334" s="26"/>
      <c r="L1334" s="26"/>
      <c r="N1334" s="27"/>
    </row>
    <row r="1335" spans="1:14">
      <c r="A1335" s="24"/>
      <c r="B1335" s="24"/>
      <c r="C1335" s="25"/>
      <c r="D1335" s="25"/>
      <c r="E1335" s="25"/>
      <c r="F1335" s="25"/>
      <c r="G1335" s="25"/>
      <c r="H1335" s="25"/>
      <c r="I1335" s="25"/>
      <c r="J1335" s="26"/>
      <c r="K1335" s="26"/>
      <c r="L1335" s="26"/>
      <c r="N1335" s="27"/>
    </row>
    <row r="1336" spans="1:14">
      <c r="A1336" s="24"/>
      <c r="B1336" s="24"/>
      <c r="C1336" s="25"/>
      <c r="D1336" s="25"/>
      <c r="E1336" s="25"/>
      <c r="F1336" s="25"/>
      <c r="G1336" s="25"/>
      <c r="H1336" s="25"/>
      <c r="I1336" s="25"/>
      <c r="J1336" s="26"/>
      <c r="K1336" s="26"/>
      <c r="L1336" s="26"/>
      <c r="N1336" s="27"/>
    </row>
    <row r="1337" spans="1:14">
      <c r="A1337" s="24"/>
      <c r="B1337" s="24"/>
      <c r="C1337" s="25"/>
      <c r="D1337" s="25"/>
      <c r="E1337" s="25"/>
      <c r="F1337" s="25"/>
      <c r="G1337" s="25"/>
      <c r="H1337" s="25"/>
      <c r="I1337" s="25"/>
      <c r="J1337" s="26"/>
      <c r="K1337" s="26"/>
      <c r="L1337" s="26"/>
      <c r="N1337" s="27"/>
    </row>
    <row r="1338" spans="1:14">
      <c r="A1338" s="24"/>
      <c r="B1338" s="24"/>
      <c r="C1338" s="25"/>
      <c r="D1338" s="25"/>
      <c r="E1338" s="25"/>
      <c r="F1338" s="25"/>
      <c r="G1338" s="25"/>
      <c r="H1338" s="25"/>
      <c r="I1338" s="25"/>
      <c r="J1338" s="26"/>
      <c r="K1338" s="26"/>
      <c r="L1338" s="26"/>
      <c r="N1338" s="27"/>
    </row>
    <row r="1339" spans="1:14">
      <c r="A1339" s="24"/>
      <c r="B1339" s="24"/>
      <c r="C1339" s="25"/>
      <c r="D1339" s="25"/>
      <c r="E1339" s="25"/>
      <c r="F1339" s="25"/>
      <c r="G1339" s="25"/>
      <c r="H1339" s="25"/>
      <c r="I1339" s="25"/>
      <c r="J1339" s="26"/>
      <c r="K1339" s="26"/>
      <c r="L1339" s="26"/>
      <c r="N1339" s="27"/>
    </row>
    <row r="1340" spans="1:14">
      <c r="A1340" s="24"/>
      <c r="B1340" s="24"/>
      <c r="C1340" s="25"/>
      <c r="D1340" s="25"/>
      <c r="E1340" s="25"/>
      <c r="F1340" s="25"/>
      <c r="G1340" s="25"/>
      <c r="H1340" s="25"/>
      <c r="I1340" s="25"/>
      <c r="J1340" s="26"/>
      <c r="K1340" s="26"/>
      <c r="L1340" s="26"/>
      <c r="N1340" s="27"/>
    </row>
    <row r="1341" spans="1:14">
      <c r="A1341" s="24"/>
      <c r="B1341" s="24"/>
      <c r="C1341" s="25"/>
      <c r="D1341" s="25"/>
      <c r="E1341" s="25"/>
      <c r="F1341" s="25"/>
      <c r="G1341" s="25"/>
      <c r="H1341" s="25"/>
      <c r="I1341" s="25"/>
      <c r="J1341" s="26"/>
      <c r="K1341" s="26"/>
      <c r="L1341" s="26"/>
      <c r="N1341" s="27"/>
    </row>
    <row r="1342" spans="1:14">
      <c r="A1342" s="24"/>
      <c r="B1342" s="24"/>
      <c r="C1342" s="25"/>
      <c r="D1342" s="25"/>
      <c r="E1342" s="25"/>
      <c r="F1342" s="25"/>
      <c r="G1342" s="25"/>
      <c r="H1342" s="25"/>
      <c r="I1342" s="25"/>
      <c r="J1342" s="26"/>
      <c r="K1342" s="26"/>
      <c r="L1342" s="26"/>
      <c r="N1342" s="27"/>
    </row>
    <row r="1343" spans="1:14">
      <c r="A1343" s="24"/>
      <c r="B1343" s="24"/>
      <c r="C1343" s="25"/>
      <c r="D1343" s="25"/>
      <c r="E1343" s="25"/>
      <c r="F1343" s="25"/>
      <c r="G1343" s="25"/>
      <c r="H1343" s="25"/>
      <c r="I1343" s="25"/>
      <c r="J1343" s="26"/>
      <c r="K1343" s="26"/>
      <c r="L1343" s="26"/>
      <c r="N1343" s="27"/>
    </row>
    <row r="1344" spans="1:14">
      <c r="A1344" s="24"/>
      <c r="B1344" s="24"/>
      <c r="C1344" s="25"/>
      <c r="D1344" s="25"/>
      <c r="E1344" s="25"/>
      <c r="F1344" s="25"/>
      <c r="G1344" s="25"/>
      <c r="H1344" s="25"/>
      <c r="I1344" s="25"/>
      <c r="J1344" s="26"/>
      <c r="K1344" s="26"/>
      <c r="L1344" s="26"/>
      <c r="N1344" s="27"/>
    </row>
    <row r="1345" spans="1:14">
      <c r="A1345" s="24"/>
      <c r="B1345" s="24"/>
      <c r="C1345" s="25"/>
      <c r="D1345" s="25"/>
      <c r="E1345" s="25"/>
      <c r="F1345" s="25"/>
      <c r="G1345" s="25"/>
      <c r="H1345" s="25"/>
      <c r="I1345" s="25"/>
      <c r="J1345" s="26"/>
      <c r="K1345" s="26"/>
      <c r="L1345" s="26"/>
      <c r="N1345" s="27"/>
    </row>
    <row r="1346" spans="1:14">
      <c r="A1346" s="24"/>
      <c r="B1346" s="24"/>
      <c r="C1346" s="25"/>
      <c r="D1346" s="25"/>
      <c r="E1346" s="25"/>
      <c r="F1346" s="25"/>
      <c r="G1346" s="25"/>
      <c r="H1346" s="25"/>
      <c r="I1346" s="25"/>
      <c r="J1346" s="26"/>
      <c r="K1346" s="26"/>
      <c r="L1346" s="26"/>
      <c r="N1346" s="27"/>
    </row>
    <row r="1347" spans="1:14">
      <c r="A1347" s="24"/>
      <c r="B1347" s="24"/>
      <c r="C1347" s="25"/>
      <c r="D1347" s="25"/>
      <c r="E1347" s="25"/>
      <c r="F1347" s="25"/>
      <c r="G1347" s="25"/>
      <c r="H1347" s="25"/>
      <c r="I1347" s="25"/>
      <c r="J1347" s="26"/>
      <c r="K1347" s="26"/>
      <c r="L1347" s="26"/>
      <c r="N1347" s="27"/>
    </row>
    <row r="1348" spans="1:14">
      <c r="A1348" s="24"/>
      <c r="B1348" s="24"/>
      <c r="C1348" s="25"/>
      <c r="D1348" s="25"/>
      <c r="E1348" s="25"/>
      <c r="F1348" s="25"/>
      <c r="G1348" s="25"/>
      <c r="H1348" s="25"/>
      <c r="I1348" s="25"/>
      <c r="J1348" s="26"/>
      <c r="K1348" s="26"/>
      <c r="L1348" s="26"/>
      <c r="N1348" s="27"/>
    </row>
    <row r="1349" spans="1:14">
      <c r="A1349" s="24"/>
      <c r="B1349" s="24"/>
      <c r="C1349" s="25"/>
      <c r="D1349" s="25"/>
      <c r="E1349" s="25"/>
      <c r="F1349" s="25"/>
      <c r="G1349" s="25"/>
      <c r="H1349" s="25"/>
      <c r="I1349" s="25"/>
      <c r="J1349" s="26"/>
      <c r="K1349" s="26"/>
      <c r="L1349" s="26"/>
      <c r="N1349" s="27"/>
    </row>
    <row r="1350" spans="1:14">
      <c r="A1350" s="24"/>
      <c r="B1350" s="24"/>
      <c r="C1350" s="25"/>
      <c r="D1350" s="25"/>
      <c r="E1350" s="25"/>
      <c r="F1350" s="25"/>
      <c r="G1350" s="25"/>
      <c r="H1350" s="25"/>
      <c r="I1350" s="25"/>
      <c r="J1350" s="26"/>
      <c r="K1350" s="26"/>
      <c r="L1350" s="26"/>
      <c r="N1350" s="27"/>
    </row>
    <row r="1351" spans="1:14">
      <c r="A1351" s="24"/>
      <c r="B1351" s="24"/>
      <c r="C1351" s="25"/>
      <c r="D1351" s="25"/>
      <c r="E1351" s="25"/>
      <c r="F1351" s="25"/>
      <c r="G1351" s="25"/>
      <c r="H1351" s="25"/>
      <c r="I1351" s="25"/>
      <c r="J1351" s="26"/>
      <c r="K1351" s="26"/>
      <c r="L1351" s="26"/>
      <c r="N1351" s="27"/>
    </row>
    <row r="1352" spans="1:14">
      <c r="A1352" s="24"/>
      <c r="B1352" s="24"/>
      <c r="C1352" s="25"/>
      <c r="D1352" s="25"/>
      <c r="E1352" s="25"/>
      <c r="F1352" s="25"/>
      <c r="G1352" s="25"/>
      <c r="H1352" s="25"/>
      <c r="I1352" s="25"/>
      <c r="J1352" s="26"/>
      <c r="K1352" s="26"/>
      <c r="L1352" s="26"/>
      <c r="N1352" s="27"/>
    </row>
    <row r="1353" spans="1:14">
      <c r="A1353" s="24"/>
      <c r="B1353" s="24"/>
      <c r="C1353" s="25"/>
      <c r="D1353" s="25"/>
      <c r="E1353" s="25"/>
      <c r="F1353" s="25"/>
      <c r="G1353" s="25"/>
      <c r="H1353" s="25"/>
      <c r="I1353" s="25"/>
      <c r="J1353" s="26"/>
      <c r="K1353" s="26"/>
      <c r="L1353" s="26"/>
      <c r="N1353" s="27"/>
    </row>
    <row r="1354" spans="1:14">
      <c r="A1354" s="24"/>
      <c r="B1354" s="24"/>
      <c r="C1354" s="25"/>
      <c r="D1354" s="25"/>
      <c r="E1354" s="25"/>
      <c r="F1354" s="25"/>
      <c r="G1354" s="25"/>
      <c r="H1354" s="25"/>
      <c r="I1354" s="25"/>
      <c r="J1354" s="26"/>
      <c r="K1354" s="26"/>
      <c r="L1354" s="26"/>
      <c r="N1354" s="27"/>
    </row>
    <row r="1355" spans="1:14">
      <c r="A1355" s="24"/>
      <c r="B1355" s="24"/>
      <c r="C1355" s="25"/>
      <c r="D1355" s="25"/>
      <c r="E1355" s="25"/>
      <c r="F1355" s="25"/>
      <c r="G1355" s="25"/>
      <c r="H1355" s="25"/>
      <c r="I1355" s="25"/>
      <c r="J1355" s="26"/>
      <c r="K1355" s="26"/>
      <c r="L1355" s="26"/>
      <c r="N1355" s="27"/>
    </row>
    <row r="1356" spans="1:14">
      <c r="A1356" s="24"/>
      <c r="B1356" s="24"/>
      <c r="C1356" s="25"/>
      <c r="D1356" s="25"/>
      <c r="E1356" s="25"/>
      <c r="F1356" s="25"/>
      <c r="G1356" s="25"/>
      <c r="H1356" s="25"/>
      <c r="I1356" s="25"/>
      <c r="J1356" s="26"/>
      <c r="K1356" s="26"/>
      <c r="L1356" s="26"/>
      <c r="N1356" s="27"/>
    </row>
    <row r="1357" spans="1:14">
      <c r="A1357" s="24"/>
      <c r="B1357" s="24"/>
      <c r="C1357" s="25"/>
      <c r="D1357" s="25"/>
      <c r="E1357" s="25"/>
      <c r="F1357" s="25"/>
      <c r="G1357" s="25"/>
      <c r="H1357" s="25"/>
      <c r="I1357" s="25"/>
      <c r="J1357" s="26"/>
      <c r="K1357" s="26"/>
      <c r="L1357" s="26"/>
      <c r="N1357" s="27"/>
    </row>
    <row r="1358" spans="1:14">
      <c r="A1358" s="24"/>
      <c r="B1358" s="24"/>
      <c r="C1358" s="25"/>
      <c r="D1358" s="25"/>
      <c r="E1358" s="25"/>
      <c r="F1358" s="25"/>
      <c r="G1358" s="25"/>
      <c r="H1358" s="25"/>
      <c r="I1358" s="25"/>
      <c r="J1358" s="26"/>
      <c r="K1358" s="26"/>
      <c r="L1358" s="26"/>
      <c r="N1358" s="27"/>
    </row>
    <row r="1359" spans="1:14">
      <c r="A1359" s="24"/>
      <c r="B1359" s="24"/>
      <c r="C1359" s="25"/>
      <c r="D1359" s="25"/>
      <c r="E1359" s="25"/>
      <c r="F1359" s="25"/>
      <c r="G1359" s="25"/>
      <c r="H1359" s="25"/>
      <c r="I1359" s="25"/>
      <c r="J1359" s="26"/>
      <c r="K1359" s="26"/>
      <c r="L1359" s="26"/>
      <c r="N1359" s="27"/>
    </row>
    <row r="1360" spans="1:14">
      <c r="A1360" s="24"/>
      <c r="B1360" s="24"/>
      <c r="C1360" s="25"/>
      <c r="D1360" s="25"/>
      <c r="E1360" s="25"/>
      <c r="F1360" s="25"/>
      <c r="G1360" s="25"/>
      <c r="H1360" s="25"/>
      <c r="I1360" s="25"/>
      <c r="J1360" s="26"/>
      <c r="K1360" s="26"/>
      <c r="L1360" s="26"/>
      <c r="N1360" s="27"/>
    </row>
    <row r="1361" spans="1:14">
      <c r="A1361" s="24"/>
      <c r="B1361" s="24"/>
      <c r="C1361" s="25"/>
      <c r="D1361" s="25"/>
      <c r="E1361" s="25"/>
      <c r="F1361" s="25"/>
      <c r="G1361" s="25"/>
      <c r="H1361" s="25"/>
      <c r="I1361" s="25"/>
      <c r="J1361" s="26"/>
      <c r="K1361" s="26"/>
      <c r="L1361" s="26"/>
      <c r="N1361" s="27"/>
    </row>
    <row r="1362" spans="1:14">
      <c r="A1362" s="24"/>
      <c r="B1362" s="24"/>
      <c r="C1362" s="25"/>
      <c r="D1362" s="25"/>
      <c r="E1362" s="25"/>
      <c r="F1362" s="25"/>
      <c r="G1362" s="25"/>
      <c r="H1362" s="25"/>
      <c r="I1362" s="25"/>
      <c r="J1362" s="26"/>
      <c r="K1362" s="26"/>
      <c r="L1362" s="26"/>
      <c r="N1362" s="27"/>
    </row>
    <row r="1363" spans="1:14">
      <c r="A1363" s="24"/>
      <c r="B1363" s="24"/>
      <c r="C1363" s="25"/>
      <c r="D1363" s="25"/>
      <c r="E1363" s="25"/>
      <c r="F1363" s="25"/>
      <c r="G1363" s="25"/>
      <c r="H1363" s="25"/>
      <c r="I1363" s="25"/>
      <c r="J1363" s="26"/>
      <c r="K1363" s="26"/>
      <c r="L1363" s="26"/>
      <c r="N1363" s="27"/>
    </row>
    <row r="1364" spans="1:14">
      <c r="A1364" s="24"/>
      <c r="B1364" s="24"/>
      <c r="C1364" s="25"/>
      <c r="D1364" s="25"/>
      <c r="E1364" s="25"/>
      <c r="F1364" s="25"/>
      <c r="G1364" s="25"/>
      <c r="H1364" s="25"/>
      <c r="I1364" s="25"/>
      <c r="J1364" s="26"/>
      <c r="K1364" s="26"/>
      <c r="L1364" s="26"/>
      <c r="N1364" s="27"/>
    </row>
    <row r="1365" spans="1:14">
      <c r="A1365" s="24"/>
      <c r="B1365" s="24"/>
      <c r="C1365" s="25"/>
      <c r="D1365" s="25"/>
      <c r="E1365" s="25"/>
      <c r="F1365" s="25"/>
      <c r="G1365" s="25"/>
      <c r="H1365" s="25"/>
      <c r="I1365" s="25"/>
      <c r="J1365" s="26"/>
      <c r="K1365" s="26"/>
      <c r="L1365" s="26"/>
      <c r="N1365" s="27"/>
    </row>
    <row r="1366" spans="1:14">
      <c r="A1366" s="24"/>
      <c r="B1366" s="24"/>
      <c r="C1366" s="25"/>
      <c r="D1366" s="25"/>
      <c r="E1366" s="25"/>
      <c r="F1366" s="25"/>
      <c r="G1366" s="25"/>
      <c r="H1366" s="25"/>
      <c r="I1366" s="25"/>
      <c r="J1366" s="26"/>
      <c r="K1366" s="26"/>
      <c r="L1366" s="26"/>
      <c r="N1366" s="27"/>
    </row>
    <row r="1367" spans="1:14">
      <c r="A1367" s="24"/>
      <c r="B1367" s="24"/>
      <c r="C1367" s="25"/>
      <c r="D1367" s="25"/>
      <c r="E1367" s="25"/>
      <c r="F1367" s="25"/>
      <c r="G1367" s="25"/>
      <c r="H1367" s="25"/>
      <c r="I1367" s="25"/>
      <c r="J1367" s="26"/>
      <c r="K1367" s="26"/>
      <c r="L1367" s="26"/>
      <c r="N1367" s="27"/>
    </row>
    <row r="1368" spans="1:14">
      <c r="A1368" s="24"/>
      <c r="B1368" s="24"/>
      <c r="C1368" s="25"/>
      <c r="D1368" s="25"/>
      <c r="E1368" s="25"/>
      <c r="F1368" s="25"/>
      <c r="G1368" s="25"/>
      <c r="H1368" s="25"/>
      <c r="I1368" s="25"/>
      <c r="J1368" s="26"/>
      <c r="K1368" s="26"/>
      <c r="L1368" s="26"/>
      <c r="N1368" s="27"/>
    </row>
    <row r="1369" spans="1:14">
      <c r="A1369" s="24"/>
      <c r="B1369" s="24"/>
      <c r="C1369" s="25"/>
      <c r="D1369" s="25"/>
      <c r="E1369" s="25"/>
      <c r="F1369" s="25"/>
      <c r="G1369" s="25"/>
      <c r="H1369" s="25"/>
      <c r="I1369" s="25"/>
      <c r="J1369" s="26"/>
      <c r="K1369" s="26"/>
      <c r="L1369" s="26"/>
      <c r="N1369" s="27"/>
    </row>
    <row r="1370" spans="1:14">
      <c r="A1370" s="24"/>
      <c r="B1370" s="24"/>
      <c r="C1370" s="25"/>
      <c r="D1370" s="25"/>
      <c r="E1370" s="25"/>
      <c r="F1370" s="25"/>
      <c r="G1370" s="25"/>
      <c r="H1370" s="25"/>
      <c r="I1370" s="25"/>
      <c r="J1370" s="26"/>
      <c r="K1370" s="26"/>
      <c r="L1370" s="26"/>
      <c r="N1370" s="27"/>
    </row>
    <row r="1371" spans="1:14">
      <c r="A1371" s="24"/>
      <c r="B1371" s="24"/>
      <c r="C1371" s="25"/>
      <c r="D1371" s="25"/>
      <c r="E1371" s="25"/>
      <c r="F1371" s="25"/>
      <c r="G1371" s="25"/>
      <c r="H1371" s="25"/>
      <c r="I1371" s="25"/>
      <c r="J1371" s="26"/>
      <c r="K1371" s="26"/>
      <c r="L1371" s="26"/>
      <c r="N1371" s="27"/>
    </row>
    <row r="1372" spans="1:14">
      <c r="A1372" s="24"/>
      <c r="B1372" s="24"/>
      <c r="C1372" s="25"/>
      <c r="D1372" s="25"/>
      <c r="E1372" s="25"/>
      <c r="F1372" s="25"/>
      <c r="G1372" s="25"/>
      <c r="H1372" s="25"/>
      <c r="I1372" s="25"/>
      <c r="J1372" s="26"/>
      <c r="K1372" s="26"/>
      <c r="L1372" s="26"/>
      <c r="N1372" s="27"/>
    </row>
    <row r="1373" spans="1:14">
      <c r="A1373" s="24"/>
      <c r="B1373" s="24"/>
      <c r="C1373" s="25"/>
      <c r="D1373" s="25"/>
      <c r="E1373" s="25"/>
      <c r="F1373" s="25"/>
      <c r="G1373" s="25"/>
      <c r="H1373" s="25"/>
      <c r="I1373" s="25"/>
      <c r="J1373" s="26"/>
      <c r="K1373" s="26"/>
      <c r="L1373" s="26"/>
      <c r="N1373" s="27"/>
    </row>
    <row r="1374" spans="1:14">
      <c r="A1374" s="24"/>
      <c r="B1374" s="24"/>
      <c r="C1374" s="25"/>
      <c r="D1374" s="25"/>
      <c r="E1374" s="25"/>
      <c r="F1374" s="25"/>
      <c r="G1374" s="25"/>
      <c r="H1374" s="25"/>
      <c r="I1374" s="25"/>
      <c r="J1374" s="26"/>
      <c r="K1374" s="26"/>
      <c r="L1374" s="26"/>
      <c r="N1374" s="27"/>
    </row>
    <row r="1375" spans="1:14">
      <c r="A1375" s="24"/>
      <c r="B1375" s="24"/>
      <c r="C1375" s="25"/>
      <c r="D1375" s="25"/>
      <c r="E1375" s="25"/>
      <c r="F1375" s="25"/>
      <c r="G1375" s="25"/>
      <c r="H1375" s="25"/>
      <c r="I1375" s="25"/>
      <c r="J1375" s="26"/>
      <c r="K1375" s="26"/>
      <c r="L1375" s="26"/>
      <c r="N1375" s="27"/>
    </row>
    <row r="1376" spans="1:14">
      <c r="A1376" s="24"/>
      <c r="B1376" s="24"/>
      <c r="C1376" s="25"/>
      <c r="D1376" s="25"/>
      <c r="E1376" s="25"/>
      <c r="F1376" s="25"/>
      <c r="G1376" s="25"/>
      <c r="H1376" s="25"/>
      <c r="I1376" s="25"/>
      <c r="J1376" s="26"/>
      <c r="K1376" s="26"/>
      <c r="L1376" s="26"/>
      <c r="N1376" s="27"/>
    </row>
    <row r="1377" spans="1:14">
      <c r="A1377" s="24"/>
      <c r="B1377" s="24"/>
      <c r="C1377" s="25"/>
      <c r="D1377" s="25"/>
      <c r="E1377" s="25"/>
      <c r="F1377" s="25"/>
      <c r="G1377" s="25"/>
      <c r="H1377" s="25"/>
      <c r="I1377" s="25"/>
      <c r="J1377" s="26"/>
      <c r="K1377" s="26"/>
      <c r="L1377" s="26"/>
      <c r="N1377" s="27"/>
    </row>
    <row r="1378" spans="1:14">
      <c r="A1378" s="24"/>
      <c r="B1378" s="24"/>
      <c r="C1378" s="25"/>
      <c r="D1378" s="25"/>
      <c r="E1378" s="25"/>
      <c r="F1378" s="25"/>
      <c r="G1378" s="25"/>
      <c r="H1378" s="25"/>
      <c r="I1378" s="25"/>
      <c r="J1378" s="26"/>
      <c r="K1378" s="26"/>
      <c r="L1378" s="26"/>
      <c r="N1378" s="27"/>
    </row>
    <row r="1379" spans="1:14">
      <c r="A1379" s="24"/>
      <c r="B1379" s="24"/>
      <c r="C1379" s="25"/>
      <c r="D1379" s="25"/>
      <c r="E1379" s="25"/>
      <c r="F1379" s="25"/>
      <c r="G1379" s="25"/>
      <c r="H1379" s="25"/>
      <c r="I1379" s="25"/>
      <c r="J1379" s="26"/>
      <c r="K1379" s="26"/>
      <c r="L1379" s="26"/>
      <c r="N1379" s="27"/>
    </row>
    <row r="1380" spans="1:14">
      <c r="A1380" s="24"/>
      <c r="B1380" s="24"/>
      <c r="C1380" s="25"/>
      <c r="D1380" s="25"/>
      <c r="E1380" s="25"/>
      <c r="F1380" s="25"/>
      <c r="G1380" s="25"/>
      <c r="H1380" s="25"/>
      <c r="I1380" s="25"/>
      <c r="J1380" s="26"/>
      <c r="K1380" s="26"/>
      <c r="L1380" s="26"/>
      <c r="N1380" s="27"/>
    </row>
    <row r="1381" spans="1:14">
      <c r="A1381" s="24"/>
      <c r="B1381" s="24"/>
      <c r="C1381" s="25"/>
      <c r="D1381" s="25"/>
      <c r="E1381" s="25"/>
      <c r="F1381" s="25"/>
      <c r="G1381" s="25"/>
      <c r="H1381" s="25"/>
      <c r="I1381" s="25"/>
      <c r="J1381" s="26"/>
      <c r="K1381" s="26"/>
      <c r="L1381" s="26"/>
      <c r="N1381" s="27"/>
    </row>
    <row r="1382" spans="1:14">
      <c r="A1382" s="24"/>
      <c r="B1382" s="24"/>
      <c r="C1382" s="25"/>
      <c r="D1382" s="25"/>
      <c r="E1382" s="25"/>
      <c r="F1382" s="25"/>
      <c r="G1382" s="25"/>
      <c r="H1382" s="25"/>
      <c r="I1382" s="25"/>
      <c r="J1382" s="26"/>
      <c r="K1382" s="26"/>
      <c r="L1382" s="26"/>
      <c r="N1382" s="27"/>
    </row>
    <row r="1383" spans="1:14">
      <c r="A1383" s="24"/>
      <c r="B1383" s="24"/>
      <c r="C1383" s="25"/>
      <c r="D1383" s="25"/>
      <c r="E1383" s="25"/>
      <c r="F1383" s="25"/>
      <c r="G1383" s="25"/>
      <c r="H1383" s="25"/>
      <c r="I1383" s="25"/>
      <c r="J1383" s="26"/>
      <c r="K1383" s="26"/>
      <c r="L1383" s="26"/>
      <c r="N1383" s="27"/>
    </row>
    <row r="1384" spans="1:14">
      <c r="A1384" s="24"/>
      <c r="B1384" s="24"/>
      <c r="C1384" s="25"/>
      <c r="D1384" s="25"/>
      <c r="E1384" s="25"/>
      <c r="F1384" s="25"/>
      <c r="G1384" s="25"/>
      <c r="H1384" s="25"/>
      <c r="I1384" s="25"/>
      <c r="J1384" s="26"/>
      <c r="K1384" s="26"/>
      <c r="L1384" s="26"/>
      <c r="N1384" s="27"/>
    </row>
    <row r="1385" spans="1:14">
      <c r="A1385" s="24"/>
      <c r="B1385" s="24"/>
      <c r="C1385" s="25"/>
      <c r="D1385" s="25"/>
      <c r="E1385" s="25"/>
      <c r="F1385" s="25"/>
      <c r="G1385" s="25"/>
      <c r="H1385" s="25"/>
      <c r="I1385" s="25"/>
      <c r="J1385" s="26"/>
      <c r="K1385" s="26"/>
      <c r="L1385" s="26"/>
      <c r="N1385" s="27"/>
    </row>
    <row r="1386" spans="1:14">
      <c r="A1386" s="24"/>
      <c r="B1386" s="24"/>
      <c r="C1386" s="25"/>
      <c r="D1386" s="25"/>
      <c r="E1386" s="25"/>
      <c r="F1386" s="25"/>
      <c r="G1386" s="25"/>
      <c r="H1386" s="25"/>
      <c r="I1386" s="25"/>
      <c r="J1386" s="26"/>
      <c r="K1386" s="26"/>
      <c r="L1386" s="26"/>
      <c r="N1386" s="27"/>
    </row>
    <row r="1387" spans="1:14">
      <c r="A1387" s="24"/>
      <c r="B1387" s="24"/>
      <c r="C1387" s="25"/>
      <c r="D1387" s="25"/>
      <c r="E1387" s="25"/>
      <c r="F1387" s="25"/>
      <c r="G1387" s="25"/>
      <c r="H1387" s="25"/>
      <c r="I1387" s="25"/>
      <c r="J1387" s="26"/>
      <c r="K1387" s="26"/>
      <c r="L1387" s="26"/>
      <c r="N1387" s="27"/>
    </row>
    <row r="1388" spans="1:14">
      <c r="A1388" s="24"/>
      <c r="B1388" s="24"/>
      <c r="C1388" s="25"/>
      <c r="D1388" s="25"/>
      <c r="E1388" s="25"/>
      <c r="F1388" s="25"/>
      <c r="G1388" s="25"/>
      <c r="H1388" s="25"/>
      <c r="I1388" s="25"/>
      <c r="J1388" s="26"/>
      <c r="K1388" s="26"/>
      <c r="L1388" s="26"/>
      <c r="N1388" s="27"/>
    </row>
    <row r="1389" spans="1:14">
      <c r="A1389" s="24"/>
      <c r="B1389" s="24"/>
      <c r="C1389" s="25"/>
      <c r="D1389" s="25"/>
      <c r="E1389" s="25"/>
      <c r="F1389" s="25"/>
      <c r="G1389" s="25"/>
      <c r="H1389" s="25"/>
      <c r="I1389" s="25"/>
      <c r="J1389" s="26"/>
      <c r="K1389" s="26"/>
      <c r="L1389" s="26"/>
      <c r="N1389" s="27"/>
    </row>
    <row r="1390" spans="1:14">
      <c r="A1390" s="24"/>
      <c r="B1390" s="24"/>
      <c r="C1390" s="25"/>
      <c r="D1390" s="25"/>
      <c r="E1390" s="25"/>
      <c r="F1390" s="25"/>
      <c r="G1390" s="25"/>
      <c r="H1390" s="25"/>
      <c r="I1390" s="25"/>
      <c r="J1390" s="26"/>
      <c r="K1390" s="26"/>
      <c r="L1390" s="26"/>
      <c r="N1390" s="27"/>
    </row>
    <row r="1391" spans="1:14">
      <c r="A1391" s="24"/>
      <c r="B1391" s="24"/>
      <c r="C1391" s="25"/>
      <c r="D1391" s="25"/>
      <c r="E1391" s="25"/>
      <c r="F1391" s="25"/>
      <c r="G1391" s="25"/>
      <c r="H1391" s="25"/>
      <c r="I1391" s="25"/>
      <c r="J1391" s="26"/>
      <c r="K1391" s="26"/>
      <c r="L1391" s="26"/>
      <c r="N1391" s="27"/>
    </row>
    <row r="1392" spans="1:14">
      <c r="A1392" s="24"/>
      <c r="B1392" s="24"/>
      <c r="C1392" s="25"/>
      <c r="D1392" s="25"/>
      <c r="E1392" s="25"/>
      <c r="F1392" s="25"/>
      <c r="G1392" s="25"/>
      <c r="H1392" s="25"/>
      <c r="I1392" s="25"/>
      <c r="J1392" s="26"/>
      <c r="K1392" s="26"/>
      <c r="L1392" s="26"/>
      <c r="N1392" s="27"/>
    </row>
    <row r="1393" spans="1:14">
      <c r="A1393" s="24"/>
      <c r="B1393" s="24"/>
      <c r="C1393" s="25"/>
      <c r="D1393" s="25"/>
      <c r="E1393" s="25"/>
      <c r="F1393" s="25"/>
      <c r="G1393" s="25"/>
      <c r="H1393" s="25"/>
      <c r="I1393" s="25"/>
      <c r="J1393" s="26"/>
      <c r="K1393" s="26"/>
      <c r="L1393" s="26"/>
      <c r="N1393" s="27"/>
    </row>
    <row r="1394" spans="1:14">
      <c r="A1394" s="24"/>
      <c r="B1394" s="24"/>
      <c r="C1394" s="25"/>
      <c r="D1394" s="25"/>
      <c r="E1394" s="25"/>
      <c r="F1394" s="25"/>
      <c r="G1394" s="25"/>
      <c r="H1394" s="25"/>
      <c r="I1394" s="25"/>
      <c r="J1394" s="26"/>
      <c r="K1394" s="26"/>
      <c r="L1394" s="26"/>
      <c r="N1394" s="27"/>
    </row>
    <row r="1395" spans="1:14">
      <c r="A1395" s="24"/>
      <c r="B1395" s="24"/>
      <c r="C1395" s="25"/>
      <c r="D1395" s="25"/>
      <c r="E1395" s="25"/>
      <c r="F1395" s="25"/>
      <c r="G1395" s="25"/>
      <c r="H1395" s="25"/>
      <c r="I1395" s="25"/>
      <c r="J1395" s="26"/>
      <c r="K1395" s="26"/>
      <c r="L1395" s="26"/>
      <c r="N1395" s="27"/>
    </row>
    <row r="1396" spans="1:14">
      <c r="A1396" s="24"/>
      <c r="B1396" s="24"/>
      <c r="C1396" s="25"/>
      <c r="D1396" s="25"/>
      <c r="E1396" s="25"/>
      <c r="F1396" s="25"/>
      <c r="G1396" s="25"/>
      <c r="H1396" s="25"/>
      <c r="I1396" s="25"/>
      <c r="J1396" s="26"/>
      <c r="K1396" s="26"/>
      <c r="L1396" s="26"/>
      <c r="N1396" s="27"/>
    </row>
    <row r="1397" spans="1:14">
      <c r="A1397" s="24"/>
      <c r="B1397" s="24"/>
      <c r="C1397" s="25"/>
      <c r="D1397" s="25"/>
      <c r="E1397" s="25"/>
      <c r="F1397" s="25"/>
      <c r="G1397" s="25"/>
      <c r="H1397" s="25"/>
      <c r="I1397" s="25"/>
      <c r="J1397" s="26"/>
      <c r="K1397" s="26"/>
      <c r="L1397" s="26"/>
      <c r="N1397" s="27"/>
    </row>
    <row r="1398" spans="1:14">
      <c r="A1398" s="24"/>
      <c r="B1398" s="24"/>
      <c r="C1398" s="25"/>
      <c r="D1398" s="25"/>
      <c r="E1398" s="25"/>
      <c r="F1398" s="25"/>
      <c r="G1398" s="25"/>
      <c r="H1398" s="25"/>
      <c r="I1398" s="25"/>
      <c r="J1398" s="26"/>
      <c r="K1398" s="26"/>
      <c r="L1398" s="26"/>
      <c r="N1398" s="27"/>
    </row>
    <row r="1399" spans="1:14">
      <c r="A1399" s="24"/>
      <c r="B1399" s="24"/>
      <c r="C1399" s="25"/>
      <c r="D1399" s="25"/>
      <c r="E1399" s="25"/>
      <c r="F1399" s="25"/>
      <c r="G1399" s="25"/>
      <c r="H1399" s="25"/>
      <c r="I1399" s="25"/>
      <c r="J1399" s="26"/>
      <c r="K1399" s="26"/>
      <c r="L1399" s="26"/>
      <c r="N1399" s="27"/>
    </row>
    <row r="1400" spans="1:14">
      <c r="A1400" s="24"/>
      <c r="B1400" s="24"/>
      <c r="C1400" s="25"/>
      <c r="D1400" s="25"/>
      <c r="E1400" s="25"/>
      <c r="F1400" s="25"/>
      <c r="G1400" s="25"/>
      <c r="H1400" s="25"/>
      <c r="I1400" s="25"/>
      <c r="J1400" s="26"/>
      <c r="K1400" s="26"/>
      <c r="L1400" s="26"/>
      <c r="N1400" s="27"/>
    </row>
    <row r="1401" spans="1:14">
      <c r="A1401" s="24"/>
      <c r="B1401" s="24"/>
      <c r="C1401" s="25"/>
      <c r="D1401" s="25"/>
      <c r="E1401" s="25"/>
      <c r="F1401" s="25"/>
      <c r="G1401" s="25"/>
      <c r="H1401" s="25"/>
      <c r="I1401" s="25"/>
      <c r="J1401" s="26"/>
      <c r="K1401" s="26"/>
      <c r="L1401" s="26"/>
      <c r="N1401" s="27"/>
    </row>
    <row r="1402" spans="1:14">
      <c r="A1402" s="24"/>
      <c r="B1402" s="24"/>
      <c r="C1402" s="25"/>
      <c r="D1402" s="25"/>
      <c r="E1402" s="25"/>
      <c r="F1402" s="25"/>
      <c r="G1402" s="25"/>
      <c r="H1402" s="25"/>
      <c r="I1402" s="25"/>
      <c r="J1402" s="26"/>
      <c r="K1402" s="26"/>
      <c r="L1402" s="26"/>
      <c r="N1402" s="27"/>
    </row>
    <row r="1403" spans="1:14">
      <c r="A1403" s="24"/>
      <c r="B1403" s="24"/>
      <c r="C1403" s="25"/>
      <c r="D1403" s="25"/>
      <c r="E1403" s="25"/>
      <c r="F1403" s="25"/>
      <c r="G1403" s="25"/>
      <c r="H1403" s="25"/>
      <c r="I1403" s="25"/>
      <c r="J1403" s="26"/>
      <c r="K1403" s="26"/>
      <c r="L1403" s="26"/>
      <c r="N1403" s="27"/>
    </row>
    <row r="1404" spans="1:14">
      <c r="A1404" s="24"/>
      <c r="B1404" s="24"/>
      <c r="C1404" s="25"/>
      <c r="D1404" s="25"/>
      <c r="E1404" s="25"/>
      <c r="F1404" s="25"/>
      <c r="G1404" s="25"/>
      <c r="H1404" s="25"/>
      <c r="I1404" s="25"/>
      <c r="J1404" s="26"/>
      <c r="K1404" s="26"/>
      <c r="L1404" s="26"/>
      <c r="N1404" s="27"/>
    </row>
    <row r="1405" spans="1:14">
      <c r="A1405" s="24"/>
      <c r="B1405" s="24"/>
      <c r="C1405" s="25"/>
      <c r="D1405" s="25"/>
      <c r="E1405" s="25"/>
      <c r="F1405" s="25"/>
      <c r="G1405" s="25"/>
      <c r="H1405" s="25"/>
      <c r="I1405" s="25"/>
      <c r="J1405" s="26"/>
      <c r="K1405" s="26"/>
      <c r="L1405" s="26"/>
      <c r="N1405" s="27"/>
    </row>
    <row r="1406" spans="1:14">
      <c r="A1406" s="24"/>
      <c r="B1406" s="24"/>
      <c r="C1406" s="25"/>
      <c r="D1406" s="25"/>
      <c r="E1406" s="25"/>
      <c r="F1406" s="25"/>
      <c r="G1406" s="25"/>
      <c r="H1406" s="25"/>
      <c r="I1406" s="25"/>
      <c r="J1406" s="26"/>
      <c r="K1406" s="26"/>
      <c r="L1406" s="26"/>
      <c r="N1406" s="27"/>
    </row>
    <row r="1407" spans="1:14">
      <c r="A1407" s="24"/>
      <c r="B1407" s="24"/>
      <c r="C1407" s="25"/>
      <c r="D1407" s="25"/>
      <c r="E1407" s="25"/>
      <c r="F1407" s="25"/>
      <c r="G1407" s="25"/>
      <c r="H1407" s="25"/>
      <c r="I1407" s="25"/>
      <c r="J1407" s="26"/>
      <c r="K1407" s="26"/>
      <c r="L1407" s="26"/>
      <c r="N1407" s="27"/>
    </row>
    <row r="1408" spans="1:14">
      <c r="A1408" s="24"/>
      <c r="B1408" s="24"/>
      <c r="C1408" s="25"/>
      <c r="D1408" s="25"/>
      <c r="E1408" s="25"/>
      <c r="F1408" s="25"/>
      <c r="G1408" s="25"/>
      <c r="H1408" s="25"/>
      <c r="I1408" s="25"/>
      <c r="J1408" s="26"/>
      <c r="K1408" s="26"/>
      <c r="L1408" s="26"/>
      <c r="N1408" s="27"/>
    </row>
    <row r="1409" spans="1:14">
      <c r="A1409" s="24"/>
      <c r="B1409" s="24"/>
      <c r="C1409" s="25"/>
      <c r="D1409" s="25"/>
      <c r="E1409" s="25"/>
      <c r="F1409" s="25"/>
      <c r="G1409" s="25"/>
      <c r="H1409" s="25"/>
      <c r="I1409" s="25"/>
      <c r="J1409" s="26"/>
      <c r="K1409" s="26"/>
      <c r="L1409" s="26"/>
      <c r="N1409" s="27"/>
    </row>
    <row r="1410" spans="1:14">
      <c r="A1410" s="24"/>
      <c r="B1410" s="24"/>
      <c r="C1410" s="25"/>
      <c r="D1410" s="25"/>
      <c r="E1410" s="25"/>
      <c r="F1410" s="25"/>
      <c r="G1410" s="25"/>
      <c r="H1410" s="25"/>
      <c r="I1410" s="25"/>
      <c r="J1410" s="26"/>
      <c r="K1410" s="26"/>
      <c r="L1410" s="26"/>
      <c r="N1410" s="27"/>
    </row>
    <row r="1411" spans="1:14">
      <c r="A1411" s="24"/>
      <c r="B1411" s="24"/>
      <c r="C1411" s="25"/>
      <c r="D1411" s="25"/>
      <c r="E1411" s="25"/>
      <c r="F1411" s="25"/>
      <c r="G1411" s="25"/>
      <c r="H1411" s="25"/>
      <c r="I1411" s="25"/>
      <c r="J1411" s="26"/>
      <c r="K1411" s="26"/>
      <c r="L1411" s="26"/>
      <c r="N1411" s="27"/>
    </row>
    <row r="1412" spans="1:14">
      <c r="A1412" s="24"/>
      <c r="B1412" s="24"/>
      <c r="C1412" s="25"/>
      <c r="D1412" s="25"/>
      <c r="E1412" s="25"/>
      <c r="F1412" s="25"/>
      <c r="G1412" s="25"/>
      <c r="H1412" s="25"/>
      <c r="I1412" s="25"/>
      <c r="J1412" s="26"/>
      <c r="K1412" s="26"/>
      <c r="L1412" s="26"/>
      <c r="N1412" s="27"/>
    </row>
    <row r="1413" spans="1:14">
      <c r="A1413" s="24"/>
      <c r="B1413" s="24"/>
      <c r="C1413" s="25"/>
      <c r="D1413" s="25"/>
      <c r="E1413" s="25"/>
      <c r="F1413" s="25"/>
      <c r="G1413" s="25"/>
      <c r="H1413" s="25"/>
      <c r="I1413" s="25"/>
      <c r="J1413" s="26"/>
      <c r="K1413" s="26"/>
      <c r="L1413" s="26"/>
      <c r="N1413" s="27"/>
    </row>
    <row r="1414" spans="1:14">
      <c r="A1414" s="24"/>
      <c r="B1414" s="24"/>
      <c r="C1414" s="25"/>
      <c r="D1414" s="25"/>
      <c r="E1414" s="25"/>
      <c r="F1414" s="25"/>
      <c r="G1414" s="25"/>
      <c r="H1414" s="25"/>
      <c r="I1414" s="25"/>
      <c r="J1414" s="26"/>
      <c r="K1414" s="26"/>
      <c r="L1414" s="26"/>
      <c r="N1414" s="27"/>
    </row>
    <row r="1415" spans="1:14">
      <c r="A1415" s="24"/>
      <c r="B1415" s="24"/>
      <c r="C1415" s="25"/>
      <c r="D1415" s="25"/>
      <c r="E1415" s="25"/>
      <c r="F1415" s="25"/>
      <c r="G1415" s="25"/>
      <c r="H1415" s="25"/>
      <c r="I1415" s="25"/>
      <c r="J1415" s="26"/>
      <c r="K1415" s="26"/>
      <c r="L1415" s="26"/>
      <c r="N1415" s="27"/>
    </row>
    <row r="1416" spans="1:14">
      <c r="A1416" s="24"/>
      <c r="B1416" s="24"/>
      <c r="C1416" s="25"/>
      <c r="D1416" s="25"/>
      <c r="E1416" s="25"/>
      <c r="F1416" s="25"/>
      <c r="G1416" s="25"/>
      <c r="H1416" s="25"/>
      <c r="I1416" s="25"/>
      <c r="J1416" s="26"/>
      <c r="K1416" s="26"/>
      <c r="L1416" s="26"/>
      <c r="N1416" s="27"/>
    </row>
    <row r="1417" spans="1:14">
      <c r="A1417" s="24"/>
      <c r="B1417" s="24"/>
      <c r="C1417" s="25"/>
      <c r="D1417" s="25"/>
      <c r="E1417" s="25"/>
      <c r="F1417" s="25"/>
      <c r="G1417" s="25"/>
      <c r="H1417" s="25"/>
      <c r="I1417" s="25"/>
      <c r="J1417" s="26"/>
      <c r="K1417" s="26"/>
      <c r="L1417" s="26"/>
      <c r="N1417" s="27"/>
    </row>
    <row r="1418" spans="1:14">
      <c r="A1418" s="24"/>
      <c r="B1418" s="24"/>
      <c r="C1418" s="25"/>
      <c r="D1418" s="25"/>
      <c r="E1418" s="25"/>
      <c r="F1418" s="25"/>
      <c r="G1418" s="25"/>
      <c r="H1418" s="25"/>
      <c r="I1418" s="25"/>
      <c r="J1418" s="26"/>
      <c r="K1418" s="26"/>
      <c r="L1418" s="26"/>
      <c r="N1418" s="27"/>
    </row>
    <row r="1419" spans="1:14">
      <c r="A1419" s="24"/>
      <c r="B1419" s="24"/>
      <c r="C1419" s="25"/>
      <c r="D1419" s="25"/>
      <c r="E1419" s="25"/>
      <c r="F1419" s="25"/>
      <c r="G1419" s="25"/>
      <c r="H1419" s="25"/>
      <c r="I1419" s="25"/>
      <c r="J1419" s="26"/>
      <c r="K1419" s="26"/>
      <c r="L1419" s="26"/>
      <c r="N1419" s="27"/>
    </row>
    <row r="1420" spans="1:14">
      <c r="A1420" s="24"/>
      <c r="B1420" s="24"/>
      <c r="C1420" s="25"/>
      <c r="D1420" s="25"/>
      <c r="E1420" s="25"/>
      <c r="F1420" s="25"/>
      <c r="G1420" s="25"/>
      <c r="H1420" s="25"/>
      <c r="I1420" s="25"/>
      <c r="J1420" s="26"/>
      <c r="K1420" s="26"/>
      <c r="L1420" s="26"/>
      <c r="N1420" s="27"/>
    </row>
    <row r="1421" spans="1:14">
      <c r="A1421" s="24"/>
      <c r="B1421" s="24"/>
      <c r="C1421" s="25"/>
      <c r="D1421" s="25"/>
      <c r="E1421" s="25"/>
      <c r="F1421" s="25"/>
      <c r="G1421" s="25"/>
      <c r="H1421" s="25"/>
      <c r="I1421" s="25"/>
      <c r="J1421" s="26"/>
      <c r="K1421" s="26"/>
      <c r="L1421" s="26"/>
      <c r="N1421" s="27"/>
    </row>
    <row r="1422" spans="1:14">
      <c r="A1422" s="24"/>
      <c r="B1422" s="24"/>
      <c r="C1422" s="25"/>
      <c r="D1422" s="25"/>
      <c r="E1422" s="25"/>
      <c r="F1422" s="25"/>
      <c r="G1422" s="25"/>
      <c r="H1422" s="25"/>
      <c r="I1422" s="25"/>
      <c r="J1422" s="26"/>
      <c r="K1422" s="26"/>
      <c r="L1422" s="26"/>
      <c r="N1422" s="27"/>
    </row>
    <row r="1423" spans="1:14">
      <c r="A1423" s="24"/>
      <c r="B1423" s="24"/>
      <c r="C1423" s="25"/>
      <c r="D1423" s="25"/>
      <c r="E1423" s="25"/>
      <c r="F1423" s="25"/>
      <c r="G1423" s="25"/>
      <c r="H1423" s="25"/>
      <c r="I1423" s="25"/>
      <c r="J1423" s="26"/>
      <c r="K1423" s="26"/>
      <c r="L1423" s="26"/>
      <c r="N1423" s="27"/>
    </row>
    <row r="1424" spans="1:14">
      <c r="A1424" s="24"/>
      <c r="B1424" s="24"/>
      <c r="C1424" s="25"/>
      <c r="D1424" s="25"/>
      <c r="E1424" s="25"/>
      <c r="F1424" s="25"/>
      <c r="G1424" s="25"/>
      <c r="H1424" s="25"/>
      <c r="I1424" s="25"/>
      <c r="J1424" s="26"/>
      <c r="K1424" s="26"/>
      <c r="L1424" s="26"/>
      <c r="N1424" s="27"/>
    </row>
    <row r="1425" spans="1:14">
      <c r="A1425" s="24"/>
      <c r="B1425" s="24"/>
      <c r="C1425" s="25"/>
      <c r="D1425" s="25"/>
      <c r="E1425" s="25"/>
      <c r="F1425" s="25"/>
      <c r="G1425" s="25"/>
      <c r="H1425" s="25"/>
      <c r="I1425" s="25"/>
      <c r="J1425" s="26"/>
      <c r="K1425" s="26"/>
      <c r="L1425" s="26"/>
      <c r="N1425" s="27"/>
    </row>
    <row r="1426" spans="1:14">
      <c r="A1426" s="24"/>
      <c r="B1426" s="24"/>
      <c r="C1426" s="25"/>
      <c r="D1426" s="25"/>
      <c r="E1426" s="25"/>
      <c r="F1426" s="25"/>
      <c r="G1426" s="25"/>
      <c r="H1426" s="25"/>
      <c r="I1426" s="25"/>
      <c r="J1426" s="26"/>
      <c r="K1426" s="26"/>
      <c r="L1426" s="26"/>
      <c r="N1426" s="27"/>
    </row>
    <row r="1427" spans="1:14">
      <c r="A1427" s="24"/>
      <c r="B1427" s="24"/>
      <c r="C1427" s="25"/>
      <c r="D1427" s="25"/>
      <c r="E1427" s="25"/>
      <c r="F1427" s="25"/>
      <c r="G1427" s="25"/>
      <c r="H1427" s="25"/>
      <c r="I1427" s="25"/>
      <c r="J1427" s="26"/>
      <c r="K1427" s="26"/>
      <c r="L1427" s="26"/>
      <c r="N1427" s="27"/>
    </row>
    <row r="1428" spans="1:14">
      <c r="A1428" s="24"/>
      <c r="B1428" s="24"/>
      <c r="C1428" s="25"/>
      <c r="D1428" s="25"/>
      <c r="E1428" s="25"/>
      <c r="F1428" s="25"/>
      <c r="G1428" s="25"/>
      <c r="H1428" s="25"/>
      <c r="I1428" s="25"/>
      <c r="J1428" s="26"/>
      <c r="K1428" s="26"/>
      <c r="L1428" s="26"/>
      <c r="N1428" s="27"/>
    </row>
    <row r="1429" spans="1:14">
      <c r="A1429" s="24"/>
      <c r="B1429" s="24"/>
      <c r="C1429" s="25"/>
      <c r="D1429" s="25"/>
      <c r="E1429" s="25"/>
      <c r="F1429" s="25"/>
      <c r="G1429" s="25"/>
      <c r="H1429" s="25"/>
      <c r="I1429" s="25"/>
      <c r="J1429" s="26"/>
      <c r="K1429" s="26"/>
      <c r="L1429" s="26"/>
      <c r="N1429" s="27"/>
    </row>
    <row r="1430" spans="1:14">
      <c r="A1430" s="24"/>
      <c r="B1430" s="24"/>
      <c r="C1430" s="25"/>
      <c r="D1430" s="25"/>
      <c r="E1430" s="25"/>
      <c r="F1430" s="25"/>
      <c r="G1430" s="25"/>
      <c r="H1430" s="25"/>
      <c r="I1430" s="25"/>
      <c r="J1430" s="26"/>
      <c r="K1430" s="26"/>
      <c r="L1430" s="26"/>
      <c r="N1430" s="27"/>
    </row>
    <row r="1431" spans="1:14">
      <c r="A1431" s="24"/>
      <c r="B1431" s="24"/>
      <c r="C1431" s="25"/>
      <c r="D1431" s="25"/>
      <c r="E1431" s="25"/>
      <c r="F1431" s="25"/>
      <c r="G1431" s="25"/>
      <c r="H1431" s="25"/>
      <c r="I1431" s="25"/>
      <c r="J1431" s="26"/>
      <c r="K1431" s="26"/>
      <c r="L1431" s="26"/>
      <c r="N1431" s="27"/>
    </row>
    <row r="1432" spans="1:14">
      <c r="A1432" s="24"/>
      <c r="B1432" s="24"/>
      <c r="C1432" s="25"/>
      <c r="D1432" s="25"/>
      <c r="E1432" s="25"/>
      <c r="F1432" s="25"/>
      <c r="G1432" s="25"/>
      <c r="H1432" s="25"/>
      <c r="I1432" s="25"/>
      <c r="J1432" s="26"/>
      <c r="K1432" s="26"/>
      <c r="L1432" s="26"/>
      <c r="N1432" s="27"/>
    </row>
    <row r="1433" spans="1:14">
      <c r="A1433" s="24"/>
      <c r="B1433" s="24"/>
      <c r="C1433" s="25"/>
      <c r="D1433" s="25"/>
      <c r="E1433" s="25"/>
      <c r="F1433" s="25"/>
      <c r="G1433" s="25"/>
      <c r="H1433" s="25"/>
      <c r="I1433" s="25"/>
      <c r="J1433" s="26"/>
      <c r="K1433" s="26"/>
      <c r="L1433" s="26"/>
      <c r="N1433" s="27"/>
    </row>
    <row r="1434" spans="1:14">
      <c r="A1434" s="24"/>
      <c r="B1434" s="24"/>
      <c r="C1434" s="25"/>
      <c r="D1434" s="25"/>
      <c r="E1434" s="25"/>
      <c r="F1434" s="25"/>
      <c r="G1434" s="25"/>
      <c r="H1434" s="25"/>
      <c r="I1434" s="25"/>
      <c r="J1434" s="26"/>
      <c r="K1434" s="26"/>
      <c r="L1434" s="26"/>
      <c r="N1434" s="27"/>
    </row>
    <row r="1435" spans="1:14">
      <c r="A1435" s="24"/>
      <c r="B1435" s="24"/>
      <c r="C1435" s="25"/>
      <c r="D1435" s="25"/>
      <c r="E1435" s="25"/>
      <c r="F1435" s="25"/>
      <c r="G1435" s="25"/>
      <c r="H1435" s="25"/>
      <c r="I1435" s="25"/>
      <c r="J1435" s="26"/>
      <c r="K1435" s="26"/>
      <c r="L1435" s="26"/>
      <c r="N1435" s="27"/>
    </row>
    <row r="1436" spans="1:14">
      <c r="A1436" s="24"/>
      <c r="B1436" s="24"/>
      <c r="C1436" s="25"/>
      <c r="D1436" s="25"/>
      <c r="E1436" s="25"/>
      <c r="F1436" s="25"/>
      <c r="G1436" s="25"/>
      <c r="H1436" s="25"/>
      <c r="I1436" s="25"/>
      <c r="J1436" s="26"/>
      <c r="K1436" s="26"/>
      <c r="L1436" s="26"/>
      <c r="N1436" s="27"/>
    </row>
    <row r="1437" spans="1:14">
      <c r="A1437" s="24"/>
      <c r="B1437" s="24"/>
      <c r="C1437" s="25"/>
      <c r="D1437" s="25"/>
      <c r="E1437" s="25"/>
      <c r="F1437" s="25"/>
      <c r="G1437" s="25"/>
      <c r="H1437" s="25"/>
      <c r="I1437" s="25"/>
      <c r="J1437" s="26"/>
      <c r="K1437" s="26"/>
      <c r="L1437" s="26"/>
      <c r="N1437" s="27"/>
    </row>
    <row r="1438" spans="1:14">
      <c r="A1438" s="24"/>
      <c r="B1438" s="24"/>
      <c r="C1438" s="25"/>
      <c r="D1438" s="25"/>
      <c r="E1438" s="25"/>
      <c r="F1438" s="25"/>
      <c r="G1438" s="25"/>
      <c r="H1438" s="25"/>
      <c r="I1438" s="25"/>
      <c r="J1438" s="26"/>
      <c r="K1438" s="26"/>
      <c r="L1438" s="26"/>
      <c r="N1438" s="27"/>
    </row>
    <row r="1439" spans="1:14">
      <c r="A1439" s="24"/>
      <c r="B1439" s="24"/>
      <c r="C1439" s="25"/>
      <c r="D1439" s="25"/>
      <c r="E1439" s="25"/>
      <c r="F1439" s="25"/>
      <c r="G1439" s="25"/>
      <c r="H1439" s="25"/>
      <c r="I1439" s="25"/>
      <c r="J1439" s="26"/>
      <c r="K1439" s="26"/>
      <c r="L1439" s="26"/>
      <c r="N1439" s="27"/>
    </row>
    <row r="1440" spans="1:14">
      <c r="A1440" s="24"/>
      <c r="B1440" s="24"/>
      <c r="C1440" s="25"/>
      <c r="D1440" s="25"/>
      <c r="E1440" s="25"/>
      <c r="F1440" s="25"/>
      <c r="G1440" s="25"/>
      <c r="H1440" s="25"/>
      <c r="I1440" s="25"/>
      <c r="J1440" s="26"/>
      <c r="K1440" s="26"/>
      <c r="L1440" s="26"/>
      <c r="N1440" s="27"/>
    </row>
    <row r="1441" spans="1:14">
      <c r="A1441" s="24"/>
      <c r="B1441" s="24"/>
      <c r="C1441" s="25"/>
      <c r="D1441" s="25"/>
      <c r="E1441" s="25"/>
      <c r="F1441" s="25"/>
      <c r="G1441" s="25"/>
      <c r="H1441" s="25"/>
      <c r="I1441" s="25"/>
      <c r="J1441" s="26"/>
      <c r="K1441" s="26"/>
      <c r="L1441" s="26"/>
      <c r="N1441" s="27"/>
    </row>
    <row r="1442" spans="1:14">
      <c r="A1442" s="24"/>
      <c r="B1442" s="24"/>
      <c r="C1442" s="25"/>
      <c r="D1442" s="25"/>
      <c r="E1442" s="25"/>
      <c r="F1442" s="25"/>
      <c r="G1442" s="25"/>
      <c r="H1442" s="25"/>
      <c r="I1442" s="25"/>
      <c r="J1442" s="26"/>
      <c r="K1442" s="26"/>
      <c r="L1442" s="26"/>
      <c r="N1442" s="27"/>
    </row>
    <row r="1443" spans="1:14">
      <c r="A1443" s="24"/>
      <c r="B1443" s="24"/>
      <c r="C1443" s="25"/>
      <c r="D1443" s="25"/>
      <c r="E1443" s="25"/>
      <c r="F1443" s="25"/>
      <c r="G1443" s="25"/>
      <c r="H1443" s="25"/>
      <c r="I1443" s="25"/>
      <c r="J1443" s="26"/>
      <c r="K1443" s="26"/>
      <c r="L1443" s="26"/>
      <c r="N1443" s="27"/>
    </row>
    <row r="1444" spans="1:14">
      <c r="A1444" s="24"/>
      <c r="B1444" s="24"/>
      <c r="C1444" s="25"/>
      <c r="D1444" s="25"/>
      <c r="E1444" s="25"/>
      <c r="F1444" s="25"/>
      <c r="G1444" s="25"/>
      <c r="H1444" s="25"/>
      <c r="I1444" s="25"/>
      <c r="J1444" s="26"/>
      <c r="K1444" s="26"/>
      <c r="L1444" s="26"/>
      <c r="N1444" s="27"/>
    </row>
    <row r="1445" spans="1:14">
      <c r="A1445" s="24"/>
      <c r="B1445" s="24"/>
      <c r="C1445" s="25"/>
      <c r="D1445" s="25"/>
      <c r="E1445" s="25"/>
      <c r="F1445" s="25"/>
      <c r="G1445" s="25"/>
      <c r="H1445" s="25"/>
      <c r="I1445" s="25"/>
      <c r="J1445" s="26"/>
      <c r="K1445" s="26"/>
      <c r="L1445" s="26"/>
      <c r="N1445" s="27"/>
    </row>
    <row r="1446" spans="1:14">
      <c r="A1446" s="24"/>
      <c r="B1446" s="24"/>
      <c r="C1446" s="25"/>
      <c r="D1446" s="25"/>
      <c r="E1446" s="25"/>
      <c r="F1446" s="25"/>
      <c r="G1446" s="25"/>
      <c r="H1446" s="25"/>
      <c r="I1446" s="25"/>
      <c r="J1446" s="26"/>
      <c r="K1446" s="26"/>
      <c r="L1446" s="26"/>
      <c r="N1446" s="27"/>
    </row>
    <row r="1447" spans="1:14">
      <c r="A1447" s="24"/>
      <c r="B1447" s="24"/>
      <c r="C1447" s="25"/>
      <c r="D1447" s="25"/>
      <c r="E1447" s="25"/>
      <c r="F1447" s="25"/>
      <c r="G1447" s="25"/>
      <c r="H1447" s="25"/>
      <c r="I1447" s="25"/>
      <c r="J1447" s="26"/>
      <c r="K1447" s="26"/>
      <c r="L1447" s="26"/>
      <c r="N1447" s="27"/>
    </row>
    <row r="1448" spans="1:14">
      <c r="A1448" s="24"/>
      <c r="B1448" s="24"/>
      <c r="C1448" s="25"/>
      <c r="D1448" s="25"/>
      <c r="E1448" s="25"/>
      <c r="F1448" s="25"/>
      <c r="G1448" s="25"/>
      <c r="H1448" s="25"/>
      <c r="I1448" s="25"/>
      <c r="J1448" s="26"/>
      <c r="K1448" s="26"/>
      <c r="L1448" s="26"/>
      <c r="N1448" s="27"/>
    </row>
    <row r="1449" spans="1:14">
      <c r="A1449" s="24"/>
      <c r="B1449" s="24"/>
      <c r="C1449" s="25"/>
      <c r="D1449" s="25"/>
      <c r="E1449" s="25"/>
      <c r="F1449" s="25"/>
      <c r="G1449" s="25"/>
      <c r="H1449" s="25"/>
      <c r="I1449" s="25"/>
      <c r="J1449" s="26"/>
      <c r="K1449" s="26"/>
      <c r="L1449" s="26"/>
      <c r="N1449" s="27"/>
    </row>
    <row r="1450" spans="1:14">
      <c r="A1450" s="24"/>
      <c r="B1450" s="24"/>
      <c r="C1450" s="25"/>
      <c r="D1450" s="25"/>
      <c r="E1450" s="25"/>
      <c r="F1450" s="25"/>
      <c r="G1450" s="25"/>
      <c r="H1450" s="25"/>
      <c r="I1450" s="25"/>
      <c r="J1450" s="26"/>
      <c r="K1450" s="26"/>
      <c r="L1450" s="26"/>
      <c r="N1450" s="27"/>
    </row>
    <row r="1451" spans="1:14">
      <c r="A1451" s="24"/>
      <c r="B1451" s="24"/>
      <c r="C1451" s="25"/>
      <c r="D1451" s="25"/>
      <c r="E1451" s="25"/>
      <c r="F1451" s="25"/>
      <c r="G1451" s="25"/>
      <c r="H1451" s="25"/>
      <c r="I1451" s="25"/>
      <c r="J1451" s="26"/>
      <c r="K1451" s="26"/>
      <c r="L1451" s="26"/>
      <c r="N1451" s="27"/>
    </row>
    <row r="1452" spans="1:14">
      <c r="A1452" s="24"/>
      <c r="B1452" s="24"/>
      <c r="C1452" s="25"/>
      <c r="D1452" s="25"/>
      <c r="E1452" s="25"/>
      <c r="F1452" s="25"/>
      <c r="G1452" s="25"/>
      <c r="H1452" s="25"/>
      <c r="I1452" s="25"/>
      <c r="J1452" s="26"/>
      <c r="K1452" s="26"/>
      <c r="L1452" s="26"/>
      <c r="N1452" s="27"/>
    </row>
    <row r="1453" spans="1:14">
      <c r="A1453" s="24"/>
      <c r="B1453" s="24"/>
      <c r="C1453" s="25"/>
      <c r="D1453" s="25"/>
      <c r="E1453" s="25"/>
      <c r="F1453" s="25"/>
      <c r="G1453" s="25"/>
      <c r="H1453" s="25"/>
      <c r="I1453" s="25"/>
      <c r="J1453" s="26"/>
      <c r="K1453" s="26"/>
      <c r="L1453" s="26"/>
      <c r="N1453" s="27"/>
    </row>
    <row r="1454" spans="1:14">
      <c r="A1454" s="24"/>
      <c r="B1454" s="24"/>
      <c r="C1454" s="25"/>
      <c r="D1454" s="25"/>
      <c r="E1454" s="25"/>
      <c r="F1454" s="25"/>
      <c r="G1454" s="25"/>
      <c r="H1454" s="25"/>
      <c r="I1454" s="25"/>
      <c r="J1454" s="26"/>
      <c r="K1454" s="26"/>
      <c r="L1454" s="26"/>
      <c r="N1454" s="27"/>
    </row>
    <row r="1455" spans="1:14">
      <c r="A1455" s="24"/>
      <c r="B1455" s="24"/>
      <c r="C1455" s="25"/>
      <c r="D1455" s="25"/>
      <c r="E1455" s="25"/>
      <c r="F1455" s="25"/>
      <c r="G1455" s="25"/>
      <c r="H1455" s="25"/>
      <c r="I1455" s="25"/>
      <c r="J1455" s="26"/>
      <c r="K1455" s="26"/>
      <c r="L1455" s="26"/>
      <c r="N1455" s="27"/>
    </row>
    <row r="1456" spans="1:14">
      <c r="A1456" s="24"/>
      <c r="B1456" s="24"/>
      <c r="C1456" s="25"/>
      <c r="D1456" s="25"/>
      <c r="E1456" s="25"/>
      <c r="F1456" s="25"/>
      <c r="G1456" s="25"/>
      <c r="H1456" s="25"/>
      <c r="I1456" s="25"/>
      <c r="J1456" s="26"/>
      <c r="K1456" s="26"/>
      <c r="L1456" s="26"/>
      <c r="N1456" s="27"/>
    </row>
    <row r="1457" spans="1:14">
      <c r="A1457" s="24"/>
      <c r="B1457" s="24"/>
      <c r="C1457" s="25"/>
      <c r="D1457" s="25"/>
      <c r="E1457" s="25"/>
      <c r="F1457" s="25"/>
      <c r="G1457" s="25"/>
      <c r="H1457" s="25"/>
      <c r="I1457" s="25"/>
      <c r="J1457" s="26"/>
      <c r="K1457" s="26"/>
      <c r="L1457" s="26"/>
      <c r="N1457" s="27"/>
    </row>
    <row r="1458" spans="1:14">
      <c r="A1458" s="24"/>
      <c r="B1458" s="24"/>
      <c r="C1458" s="25"/>
      <c r="D1458" s="25"/>
      <c r="E1458" s="25"/>
      <c r="F1458" s="25"/>
      <c r="G1458" s="25"/>
      <c r="H1458" s="25"/>
      <c r="I1458" s="25"/>
      <c r="J1458" s="26"/>
      <c r="K1458" s="26"/>
      <c r="L1458" s="26"/>
      <c r="N1458" s="27"/>
    </row>
    <row r="1459" spans="1:14">
      <c r="A1459" s="24"/>
      <c r="B1459" s="24"/>
      <c r="C1459" s="25"/>
      <c r="D1459" s="25"/>
      <c r="E1459" s="25"/>
      <c r="F1459" s="25"/>
      <c r="G1459" s="25"/>
      <c r="H1459" s="25"/>
      <c r="I1459" s="25"/>
      <c r="J1459" s="26"/>
      <c r="K1459" s="26"/>
      <c r="L1459" s="26"/>
      <c r="N1459" s="27"/>
    </row>
    <row r="1460" spans="1:14">
      <c r="A1460" s="24"/>
      <c r="B1460" s="24"/>
      <c r="C1460" s="25"/>
      <c r="D1460" s="25"/>
      <c r="E1460" s="25"/>
      <c r="F1460" s="25"/>
      <c r="G1460" s="25"/>
      <c r="H1460" s="25"/>
      <c r="I1460" s="25"/>
      <c r="J1460" s="26"/>
      <c r="K1460" s="26"/>
      <c r="L1460" s="26"/>
      <c r="N1460" s="27"/>
    </row>
    <row r="1461" spans="1:14">
      <c r="A1461" s="24"/>
      <c r="B1461" s="24"/>
      <c r="C1461" s="25"/>
      <c r="D1461" s="25"/>
      <c r="E1461" s="25"/>
      <c r="F1461" s="25"/>
      <c r="G1461" s="25"/>
      <c r="H1461" s="25"/>
      <c r="I1461" s="25"/>
      <c r="J1461" s="26"/>
      <c r="K1461" s="26"/>
      <c r="L1461" s="26"/>
      <c r="N1461" s="27"/>
    </row>
    <row r="1462" spans="1:14">
      <c r="A1462" s="24"/>
      <c r="B1462" s="24"/>
      <c r="C1462" s="25"/>
      <c r="D1462" s="25"/>
      <c r="E1462" s="25"/>
      <c r="F1462" s="25"/>
      <c r="G1462" s="25"/>
      <c r="H1462" s="25"/>
      <c r="I1462" s="25"/>
      <c r="J1462" s="26"/>
      <c r="K1462" s="26"/>
      <c r="L1462" s="26"/>
      <c r="N1462" s="27"/>
    </row>
    <row r="1463" spans="1:14">
      <c r="A1463" s="24"/>
      <c r="B1463" s="24"/>
      <c r="C1463" s="25"/>
      <c r="D1463" s="25"/>
      <c r="E1463" s="25"/>
      <c r="F1463" s="25"/>
      <c r="G1463" s="25"/>
      <c r="H1463" s="25"/>
      <c r="I1463" s="25"/>
      <c r="J1463" s="26"/>
      <c r="K1463" s="26"/>
      <c r="L1463" s="26"/>
      <c r="N1463" s="27"/>
    </row>
    <row r="1464" spans="1:14">
      <c r="A1464" s="24"/>
      <c r="B1464" s="24"/>
      <c r="C1464" s="25"/>
      <c r="D1464" s="25"/>
      <c r="E1464" s="25"/>
      <c r="F1464" s="25"/>
      <c r="G1464" s="25"/>
      <c r="H1464" s="25"/>
      <c r="I1464" s="25"/>
      <c r="J1464" s="26"/>
      <c r="K1464" s="26"/>
      <c r="L1464" s="26"/>
      <c r="N1464" s="27"/>
    </row>
    <row r="1465" spans="1:14">
      <c r="A1465" s="24"/>
      <c r="B1465" s="24"/>
      <c r="C1465" s="25"/>
      <c r="D1465" s="25"/>
      <c r="E1465" s="25"/>
      <c r="F1465" s="25"/>
      <c r="G1465" s="25"/>
      <c r="H1465" s="25"/>
      <c r="I1465" s="25"/>
      <c r="J1465" s="26"/>
      <c r="K1465" s="26"/>
      <c r="L1465" s="26"/>
      <c r="N1465" s="27"/>
    </row>
    <row r="1466" spans="1:14">
      <c r="A1466" s="24"/>
      <c r="B1466" s="24"/>
      <c r="C1466" s="25"/>
      <c r="D1466" s="25"/>
      <c r="E1466" s="25"/>
      <c r="F1466" s="25"/>
      <c r="G1466" s="25"/>
      <c r="H1466" s="25"/>
      <c r="I1466" s="25"/>
      <c r="J1466" s="26"/>
      <c r="K1466" s="26"/>
      <c r="L1466" s="26"/>
      <c r="N1466" s="27"/>
    </row>
    <row r="1467" spans="1:14">
      <c r="A1467" s="24"/>
      <c r="B1467" s="24"/>
      <c r="C1467" s="25"/>
      <c r="D1467" s="25"/>
      <c r="E1467" s="25"/>
      <c r="F1467" s="25"/>
      <c r="G1467" s="25"/>
      <c r="H1467" s="25"/>
      <c r="I1467" s="25"/>
      <c r="J1467" s="26"/>
      <c r="K1467" s="26"/>
      <c r="L1467" s="26"/>
      <c r="N1467" s="27"/>
    </row>
    <row r="1468" spans="1:14">
      <c r="A1468" s="24"/>
      <c r="B1468" s="24"/>
      <c r="C1468" s="25"/>
      <c r="D1468" s="25"/>
      <c r="E1468" s="25"/>
      <c r="F1468" s="25"/>
      <c r="G1468" s="25"/>
      <c r="H1468" s="25"/>
      <c r="I1468" s="25"/>
      <c r="J1468" s="26"/>
      <c r="K1468" s="26"/>
      <c r="L1468" s="26"/>
      <c r="N1468" s="27"/>
    </row>
    <row r="1469" spans="1:14">
      <c r="A1469" s="24"/>
      <c r="B1469" s="24"/>
      <c r="C1469" s="25"/>
      <c r="D1469" s="25"/>
      <c r="E1469" s="25"/>
      <c r="F1469" s="25"/>
      <c r="G1469" s="25"/>
      <c r="H1469" s="25"/>
      <c r="I1469" s="25"/>
      <c r="J1469" s="26"/>
      <c r="K1469" s="26"/>
      <c r="L1469" s="26"/>
      <c r="N1469" s="27"/>
    </row>
    <row r="1470" spans="1:14">
      <c r="A1470" s="24"/>
      <c r="B1470" s="24"/>
      <c r="C1470" s="25"/>
      <c r="D1470" s="25"/>
      <c r="E1470" s="25"/>
      <c r="F1470" s="25"/>
      <c r="G1470" s="25"/>
      <c r="H1470" s="25"/>
      <c r="I1470" s="25"/>
      <c r="J1470" s="26"/>
      <c r="K1470" s="26"/>
      <c r="L1470" s="26"/>
      <c r="N1470" s="27"/>
    </row>
    <row r="1471" spans="1:14">
      <c r="A1471" s="24"/>
      <c r="B1471" s="24"/>
      <c r="C1471" s="25"/>
      <c r="D1471" s="25"/>
      <c r="E1471" s="25"/>
      <c r="F1471" s="25"/>
      <c r="G1471" s="25"/>
      <c r="H1471" s="25"/>
      <c r="I1471" s="25"/>
      <c r="J1471" s="26"/>
      <c r="K1471" s="26"/>
      <c r="L1471" s="26"/>
      <c r="N1471" s="27"/>
    </row>
    <row r="1472" spans="1:14">
      <c r="A1472" s="24"/>
      <c r="B1472" s="24"/>
      <c r="C1472" s="25"/>
      <c r="D1472" s="25"/>
      <c r="E1472" s="25"/>
      <c r="F1472" s="25"/>
      <c r="G1472" s="25"/>
      <c r="H1472" s="25"/>
      <c r="I1472" s="25"/>
      <c r="J1472" s="26"/>
      <c r="K1472" s="26"/>
      <c r="L1472" s="26"/>
      <c r="N1472" s="27"/>
    </row>
    <row r="1473" spans="1:14">
      <c r="A1473" s="24"/>
      <c r="B1473" s="24"/>
      <c r="C1473" s="25"/>
      <c r="D1473" s="25"/>
      <c r="E1473" s="25"/>
      <c r="F1473" s="25"/>
      <c r="G1473" s="25"/>
      <c r="H1473" s="25"/>
      <c r="I1473" s="25"/>
      <c r="J1473" s="26"/>
      <c r="K1473" s="26"/>
      <c r="L1473" s="26"/>
      <c r="N1473" s="27"/>
    </row>
    <row r="1474" spans="1:14">
      <c r="A1474" s="24"/>
      <c r="B1474" s="24"/>
      <c r="C1474" s="25"/>
      <c r="D1474" s="25"/>
      <c r="E1474" s="25"/>
      <c r="F1474" s="25"/>
      <c r="G1474" s="25"/>
      <c r="H1474" s="25"/>
      <c r="I1474" s="25"/>
      <c r="J1474" s="26"/>
      <c r="K1474" s="26"/>
      <c r="L1474" s="26"/>
      <c r="N1474" s="27"/>
    </row>
    <row r="1475" spans="1:14">
      <c r="A1475" s="24"/>
      <c r="B1475" s="24"/>
      <c r="C1475" s="25"/>
      <c r="D1475" s="25"/>
      <c r="E1475" s="25"/>
      <c r="F1475" s="25"/>
      <c r="G1475" s="25"/>
      <c r="H1475" s="25"/>
      <c r="I1475" s="25"/>
      <c r="J1475" s="26"/>
      <c r="K1475" s="26"/>
      <c r="L1475" s="26"/>
      <c r="N1475" s="27"/>
    </row>
    <row r="1476" spans="1:14">
      <c r="A1476" s="24"/>
      <c r="B1476" s="24"/>
      <c r="C1476" s="25"/>
      <c r="D1476" s="25"/>
      <c r="E1476" s="25"/>
      <c r="F1476" s="25"/>
      <c r="G1476" s="25"/>
      <c r="H1476" s="25"/>
      <c r="I1476" s="25"/>
      <c r="J1476" s="26"/>
      <c r="K1476" s="26"/>
      <c r="L1476" s="26"/>
      <c r="N1476" s="27"/>
    </row>
    <row r="1477" spans="1:14">
      <c r="A1477" s="24"/>
      <c r="B1477" s="24"/>
      <c r="C1477" s="25"/>
      <c r="D1477" s="25"/>
      <c r="E1477" s="25"/>
      <c r="F1477" s="25"/>
      <c r="G1477" s="25"/>
      <c r="H1477" s="25"/>
      <c r="I1477" s="25"/>
      <c r="J1477" s="26"/>
      <c r="K1477" s="26"/>
      <c r="L1477" s="26"/>
      <c r="N1477" s="27"/>
    </row>
    <row r="1478" spans="1:14">
      <c r="A1478" s="24"/>
      <c r="B1478" s="24"/>
      <c r="C1478" s="25"/>
      <c r="D1478" s="25"/>
      <c r="E1478" s="25"/>
      <c r="F1478" s="25"/>
      <c r="G1478" s="25"/>
      <c r="H1478" s="25"/>
      <c r="I1478" s="25"/>
      <c r="J1478" s="26"/>
      <c r="K1478" s="26"/>
      <c r="L1478" s="26"/>
      <c r="N1478" s="27"/>
    </row>
    <row r="1479" spans="1:14">
      <c r="A1479" s="24"/>
      <c r="B1479" s="24"/>
      <c r="C1479" s="25"/>
      <c r="D1479" s="25"/>
      <c r="E1479" s="25"/>
      <c r="F1479" s="25"/>
      <c r="G1479" s="25"/>
      <c r="H1479" s="25"/>
      <c r="I1479" s="25"/>
      <c r="J1479" s="26"/>
      <c r="K1479" s="26"/>
      <c r="L1479" s="26"/>
      <c r="N1479" s="27"/>
    </row>
    <row r="1480" spans="1:14">
      <c r="A1480" s="24"/>
      <c r="B1480" s="24"/>
      <c r="C1480" s="25"/>
      <c r="D1480" s="25"/>
      <c r="E1480" s="25"/>
      <c r="F1480" s="25"/>
      <c r="G1480" s="25"/>
      <c r="H1480" s="25"/>
      <c r="I1480" s="25"/>
      <c r="J1480" s="26"/>
      <c r="K1480" s="26"/>
      <c r="L1480" s="26"/>
      <c r="N1480" s="27"/>
    </row>
    <row r="1481" spans="1:14">
      <c r="A1481" s="24"/>
      <c r="B1481" s="24"/>
      <c r="C1481" s="25"/>
      <c r="D1481" s="25"/>
      <c r="E1481" s="25"/>
      <c r="F1481" s="25"/>
      <c r="G1481" s="25"/>
      <c r="H1481" s="25"/>
      <c r="I1481" s="25"/>
      <c r="J1481" s="26"/>
      <c r="K1481" s="26"/>
      <c r="L1481" s="26"/>
      <c r="N1481" s="27"/>
    </row>
    <row r="1482" spans="1:14">
      <c r="A1482" s="24"/>
      <c r="B1482" s="24"/>
      <c r="C1482" s="25"/>
      <c r="D1482" s="25"/>
      <c r="E1482" s="25"/>
      <c r="F1482" s="25"/>
      <c r="G1482" s="25"/>
      <c r="H1482" s="25"/>
      <c r="I1482" s="25"/>
      <c r="J1482" s="26"/>
      <c r="K1482" s="26"/>
      <c r="L1482" s="26"/>
      <c r="N1482" s="27"/>
    </row>
    <row r="1483" spans="1:14">
      <c r="A1483" s="24"/>
      <c r="B1483" s="24"/>
      <c r="C1483" s="25"/>
      <c r="D1483" s="25"/>
      <c r="E1483" s="25"/>
      <c r="F1483" s="25"/>
      <c r="G1483" s="25"/>
      <c r="H1483" s="25"/>
      <c r="I1483" s="25"/>
      <c r="J1483" s="26"/>
      <c r="K1483" s="26"/>
      <c r="L1483" s="26"/>
      <c r="N1483" s="27"/>
    </row>
    <row r="1484" spans="1:14">
      <c r="A1484" s="24"/>
      <c r="B1484" s="24"/>
      <c r="C1484" s="25"/>
      <c r="D1484" s="25"/>
      <c r="E1484" s="25"/>
      <c r="F1484" s="25"/>
      <c r="G1484" s="25"/>
      <c r="H1484" s="25"/>
      <c r="I1484" s="25"/>
      <c r="J1484" s="26"/>
      <c r="K1484" s="26"/>
      <c r="L1484" s="26"/>
      <c r="N1484" s="27"/>
    </row>
    <row r="1485" spans="1:14">
      <c r="A1485" s="24"/>
      <c r="B1485" s="24"/>
      <c r="C1485" s="25"/>
      <c r="D1485" s="25"/>
      <c r="E1485" s="25"/>
      <c r="F1485" s="25"/>
      <c r="G1485" s="25"/>
      <c r="H1485" s="25"/>
      <c r="I1485" s="25"/>
      <c r="J1485" s="26"/>
      <c r="K1485" s="26"/>
      <c r="L1485" s="26"/>
      <c r="N1485" s="27"/>
    </row>
    <row r="1486" spans="1:14">
      <c r="A1486" s="24"/>
      <c r="B1486" s="24"/>
      <c r="C1486" s="25"/>
      <c r="D1486" s="25"/>
      <c r="E1486" s="25"/>
      <c r="F1486" s="25"/>
      <c r="G1486" s="25"/>
      <c r="H1486" s="25"/>
      <c r="I1486" s="25"/>
      <c r="J1486" s="26"/>
      <c r="K1486" s="26"/>
      <c r="L1486" s="26"/>
      <c r="N1486" s="27"/>
    </row>
    <row r="1487" spans="1:14">
      <c r="A1487" s="24"/>
      <c r="B1487" s="24"/>
      <c r="C1487" s="25"/>
      <c r="D1487" s="25"/>
      <c r="E1487" s="25"/>
      <c r="F1487" s="25"/>
      <c r="G1487" s="25"/>
      <c r="H1487" s="25"/>
      <c r="I1487" s="25"/>
      <c r="J1487" s="26"/>
      <c r="K1487" s="26"/>
      <c r="L1487" s="26"/>
      <c r="N1487" s="27"/>
    </row>
    <row r="1488" spans="1:14">
      <c r="A1488" s="24"/>
      <c r="B1488" s="24"/>
      <c r="C1488" s="25"/>
      <c r="D1488" s="25"/>
      <c r="E1488" s="25"/>
      <c r="F1488" s="25"/>
      <c r="G1488" s="25"/>
      <c r="H1488" s="25"/>
      <c r="I1488" s="25"/>
      <c r="J1488" s="26"/>
      <c r="K1488" s="26"/>
      <c r="L1488" s="26"/>
      <c r="N1488" s="27"/>
    </row>
    <row r="1489" spans="1:14">
      <c r="A1489" s="24"/>
      <c r="B1489" s="24"/>
      <c r="C1489" s="25"/>
      <c r="D1489" s="25"/>
      <c r="E1489" s="25"/>
      <c r="F1489" s="25"/>
      <c r="G1489" s="25"/>
      <c r="H1489" s="25"/>
      <c r="I1489" s="25"/>
      <c r="J1489" s="26"/>
      <c r="K1489" s="26"/>
      <c r="L1489" s="26"/>
      <c r="N1489" s="27"/>
    </row>
    <row r="1490" spans="1:14">
      <c r="A1490" s="24"/>
      <c r="B1490" s="24"/>
      <c r="C1490" s="25"/>
      <c r="D1490" s="25"/>
      <c r="E1490" s="25"/>
      <c r="F1490" s="25"/>
      <c r="G1490" s="25"/>
      <c r="H1490" s="25"/>
      <c r="I1490" s="25"/>
      <c r="J1490" s="26"/>
      <c r="K1490" s="26"/>
      <c r="L1490" s="26"/>
      <c r="N1490" s="27"/>
    </row>
    <row r="1491" spans="1:14">
      <c r="A1491" s="24"/>
      <c r="B1491" s="24"/>
      <c r="C1491" s="25"/>
      <c r="D1491" s="25"/>
      <c r="E1491" s="25"/>
      <c r="F1491" s="25"/>
      <c r="G1491" s="25"/>
      <c r="H1491" s="25"/>
      <c r="I1491" s="25"/>
      <c r="J1491" s="26"/>
      <c r="K1491" s="26"/>
      <c r="L1491" s="26"/>
      <c r="N1491" s="27"/>
    </row>
    <row r="1492" spans="1:14">
      <c r="A1492" s="24"/>
      <c r="B1492" s="24"/>
      <c r="C1492" s="25"/>
      <c r="D1492" s="25"/>
      <c r="E1492" s="25"/>
      <c r="F1492" s="25"/>
      <c r="G1492" s="25"/>
      <c r="H1492" s="25"/>
      <c r="I1492" s="25"/>
      <c r="J1492" s="26"/>
      <c r="K1492" s="26"/>
      <c r="L1492" s="26"/>
      <c r="N1492" s="27"/>
    </row>
    <row r="1493" spans="1:14">
      <c r="A1493" s="24"/>
      <c r="B1493" s="24"/>
      <c r="C1493" s="25"/>
      <c r="D1493" s="25"/>
      <c r="E1493" s="25"/>
      <c r="F1493" s="25"/>
      <c r="G1493" s="25"/>
      <c r="H1493" s="25"/>
      <c r="I1493" s="25"/>
      <c r="J1493" s="26"/>
      <c r="K1493" s="26"/>
      <c r="L1493" s="26"/>
      <c r="N1493" s="27"/>
    </row>
    <row r="1494" spans="1:14">
      <c r="A1494" s="24"/>
      <c r="B1494" s="24"/>
      <c r="C1494" s="25"/>
      <c r="D1494" s="25"/>
      <c r="E1494" s="25"/>
      <c r="F1494" s="25"/>
      <c r="G1494" s="25"/>
      <c r="H1494" s="25"/>
      <c r="I1494" s="25"/>
      <c r="J1494" s="26"/>
      <c r="K1494" s="26"/>
      <c r="L1494" s="26"/>
      <c r="N1494" s="27"/>
    </row>
    <row r="1495" spans="1:14">
      <c r="A1495" s="24"/>
      <c r="B1495" s="24"/>
      <c r="C1495" s="25"/>
      <c r="D1495" s="25"/>
      <c r="E1495" s="25"/>
      <c r="F1495" s="25"/>
      <c r="G1495" s="25"/>
      <c r="H1495" s="25"/>
      <c r="I1495" s="25"/>
      <c r="J1495" s="26"/>
      <c r="K1495" s="26"/>
      <c r="L1495" s="26"/>
      <c r="N1495" s="27"/>
    </row>
    <row r="1496" spans="1:14">
      <c r="A1496" s="24"/>
      <c r="B1496" s="24"/>
      <c r="C1496" s="25"/>
      <c r="D1496" s="25"/>
      <c r="E1496" s="25"/>
      <c r="F1496" s="25"/>
      <c r="G1496" s="25"/>
      <c r="H1496" s="25"/>
      <c r="I1496" s="25"/>
      <c r="J1496" s="26"/>
      <c r="K1496" s="26"/>
      <c r="L1496" s="26"/>
      <c r="N1496" s="27"/>
    </row>
    <row r="1497" spans="1:14">
      <c r="A1497" s="24"/>
      <c r="B1497" s="24"/>
      <c r="C1497" s="25"/>
      <c r="D1497" s="25"/>
      <c r="E1497" s="25"/>
      <c r="F1497" s="25"/>
      <c r="G1497" s="25"/>
      <c r="H1497" s="25"/>
      <c r="I1497" s="25"/>
      <c r="J1497" s="26"/>
      <c r="K1497" s="26"/>
      <c r="L1497" s="26"/>
      <c r="N1497" s="27"/>
    </row>
    <row r="1498" spans="1:14">
      <c r="A1498" s="24"/>
      <c r="B1498" s="24"/>
      <c r="C1498" s="25"/>
      <c r="D1498" s="25"/>
      <c r="E1498" s="25"/>
      <c r="F1498" s="25"/>
      <c r="G1498" s="25"/>
      <c r="H1498" s="25"/>
      <c r="I1498" s="25"/>
      <c r="J1498" s="26"/>
      <c r="K1498" s="26"/>
      <c r="L1498" s="26"/>
      <c r="N1498" s="27"/>
    </row>
    <row r="1499" spans="1:14">
      <c r="A1499" s="24"/>
      <c r="B1499" s="24"/>
      <c r="C1499" s="25"/>
      <c r="D1499" s="25"/>
      <c r="E1499" s="25"/>
      <c r="F1499" s="25"/>
      <c r="G1499" s="25"/>
      <c r="H1499" s="25"/>
      <c r="I1499" s="25"/>
      <c r="J1499" s="26"/>
      <c r="K1499" s="26"/>
      <c r="L1499" s="26"/>
      <c r="N1499" s="27"/>
    </row>
    <row r="1500" spans="1:14">
      <c r="A1500" s="24"/>
      <c r="B1500" s="24"/>
      <c r="C1500" s="25"/>
      <c r="D1500" s="25"/>
      <c r="E1500" s="25"/>
      <c r="F1500" s="25"/>
      <c r="G1500" s="25"/>
      <c r="H1500" s="25"/>
      <c r="I1500" s="25"/>
      <c r="J1500" s="26"/>
      <c r="K1500" s="26"/>
      <c r="L1500" s="26"/>
      <c r="N1500" s="27"/>
    </row>
    <row r="1501" spans="1:14">
      <c r="A1501" s="24"/>
      <c r="B1501" s="24"/>
      <c r="C1501" s="25"/>
      <c r="D1501" s="25"/>
      <c r="E1501" s="25"/>
      <c r="F1501" s="25"/>
      <c r="G1501" s="25"/>
      <c r="H1501" s="25"/>
      <c r="I1501" s="25"/>
      <c r="J1501" s="26"/>
      <c r="K1501" s="26"/>
      <c r="L1501" s="26"/>
      <c r="N1501" s="27"/>
    </row>
  </sheetData>
  <autoFilter ref="A1:R730" xr:uid="{00000000-0009-0000-0000-000008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0AFF-1AC8-4846-A5E5-59B33683700C}">
  <dimension ref="B6:AO18"/>
  <sheetViews>
    <sheetView zoomScale="69" zoomScaleNormal="69" workbookViewId="0">
      <selection activeCell="Y15" sqref="Y15"/>
    </sheetView>
  </sheetViews>
  <sheetFormatPr defaultRowHeight="15"/>
  <cols>
    <col min="2" max="2" width="9.7109375" bestFit="1" customWidth="1"/>
  </cols>
  <sheetData>
    <row r="6" spans="2:41">
      <c r="B6" t="str">
        <f ca="1">_xll.nxLibMatrix(C6:AO6,B7:B11,C7:AO11,"EQ.vol")</f>
        <v>EQ.VOL</v>
      </c>
      <c r="C6" s="3">
        <v>335</v>
      </c>
      <c r="D6" s="3">
        <v>337.5</v>
      </c>
      <c r="E6" s="3">
        <v>340</v>
      </c>
      <c r="F6" s="3">
        <v>342.5</v>
      </c>
      <c r="G6" s="3">
        <v>345</v>
      </c>
      <c r="H6" s="3">
        <v>347.5</v>
      </c>
      <c r="I6" s="3">
        <v>350</v>
      </c>
      <c r="J6" s="3">
        <v>352.5</v>
      </c>
      <c r="K6" s="3">
        <v>355</v>
      </c>
      <c r="L6" s="3">
        <v>357.5</v>
      </c>
      <c r="M6" s="3">
        <v>360</v>
      </c>
      <c r="N6" s="3">
        <v>362.5</v>
      </c>
      <c r="O6" s="3">
        <v>365</v>
      </c>
      <c r="P6" s="3">
        <v>367.5</v>
      </c>
      <c r="Q6" s="3">
        <v>370</v>
      </c>
      <c r="R6" s="3">
        <v>372.5</v>
      </c>
      <c r="S6" s="3">
        <v>375</v>
      </c>
      <c r="T6" s="3">
        <v>377.5</v>
      </c>
      <c r="U6" s="3">
        <v>380</v>
      </c>
      <c r="V6" s="3">
        <v>382.5</v>
      </c>
      <c r="W6" s="3">
        <v>385</v>
      </c>
      <c r="X6" s="3">
        <v>387.5</v>
      </c>
      <c r="Y6" s="3">
        <v>390</v>
      </c>
      <c r="Z6" s="3">
        <v>392.5</v>
      </c>
      <c r="AA6" s="3">
        <v>395</v>
      </c>
      <c r="AB6" s="3">
        <v>397.5</v>
      </c>
      <c r="AC6" s="3">
        <v>400</v>
      </c>
      <c r="AD6" s="3">
        <v>402.5</v>
      </c>
      <c r="AE6" s="3">
        <v>405</v>
      </c>
      <c r="AF6" s="3">
        <v>407.5</v>
      </c>
      <c r="AG6" s="3">
        <v>410</v>
      </c>
      <c r="AH6" s="3">
        <v>412.5</v>
      </c>
      <c r="AI6" s="3">
        <v>415</v>
      </c>
      <c r="AJ6" s="3">
        <v>417.5</v>
      </c>
      <c r="AK6" s="3">
        <v>420</v>
      </c>
      <c r="AL6" s="3">
        <v>422.5</v>
      </c>
      <c r="AM6" s="3">
        <v>425</v>
      </c>
      <c r="AN6" s="3">
        <v>427.5</v>
      </c>
      <c r="AO6" s="3">
        <v>430</v>
      </c>
    </row>
    <row r="7" spans="2:41">
      <c r="B7" s="40">
        <v>45421</v>
      </c>
      <c r="K7">
        <f t="array" aca="1" ref="K7:AD7" ca="1">TRANSPOSE(KOSPI200!R62:R81)</f>
        <v>0.31693252072727773</v>
      </c>
      <c r="L7">
        <f ca="1"/>
        <v>0.32510861034097616</v>
      </c>
      <c r="M7">
        <f ca="1"/>
        <v>0.33430464412958827</v>
      </c>
      <c r="N7">
        <f ca="1"/>
        <v>0.34677959825785365</v>
      </c>
      <c r="O7">
        <f ca="1"/>
        <v>0.34465457276382949</v>
      </c>
      <c r="P7">
        <f ca="1"/>
        <v>0.35534927745175082</v>
      </c>
      <c r="Q7">
        <f ca="1"/>
        <v>0.36137498093012255</v>
      </c>
      <c r="R7">
        <f ca="1"/>
        <v>0.36300073006714229</v>
      </c>
      <c r="S7">
        <f ca="1"/>
        <v>0.36447100217628758</v>
      </c>
      <c r="T7">
        <f ca="1"/>
        <v>0.36717354589200113</v>
      </c>
      <c r="U7">
        <f ca="1"/>
        <v>0.36873840967018623</v>
      </c>
      <c r="V7">
        <f ca="1"/>
        <v>0.37159470877668355</v>
      </c>
      <c r="W7">
        <f ca="1"/>
        <v>0.38014438723621424</v>
      </c>
      <c r="X7">
        <f ca="1"/>
        <v>0.38433140689448919</v>
      </c>
      <c r="Y7">
        <f ca="1"/>
        <v>0.4000316185556585</v>
      </c>
      <c r="Z7">
        <f ca="1"/>
        <v>0.40604806104965974</v>
      </c>
      <c r="AA7">
        <f ca="1"/>
        <v>0.43704718023946043</v>
      </c>
      <c r="AB7">
        <f ca="1"/>
        <v>0.41568610431568231</v>
      </c>
      <c r="AC7">
        <f ca="1"/>
        <v>0.44309373530268203</v>
      </c>
      <c r="AD7">
        <f ca="1"/>
        <v>0.47016620075737592</v>
      </c>
    </row>
    <row r="8" spans="2:41">
      <c r="B8" s="40">
        <v>45456</v>
      </c>
      <c r="O8">
        <v>0.18021914474957157</v>
      </c>
      <c r="Q8">
        <v>0.17788366887543816</v>
      </c>
      <c r="S8">
        <f t="array" aca="1" ref="S8:AG8" ca="1">TRANSPOSE(KOSPI200!R199:R213)</f>
        <v>0.17857621853181627</v>
      </c>
      <c r="T8">
        <f ca="1"/>
        <v>0.17783256938855629</v>
      </c>
      <c r="U8">
        <f ca="1"/>
        <v>0.17570140749739949</v>
      </c>
      <c r="V8">
        <f ca="1"/>
        <v>0.17486358228779864</v>
      </c>
      <c r="W8">
        <f ca="1"/>
        <v>0.17435287903936114</v>
      </c>
      <c r="X8">
        <f ca="1"/>
        <v>0.17457248839491513</v>
      </c>
      <c r="Y8">
        <f ca="1"/>
        <v>0.17495706102636177</v>
      </c>
      <c r="Z8">
        <f ca="1"/>
        <v>0.17460210823628586</v>
      </c>
      <c r="AA8">
        <f ca="1"/>
        <v>0.17460758426750544</v>
      </c>
      <c r="AB8">
        <f ca="1"/>
        <v>0.17561683875101153</v>
      </c>
      <c r="AC8">
        <f ca="1"/>
        <v>0.17579657454916742</v>
      </c>
      <c r="AD8">
        <f ca="1"/>
        <v>0.17597132238734048</v>
      </c>
      <c r="AE8">
        <f ca="1"/>
        <v>0.17766702359949704</v>
      </c>
      <c r="AF8">
        <f ca="1"/>
        <v>0.17873099663120229</v>
      </c>
      <c r="AG8">
        <f ca="1"/>
        <v>0.1806024646066362</v>
      </c>
      <c r="AI8">
        <v>0.18293298089702148</v>
      </c>
      <c r="AL8">
        <v>0.1922215453669196</v>
      </c>
    </row>
    <row r="9" spans="2:41">
      <c r="B9" s="40">
        <v>45484</v>
      </c>
      <c r="Q9">
        <v>0.16279230352665763</v>
      </c>
      <c r="T9">
        <v>0.1632740404602373</v>
      </c>
      <c r="W9">
        <v>0.16251534070761409</v>
      </c>
      <c r="AC9">
        <v>0.1648435717652319</v>
      </c>
    </row>
    <row r="10" spans="2:41">
      <c r="B10" s="40">
        <v>45512</v>
      </c>
      <c r="AI10">
        <v>0.16428516966698226</v>
      </c>
      <c r="AK10">
        <v>0.16558050403546076</v>
      </c>
      <c r="AM10">
        <v>0.16716227932192851</v>
      </c>
    </row>
    <row r="11" spans="2:41">
      <c r="B11" s="40">
        <v>45547</v>
      </c>
      <c r="U11">
        <v>0.15657889038266148</v>
      </c>
      <c r="V11">
        <v>0.16246676990704145</v>
      </c>
      <c r="AC11">
        <v>0.16217243763094302</v>
      </c>
    </row>
    <row r="13" spans="2:41">
      <c r="B13" t="str">
        <f t="array" aca="1" ref="B13:AO18" ca="1">_xll.nxLibView(object!G64)</f>
        <v>Dates</v>
      </c>
      <c r="C13" t="str">
        <f ca="1"/>
        <v>355</v>
      </c>
      <c r="D13" t="str">
        <f ca="1"/>
        <v>357.5</v>
      </c>
      <c r="E13" t="str">
        <f ca="1"/>
        <v>360</v>
      </c>
      <c r="F13" t="str">
        <f ca="1"/>
        <v>362.5</v>
      </c>
      <c r="G13" t="str">
        <f ca="1"/>
        <v>365</v>
      </c>
      <c r="H13" t="str">
        <f ca="1"/>
        <v>367.5</v>
      </c>
      <c r="I13" t="str">
        <f ca="1"/>
        <v>370</v>
      </c>
      <c r="J13" t="str">
        <f ca="1"/>
        <v>372.5</v>
      </c>
      <c r="K13" t="str">
        <f ca="1"/>
        <v>375</v>
      </c>
      <c r="L13" t="str">
        <f ca="1"/>
        <v>377.5</v>
      </c>
      <c r="M13" t="str">
        <f ca="1"/>
        <v>380</v>
      </c>
      <c r="N13" t="str">
        <f ca="1"/>
        <v>382.5</v>
      </c>
      <c r="O13" t="str">
        <f ca="1"/>
        <v>385</v>
      </c>
      <c r="P13" t="str">
        <f ca="1"/>
        <v>387.5</v>
      </c>
      <c r="Q13" t="str">
        <f ca="1"/>
        <v>390</v>
      </c>
      <c r="R13" t="str">
        <f ca="1"/>
        <v>392.5</v>
      </c>
      <c r="S13" t="str">
        <f ca="1"/>
        <v>395</v>
      </c>
      <c r="T13" t="str">
        <f ca="1"/>
        <v>397.5</v>
      </c>
      <c r="U13" t="str">
        <f ca="1"/>
        <v>400</v>
      </c>
      <c r="V13" t="str">
        <f ca="1"/>
        <v>402.5</v>
      </c>
      <c r="W13" t="str">
        <f ca="1"/>
        <v>405</v>
      </c>
      <c r="X13" t="str">
        <f ca="1"/>
        <v>407.5</v>
      </c>
      <c r="Y13" t="str">
        <f ca="1"/>
        <v>410</v>
      </c>
      <c r="Z13" t="str">
        <f ca="1"/>
        <v>415</v>
      </c>
      <c r="AA13" t="str">
        <f ca="1"/>
        <v>420</v>
      </c>
      <c r="AB13" t="str">
        <f ca="1"/>
        <v>422.5</v>
      </c>
      <c r="AC13" t="str">
        <f ca="1"/>
        <v>425</v>
      </c>
      <c r="AD13" t="str">
        <f ca="1"/>
        <v>Strikes</v>
      </c>
      <c r="AE13" t="str">
        <f ca="1"/>
        <v>DEFAULTED HEADINGS</v>
      </c>
      <c r="AF13" t="str">
        <f ca="1"/>
        <v>DEFAULTED VALUES</v>
      </c>
      <c r="AG13" t="str">
        <f ca="1"/>
        <v>CALL HEADERS</v>
      </c>
      <c r="AH13" t="str">
        <f ca="1"/>
        <v>CALL VALUES</v>
      </c>
      <c r="AI13" t="str">
        <f ca="1"/>
        <v>OUTPUT HEADERS</v>
      </c>
      <c r="AJ13" t="str">
        <f ca="1"/>
        <v>OUTPUT VALUES</v>
      </c>
      <c r="AK13" t="str">
        <f ca="1"/>
        <v>DEPENDENCIES</v>
      </c>
      <c r="AL13" t="str">
        <f ca="1"/>
        <v>QUOTES</v>
      </c>
      <c r="AM13" t="str">
        <f ca="1"/>
        <v>Matrix Quotes</v>
      </c>
      <c r="AN13" t="e">
        <f ca="1"/>
        <v>#N/A</v>
      </c>
      <c r="AO13" t="e">
        <f ca="1"/>
        <v>#N/A</v>
      </c>
    </row>
    <row r="14" spans="2:41">
      <c r="B14" s="40">
        <f ca="1"/>
        <v>45421</v>
      </c>
      <c r="C14">
        <f ca="1"/>
        <v>0.31693252072727768</v>
      </c>
      <c r="D14">
        <f ca="1"/>
        <v>0.32510861034097616</v>
      </c>
      <c r="E14">
        <f ca="1"/>
        <v>0.33430464412958827</v>
      </c>
      <c r="F14">
        <f ca="1"/>
        <v>0.34677959825785365</v>
      </c>
      <c r="G14">
        <f ca="1"/>
        <v>0.34465457276382949</v>
      </c>
      <c r="H14">
        <f ca="1"/>
        <v>0.35534927745175082</v>
      </c>
      <c r="I14">
        <f ca="1"/>
        <v>0.36137498093012255</v>
      </c>
      <c r="J14">
        <f ca="1"/>
        <v>0.36300073006714229</v>
      </c>
      <c r="K14">
        <f ca="1"/>
        <v>0.36447100217628758</v>
      </c>
      <c r="L14">
        <f ca="1"/>
        <v>0.36717354589200113</v>
      </c>
      <c r="M14">
        <f ca="1"/>
        <v>0.36873840967018623</v>
      </c>
      <c r="N14">
        <f ca="1"/>
        <v>0.37159470877668355</v>
      </c>
      <c r="O14">
        <f ca="1"/>
        <v>0.38014438723621424</v>
      </c>
      <c r="P14">
        <f ca="1"/>
        <v>0.38433140689448919</v>
      </c>
      <c r="Q14">
        <f ca="1"/>
        <v>0.4000316185556585</v>
      </c>
      <c r="R14">
        <f ca="1"/>
        <v>0.40604806104965974</v>
      </c>
      <c r="S14">
        <f ca="1"/>
        <v>0.43704718023946043</v>
      </c>
      <c r="T14">
        <f ca="1"/>
        <v>0.41568610431568231</v>
      </c>
      <c r="U14">
        <f ca="1"/>
        <v>0.44309373530268203</v>
      </c>
      <c r="V14">
        <f ca="1"/>
        <v>0.47016620075737592</v>
      </c>
      <c r="W14">
        <f ca="1"/>
        <v>0.47016620075737592</v>
      </c>
      <c r="X14">
        <f ca="1"/>
        <v>0.47016620075737592</v>
      </c>
      <c r="Y14">
        <f ca="1"/>
        <v>0.47016620075737592</v>
      </c>
      <c r="Z14">
        <f ca="1"/>
        <v>0.47016620075737592</v>
      </c>
      <c r="AA14">
        <f ca="1"/>
        <v>0.47016620075737592</v>
      </c>
      <c r="AB14">
        <f ca="1"/>
        <v>0.47016620075737592</v>
      </c>
      <c r="AC14">
        <f ca="1"/>
        <v>0.47016620075737592</v>
      </c>
      <c r="AD14">
        <f ca="1"/>
        <v>355</v>
      </c>
      <c r="AE14" t="str">
        <f ca="1"/>
        <v>ATMCONVENTION</v>
      </c>
      <c r="AF14" t="str">
        <f ca="1"/>
        <v>CALL50</v>
      </c>
      <c r="AG14" t="str">
        <f ca="1"/>
        <v>ID</v>
      </c>
      <c r="AH14" t="str">
        <f ca="1"/>
        <v>interpolated</v>
      </c>
      <c r="AI14" t="str">
        <f ca="1"/>
        <v>UPDATED</v>
      </c>
      <c r="AJ14" t="str">
        <f ca="1"/>
        <v>3654 @ 10:29:42 PM</v>
      </c>
      <c r="AK14" t="str">
        <f ca="1"/>
        <v>EQ.KRW-KR-KOSPI2.DIV</v>
      </c>
      <c r="AL14" t="str">
        <f ca="1"/>
        <v>EQ.KRW-KR-KOSPI2.SPOT.MID</v>
      </c>
      <c r="AM14" t="str">
        <f ca="1"/>
        <v>EQ.KRW-KR-KOSPI2.SPOT.VOL.STRIKE-RLTV.MID::45421::355</v>
      </c>
      <c r="AN14" t="e">
        <f ca="1"/>
        <v>#N/A</v>
      </c>
      <c r="AO14" t="e">
        <f ca="1"/>
        <v>#N/A</v>
      </c>
    </row>
    <row r="15" spans="2:41">
      <c r="B15" s="40">
        <f ca="1"/>
        <v>45456</v>
      </c>
      <c r="C15">
        <f ca="1"/>
        <v>0.18021914474957157</v>
      </c>
      <c r="D15">
        <f ca="1"/>
        <v>0.18021914474957157</v>
      </c>
      <c r="E15">
        <f ca="1"/>
        <v>0.18021914474957157</v>
      </c>
      <c r="F15">
        <f ca="1"/>
        <v>0.18021914474957157</v>
      </c>
      <c r="G15" s="73">
        <f ca="1"/>
        <v>0.18021914474957157</v>
      </c>
      <c r="H15">
        <f ca="1"/>
        <v>0.17905140681250487</v>
      </c>
      <c r="I15">
        <f ca="1"/>
        <v>0.17788366887543816</v>
      </c>
      <c r="J15" s="73">
        <f ca="1"/>
        <v>0.17822994370362721</v>
      </c>
      <c r="K15">
        <f ca="1"/>
        <v>0.17857621853181627</v>
      </c>
      <c r="L15">
        <f ca="1"/>
        <v>0.17783256938855629</v>
      </c>
      <c r="M15">
        <f ca="1"/>
        <v>0.17570140749739949</v>
      </c>
      <c r="N15">
        <f ca="1"/>
        <v>0.17486358228779864</v>
      </c>
      <c r="O15">
        <f ca="1"/>
        <v>0.17435287903936114</v>
      </c>
      <c r="P15">
        <f ca="1"/>
        <v>0.17457248839491513</v>
      </c>
      <c r="Q15" s="73">
        <f ca="1"/>
        <v>0.17495706102636177</v>
      </c>
      <c r="R15">
        <f ca="1"/>
        <v>0.17460210823628586</v>
      </c>
      <c r="S15">
        <f ca="1"/>
        <v>0.17460758426750544</v>
      </c>
      <c r="T15">
        <f ca="1"/>
        <v>0.17561683875101153</v>
      </c>
      <c r="U15">
        <f ca="1"/>
        <v>0.17579657454916739</v>
      </c>
      <c r="V15">
        <f ca="1"/>
        <v>0.17597132238734048</v>
      </c>
      <c r="W15">
        <f ca="1"/>
        <v>0.17766702359949704</v>
      </c>
      <c r="X15">
        <f ca="1"/>
        <v>0.17873099663120229</v>
      </c>
      <c r="Y15" s="73">
        <f ca="1"/>
        <v>0.1806024646066362</v>
      </c>
      <c r="Z15">
        <f ca="1"/>
        <v>0.18293298089702148</v>
      </c>
      <c r="AA15">
        <f ca="1"/>
        <v>0.18912535721028689</v>
      </c>
      <c r="AB15">
        <f ca="1"/>
        <v>0.1922215453669196</v>
      </c>
      <c r="AC15">
        <f ca="1"/>
        <v>0.1922215453669196</v>
      </c>
      <c r="AD15">
        <f ca="1"/>
        <v>357.5</v>
      </c>
      <c r="AE15" t="str">
        <f ca="1"/>
        <v>DISCRETEDIVIDENDCONVENTION</v>
      </c>
      <c r="AF15" t="str">
        <f ca="1"/>
        <v>STRIKE</v>
      </c>
      <c r="AG15" t="str">
        <f ca="1"/>
        <v>OBJECT</v>
      </c>
      <c r="AH15" t="str">
        <f ca="1"/>
        <v>MARKET DATA</v>
      </c>
      <c r="AI15" t="str">
        <f ca="1"/>
        <v>ID</v>
      </c>
      <c r="AJ15" t="str">
        <f ca="1"/>
        <v>INTERPOLATED</v>
      </c>
      <c r="AK15" t="str">
        <f ca="1"/>
        <v>GLOBALCALS.SEOUL</v>
      </c>
      <c r="AL15" t="str">
        <f ca="1"/>
        <v/>
      </c>
      <c r="AM15" t="str">
        <f ca="1"/>
        <v>EQ.KRW-KR-KOSPI2.SPOT.VOL.STRIKE-RLTV.MID::45421::357.5</v>
      </c>
      <c r="AN15" t="e">
        <f ca="1"/>
        <v>#N/A</v>
      </c>
      <c r="AO15" t="e">
        <f ca="1"/>
        <v>#N/A</v>
      </c>
    </row>
    <row r="16" spans="2:41">
      <c r="B16" s="40">
        <f ca="1"/>
        <v>45484</v>
      </c>
      <c r="C16">
        <f ca="1"/>
        <v>0.16279230352665763</v>
      </c>
      <c r="D16">
        <f ca="1"/>
        <v>0.16279230352665763</v>
      </c>
      <c r="E16">
        <f ca="1"/>
        <v>0.16279230352665763</v>
      </c>
      <c r="F16">
        <f ca="1"/>
        <v>0.16279230352665763</v>
      </c>
      <c r="G16">
        <f ca="1"/>
        <v>0.16279230352665763</v>
      </c>
      <c r="H16">
        <f ca="1"/>
        <v>0.16279230352665763</v>
      </c>
      <c r="I16">
        <f ca="1"/>
        <v>0.16279230352665763</v>
      </c>
      <c r="J16">
        <f ca="1"/>
        <v>0.16295288250451753</v>
      </c>
      <c r="K16">
        <f ca="1"/>
        <v>0.16311346148237743</v>
      </c>
      <c r="L16">
        <f ca="1"/>
        <v>0.1632740404602373</v>
      </c>
      <c r="M16">
        <f ca="1"/>
        <v>0.16302114054269623</v>
      </c>
      <c r="N16">
        <f ca="1"/>
        <v>0.16276824062515516</v>
      </c>
      <c r="O16">
        <f ca="1"/>
        <v>0.16251534070761409</v>
      </c>
      <c r="P16">
        <f ca="1"/>
        <v>0.16290337921721706</v>
      </c>
      <c r="Q16">
        <f ca="1"/>
        <v>0.16329141772682004</v>
      </c>
      <c r="R16">
        <f ca="1"/>
        <v>0.16367945623642299</v>
      </c>
      <c r="S16">
        <f ca="1"/>
        <v>0.16406749474602594</v>
      </c>
      <c r="T16">
        <f ca="1"/>
        <v>0.16445553325562895</v>
      </c>
      <c r="U16">
        <f ca="1"/>
        <v>0.1648435717652319</v>
      </c>
      <c r="V16">
        <f ca="1"/>
        <v>0.1648435717652319</v>
      </c>
      <c r="W16">
        <f ca="1"/>
        <v>0.1648435717652319</v>
      </c>
      <c r="X16">
        <f ca="1"/>
        <v>0.1648435717652319</v>
      </c>
      <c r="Y16">
        <f ca="1"/>
        <v>0.1648435717652319</v>
      </c>
      <c r="Z16">
        <f ca="1"/>
        <v>0.1648435717652319</v>
      </c>
      <c r="AA16">
        <f ca="1"/>
        <v>0.1648435717652319</v>
      </c>
      <c r="AB16">
        <f ca="1"/>
        <v>0.1648435717652319</v>
      </c>
      <c r="AC16">
        <f ca="1"/>
        <v>0.1648435717652319</v>
      </c>
      <c r="AD16">
        <f ca="1"/>
        <v>360</v>
      </c>
      <c r="AE16" t="str">
        <f ca="1"/>
        <v/>
      </c>
      <c r="AF16" t="str">
        <f ca="1"/>
        <v/>
      </c>
      <c r="AG16" t="str">
        <f ca="1"/>
        <v>TYPE</v>
      </c>
      <c r="AH16" t="str">
        <f ca="1"/>
        <v>EQ VOL</v>
      </c>
      <c r="AI16" t="str">
        <f ca="1"/>
        <v>LOCAL ID</v>
      </c>
      <c r="AJ16" t="str">
        <f ca="1"/>
        <v>INTERPOLATED</v>
      </c>
      <c r="AK16" t="str">
        <f ca="1"/>
        <v>STRIPPEDCURVE</v>
      </c>
      <c r="AL16" t="str">
        <f ca="1"/>
        <v/>
      </c>
      <c r="AM16" t="str">
        <f ca="1"/>
        <v>EQ.KRW-KR-KOSPI2.SPOT.VOL.STRIKE-RLTV.MID::45421::360</v>
      </c>
      <c r="AN16" t="e">
        <f ca="1"/>
        <v>#N/A</v>
      </c>
      <c r="AO16" t="e">
        <f ca="1"/>
        <v>#N/A</v>
      </c>
    </row>
    <row r="17" spans="2:41">
      <c r="B17" s="40">
        <f ca="1"/>
        <v>45512</v>
      </c>
      <c r="C17">
        <f ca="1"/>
        <v>0.16428516966698226</v>
      </c>
      <c r="D17">
        <f ca="1"/>
        <v>0.16428516966698226</v>
      </c>
      <c r="E17">
        <f ca="1"/>
        <v>0.16428516966698226</v>
      </c>
      <c r="F17">
        <f ca="1"/>
        <v>0.16428516966698226</v>
      </c>
      <c r="G17">
        <f ca="1"/>
        <v>0.16428516966698226</v>
      </c>
      <c r="H17">
        <f ca="1"/>
        <v>0.16428516966698226</v>
      </c>
      <c r="I17">
        <f ca="1"/>
        <v>0.16428516966698226</v>
      </c>
      <c r="J17">
        <f ca="1"/>
        <v>0.16428516966698226</v>
      </c>
      <c r="K17">
        <f ca="1"/>
        <v>0.16428516966698226</v>
      </c>
      <c r="L17">
        <f ca="1"/>
        <v>0.16428516966698226</v>
      </c>
      <c r="M17">
        <f ca="1"/>
        <v>0.16428516966698226</v>
      </c>
      <c r="N17">
        <f ca="1"/>
        <v>0.16428516966698226</v>
      </c>
      <c r="O17">
        <f ca="1"/>
        <v>0.16428516966698226</v>
      </c>
      <c r="P17">
        <f ca="1"/>
        <v>0.16428516966698226</v>
      </c>
      <c r="Q17">
        <f ca="1"/>
        <v>0.16428516966698226</v>
      </c>
      <c r="R17">
        <f ca="1"/>
        <v>0.16428516966698226</v>
      </c>
      <c r="S17">
        <f ca="1"/>
        <v>0.16428516966698226</v>
      </c>
      <c r="T17">
        <f ca="1"/>
        <v>0.16428516966698226</v>
      </c>
      <c r="U17">
        <f ca="1"/>
        <v>0.16428516966698226</v>
      </c>
      <c r="V17">
        <f ca="1"/>
        <v>0.16428516966698226</v>
      </c>
      <c r="W17">
        <f ca="1"/>
        <v>0.16428516966698226</v>
      </c>
      <c r="X17">
        <f ca="1"/>
        <v>0.16428516966698226</v>
      </c>
      <c r="Y17">
        <f ca="1"/>
        <v>0.16428516966698226</v>
      </c>
      <c r="Z17">
        <f ca="1"/>
        <v>0.16428516966698226</v>
      </c>
      <c r="AA17">
        <f ca="1"/>
        <v>0.16558050403546076</v>
      </c>
      <c r="AB17">
        <f ca="1"/>
        <v>0.16637139167869464</v>
      </c>
      <c r="AC17">
        <f ca="1"/>
        <v>0.16716227932192851</v>
      </c>
      <c r="AD17">
        <f ca="1"/>
        <v>362.5</v>
      </c>
      <c r="AE17" t="str">
        <f ca="1"/>
        <v/>
      </c>
      <c r="AF17" t="str">
        <f ca="1"/>
        <v/>
      </c>
      <c r="AG17" t="str">
        <f ca="1"/>
        <v>NOWDATE</v>
      </c>
      <c r="AH17">
        <f ca="1"/>
        <v>45419</v>
      </c>
      <c r="AI17" t="str">
        <f ca="1"/>
        <v>TIMER</v>
      </c>
      <c r="AJ17">
        <f ca="1"/>
        <v>7.5762500000564614E-4</v>
      </c>
      <c r="AK17" t="str">
        <f ca="1"/>
        <v/>
      </c>
      <c r="AL17" t="str">
        <f ca="1"/>
        <v/>
      </c>
      <c r="AM17" t="str">
        <f ca="1"/>
        <v>EQ.KRW-KR-KOSPI2.SPOT.VOL.STRIKE-RLTV.MID::45421::362.5</v>
      </c>
      <c r="AN17" t="e">
        <f ca="1"/>
        <v>#N/A</v>
      </c>
      <c r="AO17" t="e">
        <f ca="1"/>
        <v>#N/A</v>
      </c>
    </row>
    <row r="18" spans="2:41">
      <c r="B18" s="40">
        <f ca="1"/>
        <v>45547</v>
      </c>
      <c r="C18">
        <f ca="1"/>
        <v>0.15657889038266151</v>
      </c>
      <c r="D18">
        <f ca="1"/>
        <v>0.15657889038266151</v>
      </c>
      <c r="E18">
        <f ca="1"/>
        <v>0.15657889038266151</v>
      </c>
      <c r="F18">
        <f ca="1"/>
        <v>0.15657889038266151</v>
      </c>
      <c r="G18">
        <f ca="1"/>
        <v>0.15657889038266151</v>
      </c>
      <c r="H18">
        <f ca="1"/>
        <v>0.15657889038266151</v>
      </c>
      <c r="I18">
        <f ca="1"/>
        <v>0.15657889038266151</v>
      </c>
      <c r="J18">
        <f ca="1"/>
        <v>0.15657889038266151</v>
      </c>
      <c r="K18">
        <f ca="1"/>
        <v>0.15657889038266151</v>
      </c>
      <c r="L18">
        <f ca="1"/>
        <v>0.15657889038266151</v>
      </c>
      <c r="M18">
        <f ca="1"/>
        <v>0.15657889038266151</v>
      </c>
      <c r="N18">
        <f ca="1"/>
        <v>0.16246676990704145</v>
      </c>
      <c r="O18">
        <f ca="1"/>
        <v>0.16242472243902739</v>
      </c>
      <c r="P18">
        <f ca="1"/>
        <v>0.16238267497101333</v>
      </c>
      <c r="Q18">
        <f ca="1"/>
        <v>0.16234062750299927</v>
      </c>
      <c r="R18">
        <f ca="1"/>
        <v>0.16229858003498521</v>
      </c>
      <c r="S18">
        <f ca="1"/>
        <v>0.16225653256697115</v>
      </c>
      <c r="T18">
        <f ca="1"/>
        <v>0.16221448509895708</v>
      </c>
      <c r="U18">
        <f ca="1"/>
        <v>0.16217243763094302</v>
      </c>
      <c r="V18">
        <f ca="1"/>
        <v>0.16217243763094302</v>
      </c>
      <c r="W18">
        <f ca="1"/>
        <v>0.16217243763094302</v>
      </c>
      <c r="X18">
        <f ca="1"/>
        <v>0.16217243763094302</v>
      </c>
      <c r="Y18">
        <f ca="1"/>
        <v>0.16217243763094302</v>
      </c>
      <c r="Z18">
        <f ca="1"/>
        <v>0.16217243763094302</v>
      </c>
      <c r="AA18">
        <f ca="1"/>
        <v>0.16217243763094302</v>
      </c>
      <c r="AB18">
        <f ca="1"/>
        <v>0.16217243763094302</v>
      </c>
      <c r="AC18">
        <f ca="1"/>
        <v>0.16217243763094302</v>
      </c>
      <c r="AD18">
        <f ca="1"/>
        <v>365</v>
      </c>
      <c r="AE18" t="str">
        <f ca="1"/>
        <v/>
      </c>
      <c r="AF18" t="str">
        <f ca="1"/>
        <v/>
      </c>
      <c r="AG18" t="str">
        <f ca="1"/>
        <v>CURRENCY</v>
      </c>
      <c r="AH18" t="str">
        <f ca="1"/>
        <v>KRW</v>
      </c>
      <c r="AI18" t="str">
        <f ca="1"/>
        <v>TIMER CPU</v>
      </c>
      <c r="AJ18">
        <f ca="1"/>
        <v>0</v>
      </c>
      <c r="AK18" t="str">
        <f ca="1"/>
        <v/>
      </c>
      <c r="AL18" t="str">
        <f ca="1"/>
        <v/>
      </c>
      <c r="AM18" t="str">
        <f ca="1"/>
        <v>EQ.KRW-KR-KOSPI2.SPOT.VOL.STRIKE-RLTV.MID::45421::365</v>
      </c>
      <c r="AN18" t="e">
        <f ca="1"/>
        <v>#N/A</v>
      </c>
      <c r="AO18" t="e">
        <f ca="1"/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28B-0BC7-40FB-BC44-C96DCD8EEB6F}">
  <dimension ref="A1:EA351"/>
  <sheetViews>
    <sheetView workbookViewId="0">
      <selection activeCell="H4" sqref="H4"/>
    </sheetView>
  </sheetViews>
  <sheetFormatPr defaultRowHeight="15"/>
  <cols>
    <col min="6" max="6" width="9.140625" style="73"/>
    <col min="11" max="11" width="10.7109375" style="40" bestFit="1" customWidth="1"/>
  </cols>
  <sheetData>
    <row r="1" spans="1:131">
      <c r="A1" t="s">
        <v>1884</v>
      </c>
      <c r="B1" t="s">
        <v>1885</v>
      </c>
      <c r="C1" t="s">
        <v>1886</v>
      </c>
      <c r="D1" t="s">
        <v>1887</v>
      </c>
      <c r="E1" t="s">
        <v>1888</v>
      </c>
      <c r="F1" s="73" t="s">
        <v>1889</v>
      </c>
      <c r="H1" t="s">
        <v>1890</v>
      </c>
      <c r="I1" t="s">
        <v>1891</v>
      </c>
      <c r="K1" s="40" t="str">
        <f t="array" aca="1" ref="K1:EA351" ca="1">_xll.nxLibView(Simulation!M18)</f>
        <v>DATE</v>
      </c>
      <c r="L1" t="str">
        <f ca="1"/>
        <v>VALUE 1</v>
      </c>
      <c r="M1" t="str">
        <f ca="1"/>
        <v>VALUE 2</v>
      </c>
      <c r="N1" t="str">
        <f ca="1"/>
        <v>VALUE 3</v>
      </c>
      <c r="O1" t="str">
        <f ca="1"/>
        <v>VALUE 4</v>
      </c>
      <c r="P1" t="str">
        <f ca="1"/>
        <v>VALUE 5</v>
      </c>
      <c r="Q1" t="str">
        <f ca="1"/>
        <v>VALUE 6</v>
      </c>
      <c r="R1" t="str">
        <f ca="1"/>
        <v>VALUE 7</v>
      </c>
      <c r="S1" t="str">
        <f ca="1"/>
        <v>VALUE 8</v>
      </c>
      <c r="T1" t="str">
        <f ca="1"/>
        <v>VALUE 9</v>
      </c>
      <c r="U1" t="str">
        <f ca="1"/>
        <v>VALUE 10</v>
      </c>
      <c r="V1" t="str">
        <f ca="1"/>
        <v>VALUE 11</v>
      </c>
      <c r="W1" t="str">
        <f ca="1"/>
        <v>VALUE 12</v>
      </c>
      <c r="X1" t="str">
        <f ca="1"/>
        <v>VALUE 13</v>
      </c>
      <c r="Y1" t="str">
        <f ca="1"/>
        <v>VALUE 14</v>
      </c>
      <c r="Z1" t="str">
        <f ca="1"/>
        <v>VALUE 15</v>
      </c>
      <c r="AA1" t="str">
        <f ca="1"/>
        <v>VALUE 16</v>
      </c>
      <c r="AB1" t="str">
        <f ca="1"/>
        <v>VALUE 17</v>
      </c>
      <c r="AC1" t="str">
        <f ca="1"/>
        <v>VALUE 18</v>
      </c>
      <c r="AD1" t="str">
        <f ca="1"/>
        <v>VALUE 19</v>
      </c>
      <c r="AE1" t="str">
        <f ca="1"/>
        <v>VALUE 20</v>
      </c>
      <c r="AF1" t="str">
        <f ca="1"/>
        <v>VALUE 21</v>
      </c>
      <c r="AG1" t="str">
        <f ca="1"/>
        <v>VALUE 22</v>
      </c>
      <c r="AH1" t="str">
        <f ca="1"/>
        <v>VALUE 23</v>
      </c>
      <c r="AI1" t="str">
        <f ca="1"/>
        <v>VALUE 24</v>
      </c>
      <c r="AJ1" t="str">
        <f ca="1"/>
        <v>VALUE 25</v>
      </c>
      <c r="AK1" t="str">
        <f ca="1"/>
        <v>VALUE 26</v>
      </c>
      <c r="AL1" t="str">
        <f ca="1"/>
        <v>VALUE 27</v>
      </c>
      <c r="AM1" t="str">
        <f ca="1"/>
        <v>VALUE 28</v>
      </c>
      <c r="AN1" t="str">
        <f ca="1"/>
        <v>VALUE 29</v>
      </c>
      <c r="AO1" t="str">
        <f ca="1"/>
        <v>VALUE 30</v>
      </c>
      <c r="AP1" t="str">
        <f ca="1"/>
        <v>VALUE 31</v>
      </c>
      <c r="AQ1" t="str">
        <f ca="1"/>
        <v>VALUE 32</v>
      </c>
      <c r="AR1" t="str">
        <f ca="1"/>
        <v>VALUE 33</v>
      </c>
      <c r="AS1" t="str">
        <f ca="1"/>
        <v>VALUE 34</v>
      </c>
      <c r="AT1" t="str">
        <f ca="1"/>
        <v>VALUE 35</v>
      </c>
      <c r="AU1" t="str">
        <f ca="1"/>
        <v>VALUE 36</v>
      </c>
      <c r="AV1" t="str">
        <f ca="1"/>
        <v>VALUE 37</v>
      </c>
      <c r="AW1" t="str">
        <f ca="1"/>
        <v>VALUE 38</v>
      </c>
      <c r="AX1" t="str">
        <f ca="1"/>
        <v>VALUE 39</v>
      </c>
      <c r="AY1" t="str">
        <f ca="1"/>
        <v>VALUE 40</v>
      </c>
      <c r="AZ1" t="str">
        <f ca="1"/>
        <v>VALUE 41</v>
      </c>
      <c r="BA1" t="str">
        <f ca="1"/>
        <v>VALUE 42</v>
      </c>
      <c r="BB1" t="str">
        <f ca="1"/>
        <v>VALUE 43</v>
      </c>
      <c r="BC1" t="str">
        <f ca="1"/>
        <v>VALUE 44</v>
      </c>
      <c r="BD1" t="str">
        <f ca="1"/>
        <v>VALUE 45</v>
      </c>
      <c r="BE1" t="str">
        <f ca="1"/>
        <v>VALUE 46</v>
      </c>
      <c r="BF1" t="str">
        <f ca="1"/>
        <v>VALUE 47</v>
      </c>
      <c r="BG1" t="str">
        <f ca="1"/>
        <v>VALUE 48</v>
      </c>
      <c r="BH1" t="str">
        <f ca="1"/>
        <v>VALUE 49</v>
      </c>
      <c r="BI1" t="str">
        <f ca="1"/>
        <v>VALUE 50</v>
      </c>
      <c r="BJ1" t="str">
        <f ca="1"/>
        <v>VALUE 51</v>
      </c>
      <c r="BK1" t="str">
        <f ca="1"/>
        <v>VALUE 52</v>
      </c>
      <c r="BL1" t="str">
        <f ca="1"/>
        <v>VALUE 53</v>
      </c>
      <c r="BM1" t="str">
        <f ca="1"/>
        <v>VALUE 54</v>
      </c>
      <c r="BN1" t="str">
        <f ca="1"/>
        <v>VALUE 55</v>
      </c>
      <c r="BO1" t="str">
        <f ca="1"/>
        <v>VALUE 56</v>
      </c>
      <c r="BP1" t="str">
        <f ca="1"/>
        <v>VALUE 57</v>
      </c>
      <c r="BQ1" t="str">
        <f ca="1"/>
        <v>VALUE 58</v>
      </c>
      <c r="BR1" t="str">
        <f ca="1"/>
        <v>VALUE 59</v>
      </c>
      <c r="BS1" t="str">
        <f ca="1"/>
        <v>VALUE 60</v>
      </c>
      <c r="BT1" t="str">
        <f ca="1"/>
        <v>VALUE 61</v>
      </c>
      <c r="BU1" t="str">
        <f ca="1"/>
        <v>VALUE 62</v>
      </c>
      <c r="BV1" t="str">
        <f ca="1"/>
        <v>VALUE 63</v>
      </c>
      <c r="BW1" t="str">
        <f ca="1"/>
        <v>VALUE 64</v>
      </c>
      <c r="BX1" t="str">
        <f ca="1"/>
        <v>VALUE 65</v>
      </c>
      <c r="BY1" t="str">
        <f ca="1"/>
        <v>VALUE 66</v>
      </c>
      <c r="BZ1" t="str">
        <f ca="1"/>
        <v>VALUE 67</v>
      </c>
      <c r="CA1" t="str">
        <f ca="1"/>
        <v>VALUE 68</v>
      </c>
      <c r="CB1" t="str">
        <f ca="1"/>
        <v>VALUE 69</v>
      </c>
      <c r="CC1" t="str">
        <f ca="1"/>
        <v>VALUE 70</v>
      </c>
      <c r="CD1" t="str">
        <f ca="1"/>
        <v>VALUE 71</v>
      </c>
      <c r="CE1" t="str">
        <f ca="1"/>
        <v>VALUE 72</v>
      </c>
      <c r="CF1" t="str">
        <f ca="1"/>
        <v>VALUE 73</v>
      </c>
      <c r="CG1" t="str">
        <f ca="1"/>
        <v>VALUE 74</v>
      </c>
      <c r="CH1" t="str">
        <f ca="1"/>
        <v>VALUE 75</v>
      </c>
      <c r="CI1" t="str">
        <f ca="1"/>
        <v>VALUE 76</v>
      </c>
      <c r="CJ1" t="str">
        <f ca="1"/>
        <v>VALUE 77</v>
      </c>
      <c r="CK1" t="str">
        <f ca="1"/>
        <v>VALUE 78</v>
      </c>
      <c r="CL1" t="str">
        <f ca="1"/>
        <v>VALUE 79</v>
      </c>
      <c r="CM1" t="str">
        <f ca="1"/>
        <v>VALUE 80</v>
      </c>
      <c r="CN1" t="str">
        <f ca="1"/>
        <v>VALUE 81</v>
      </c>
      <c r="CO1" t="str">
        <f ca="1"/>
        <v>VALUE 82</v>
      </c>
      <c r="CP1" t="str">
        <f ca="1"/>
        <v>VALUE 83</v>
      </c>
      <c r="CQ1" t="str">
        <f ca="1"/>
        <v>VALUE 84</v>
      </c>
      <c r="CR1" t="str">
        <f ca="1"/>
        <v>VALUE 85</v>
      </c>
      <c r="CS1" t="str">
        <f ca="1"/>
        <v>VALUE 86</v>
      </c>
      <c r="CT1" t="str">
        <f ca="1"/>
        <v>VALUE 87</v>
      </c>
      <c r="CU1" t="str">
        <f ca="1"/>
        <v>VALUE 88</v>
      </c>
      <c r="CV1" t="str">
        <f ca="1"/>
        <v>VALUE 89</v>
      </c>
      <c r="CW1" t="str">
        <f ca="1"/>
        <v>VALUE 90</v>
      </c>
      <c r="CX1" t="str">
        <f ca="1"/>
        <v>VALUE 91</v>
      </c>
      <c r="CY1" t="str">
        <f ca="1"/>
        <v>VALUE 92</v>
      </c>
      <c r="CZ1" t="str">
        <f ca="1"/>
        <v>VALUE 93</v>
      </c>
      <c r="DA1" t="str">
        <f ca="1"/>
        <v>VALUE 94</v>
      </c>
      <c r="DB1" t="str">
        <f ca="1"/>
        <v>VALUE 95</v>
      </c>
      <c r="DC1" t="str">
        <f ca="1"/>
        <v>VALUE 96</v>
      </c>
      <c r="DD1" t="str">
        <f ca="1"/>
        <v>VALUE 97</v>
      </c>
      <c r="DE1" t="str">
        <f ca="1"/>
        <v>VALUE 98</v>
      </c>
      <c r="DF1" t="str">
        <f ca="1"/>
        <v>VALUE 99</v>
      </c>
      <c r="DG1" t="str">
        <f ca="1"/>
        <v>VALUE 100</v>
      </c>
      <c r="DH1" t="e">
        <f ca="1"/>
        <v>#N/A</v>
      </c>
      <c r="DI1" t="e">
        <f ca="1"/>
        <v>#N/A</v>
      </c>
      <c r="DJ1" t="e">
        <f ca="1"/>
        <v>#N/A</v>
      </c>
      <c r="DK1" t="e">
        <f ca="1"/>
        <v>#N/A</v>
      </c>
      <c r="DL1" t="e">
        <f ca="1"/>
        <v>#N/A</v>
      </c>
      <c r="DM1" t="e">
        <f ca="1"/>
        <v>#N/A</v>
      </c>
      <c r="DN1" t="e">
        <f ca="1"/>
        <v>#N/A</v>
      </c>
      <c r="DO1" t="e">
        <f ca="1"/>
        <v>#N/A</v>
      </c>
      <c r="DP1" t="e">
        <f ca="1"/>
        <v>#N/A</v>
      </c>
      <c r="DQ1" t="e">
        <f ca="1"/>
        <v>#N/A</v>
      </c>
      <c r="DR1" t="e">
        <f ca="1"/>
        <v>#N/A</v>
      </c>
      <c r="DS1" t="e">
        <f ca="1"/>
        <v>#N/A</v>
      </c>
      <c r="DT1" t="e">
        <f ca="1"/>
        <v>#N/A</v>
      </c>
      <c r="DU1" t="e">
        <f ca="1"/>
        <v>#N/A</v>
      </c>
      <c r="DV1" t="e">
        <f ca="1"/>
        <v>#N/A</v>
      </c>
      <c r="DW1" t="e">
        <f ca="1"/>
        <v>#N/A</v>
      </c>
      <c r="DX1" t="e">
        <f ca="1"/>
        <v>#N/A</v>
      </c>
      <c r="DY1" t="e">
        <f ca="1"/>
        <v>#N/A</v>
      </c>
      <c r="DZ1" t="e">
        <f ca="1"/>
        <v>#N/A</v>
      </c>
      <c r="EA1" t="e">
        <f ca="1"/>
        <v>#N/A</v>
      </c>
    </row>
    <row r="2" spans="1:131">
      <c r="H2">
        <f ca="1">AVERAGE(L2:DG2)</f>
        <v>365</v>
      </c>
      <c r="I2">
        <f ca="1">_xlfn.STDEV.S(L2:DG2)</f>
        <v>0</v>
      </c>
      <c r="K2" s="40">
        <f ca="1"/>
        <v>45419</v>
      </c>
      <c r="L2">
        <f ca="1"/>
        <v>365</v>
      </c>
      <c r="M2">
        <f ca="1"/>
        <v>365</v>
      </c>
      <c r="N2">
        <f ca="1"/>
        <v>365</v>
      </c>
      <c r="O2">
        <f ca="1"/>
        <v>365</v>
      </c>
      <c r="P2">
        <f ca="1"/>
        <v>365</v>
      </c>
      <c r="Q2">
        <f ca="1"/>
        <v>365</v>
      </c>
      <c r="R2">
        <f ca="1"/>
        <v>365</v>
      </c>
      <c r="S2">
        <f ca="1"/>
        <v>365</v>
      </c>
      <c r="T2">
        <f ca="1"/>
        <v>365</v>
      </c>
      <c r="U2">
        <f ca="1"/>
        <v>365</v>
      </c>
      <c r="V2">
        <f ca="1"/>
        <v>365</v>
      </c>
      <c r="W2">
        <f ca="1"/>
        <v>365</v>
      </c>
      <c r="X2">
        <f ca="1"/>
        <v>365</v>
      </c>
      <c r="Y2">
        <f ca="1"/>
        <v>365</v>
      </c>
      <c r="Z2">
        <f ca="1"/>
        <v>365</v>
      </c>
      <c r="AA2">
        <f ca="1"/>
        <v>365</v>
      </c>
      <c r="AB2">
        <f ca="1"/>
        <v>365</v>
      </c>
      <c r="AC2">
        <f ca="1"/>
        <v>365</v>
      </c>
      <c r="AD2">
        <f ca="1"/>
        <v>365</v>
      </c>
      <c r="AE2">
        <f ca="1"/>
        <v>365</v>
      </c>
      <c r="AF2">
        <f ca="1"/>
        <v>365</v>
      </c>
      <c r="AG2">
        <f ca="1"/>
        <v>365</v>
      </c>
      <c r="AH2">
        <f ca="1"/>
        <v>365</v>
      </c>
      <c r="AI2">
        <f ca="1"/>
        <v>365</v>
      </c>
      <c r="AJ2">
        <f ca="1"/>
        <v>365</v>
      </c>
      <c r="AK2">
        <f ca="1"/>
        <v>365</v>
      </c>
      <c r="AL2">
        <f ca="1"/>
        <v>365</v>
      </c>
      <c r="AM2">
        <f ca="1"/>
        <v>365</v>
      </c>
      <c r="AN2">
        <f ca="1"/>
        <v>365</v>
      </c>
      <c r="AO2">
        <f ca="1"/>
        <v>365</v>
      </c>
      <c r="AP2">
        <f ca="1"/>
        <v>365</v>
      </c>
      <c r="AQ2">
        <f ca="1"/>
        <v>365</v>
      </c>
      <c r="AR2">
        <f ca="1"/>
        <v>365</v>
      </c>
      <c r="AS2">
        <f ca="1"/>
        <v>365</v>
      </c>
      <c r="AT2">
        <f ca="1"/>
        <v>365</v>
      </c>
      <c r="AU2">
        <f ca="1"/>
        <v>365</v>
      </c>
      <c r="AV2">
        <f ca="1"/>
        <v>365</v>
      </c>
      <c r="AW2">
        <f ca="1"/>
        <v>365</v>
      </c>
      <c r="AX2">
        <f ca="1"/>
        <v>365</v>
      </c>
      <c r="AY2">
        <f ca="1"/>
        <v>365</v>
      </c>
      <c r="AZ2">
        <f ca="1"/>
        <v>365</v>
      </c>
      <c r="BA2">
        <f ca="1"/>
        <v>365</v>
      </c>
      <c r="BB2">
        <f ca="1"/>
        <v>365</v>
      </c>
      <c r="BC2">
        <f ca="1"/>
        <v>365</v>
      </c>
      <c r="BD2">
        <f ca="1"/>
        <v>365</v>
      </c>
      <c r="BE2">
        <f ca="1"/>
        <v>365</v>
      </c>
      <c r="BF2">
        <f ca="1"/>
        <v>365</v>
      </c>
      <c r="BG2">
        <f ca="1"/>
        <v>365</v>
      </c>
      <c r="BH2">
        <f ca="1"/>
        <v>365</v>
      </c>
      <c r="BI2">
        <f ca="1"/>
        <v>365</v>
      </c>
      <c r="BJ2">
        <f ca="1"/>
        <v>365</v>
      </c>
      <c r="BK2">
        <f ca="1"/>
        <v>365</v>
      </c>
      <c r="BL2">
        <f ca="1"/>
        <v>365</v>
      </c>
      <c r="BM2">
        <f ca="1"/>
        <v>365</v>
      </c>
      <c r="BN2">
        <f ca="1"/>
        <v>365</v>
      </c>
      <c r="BO2">
        <f ca="1"/>
        <v>365</v>
      </c>
      <c r="BP2">
        <f ca="1"/>
        <v>365</v>
      </c>
      <c r="BQ2">
        <f ca="1"/>
        <v>365</v>
      </c>
      <c r="BR2">
        <f ca="1"/>
        <v>365</v>
      </c>
      <c r="BS2">
        <f ca="1"/>
        <v>365</v>
      </c>
      <c r="BT2">
        <f ca="1"/>
        <v>365</v>
      </c>
      <c r="BU2">
        <f ca="1"/>
        <v>365</v>
      </c>
      <c r="BV2">
        <f ca="1"/>
        <v>365</v>
      </c>
      <c r="BW2">
        <f ca="1"/>
        <v>365</v>
      </c>
      <c r="BX2">
        <f ca="1"/>
        <v>365</v>
      </c>
      <c r="BY2">
        <f ca="1"/>
        <v>365</v>
      </c>
      <c r="BZ2">
        <f ca="1"/>
        <v>365</v>
      </c>
      <c r="CA2">
        <f ca="1"/>
        <v>365</v>
      </c>
      <c r="CB2">
        <f ca="1"/>
        <v>365</v>
      </c>
      <c r="CC2">
        <f ca="1"/>
        <v>365</v>
      </c>
      <c r="CD2">
        <f ca="1"/>
        <v>365</v>
      </c>
      <c r="CE2">
        <f ca="1"/>
        <v>365</v>
      </c>
      <c r="CF2">
        <f ca="1"/>
        <v>365</v>
      </c>
      <c r="CG2">
        <f ca="1"/>
        <v>365</v>
      </c>
      <c r="CH2">
        <f ca="1"/>
        <v>365</v>
      </c>
      <c r="CI2">
        <f ca="1"/>
        <v>365</v>
      </c>
      <c r="CJ2">
        <f ca="1"/>
        <v>365</v>
      </c>
      <c r="CK2">
        <f ca="1"/>
        <v>365</v>
      </c>
      <c r="CL2">
        <f ca="1"/>
        <v>365</v>
      </c>
      <c r="CM2">
        <f ca="1"/>
        <v>365</v>
      </c>
      <c r="CN2">
        <f ca="1"/>
        <v>365</v>
      </c>
      <c r="CO2">
        <f ca="1"/>
        <v>365</v>
      </c>
      <c r="CP2">
        <f ca="1"/>
        <v>365</v>
      </c>
      <c r="CQ2">
        <f ca="1"/>
        <v>365</v>
      </c>
      <c r="CR2">
        <f ca="1"/>
        <v>365</v>
      </c>
      <c r="CS2">
        <f ca="1"/>
        <v>365</v>
      </c>
      <c r="CT2">
        <f ca="1"/>
        <v>365</v>
      </c>
      <c r="CU2">
        <f ca="1"/>
        <v>365</v>
      </c>
      <c r="CV2">
        <f ca="1"/>
        <v>365</v>
      </c>
      <c r="CW2">
        <f ca="1"/>
        <v>365</v>
      </c>
      <c r="CX2">
        <f ca="1"/>
        <v>365</v>
      </c>
      <c r="CY2">
        <f ca="1"/>
        <v>365</v>
      </c>
      <c r="CZ2">
        <f ca="1"/>
        <v>365</v>
      </c>
      <c r="DA2">
        <f ca="1"/>
        <v>365</v>
      </c>
      <c r="DB2">
        <f ca="1"/>
        <v>365</v>
      </c>
      <c r="DC2">
        <f ca="1"/>
        <v>365</v>
      </c>
      <c r="DD2">
        <f ca="1"/>
        <v>365</v>
      </c>
      <c r="DE2">
        <f ca="1"/>
        <v>365</v>
      </c>
      <c r="DF2">
        <f ca="1"/>
        <v>365</v>
      </c>
      <c r="DG2">
        <f ca="1"/>
        <v>365</v>
      </c>
      <c r="DH2" t="e">
        <f ca="1"/>
        <v>#N/A</v>
      </c>
      <c r="DI2" t="e">
        <f ca="1"/>
        <v>#N/A</v>
      </c>
      <c r="DJ2" t="e">
        <f ca="1"/>
        <v>#N/A</v>
      </c>
      <c r="DK2" t="e">
        <f ca="1"/>
        <v>#N/A</v>
      </c>
      <c r="DL2" t="e">
        <f ca="1"/>
        <v>#N/A</v>
      </c>
      <c r="DM2" t="e">
        <f ca="1"/>
        <v>#N/A</v>
      </c>
      <c r="DN2" t="e">
        <f ca="1"/>
        <v>#N/A</v>
      </c>
      <c r="DO2" t="e">
        <f ca="1"/>
        <v>#N/A</v>
      </c>
      <c r="DP2" t="e">
        <f ca="1"/>
        <v>#N/A</v>
      </c>
      <c r="DQ2" t="e">
        <f ca="1"/>
        <v>#N/A</v>
      </c>
      <c r="DR2" t="e">
        <f ca="1"/>
        <v>#N/A</v>
      </c>
      <c r="DS2" t="e">
        <f ca="1"/>
        <v>#N/A</v>
      </c>
      <c r="DT2" t="e">
        <f ca="1"/>
        <v>#N/A</v>
      </c>
      <c r="DU2" t="e">
        <f ca="1"/>
        <v>#N/A</v>
      </c>
      <c r="DV2" t="e">
        <f ca="1"/>
        <v>#N/A</v>
      </c>
      <c r="DW2" t="e">
        <f ca="1"/>
        <v>#N/A</v>
      </c>
      <c r="DX2" t="e">
        <f ca="1"/>
        <v>#N/A</v>
      </c>
      <c r="DY2" t="e">
        <f ca="1"/>
        <v>#N/A</v>
      </c>
      <c r="DZ2" t="e">
        <f ca="1"/>
        <v>#N/A</v>
      </c>
      <c r="EA2" t="e">
        <f ca="1"/>
        <v>#N/A</v>
      </c>
    </row>
    <row r="3" spans="1:131">
      <c r="A3">
        <f ca="1">_xll.nxLibGetDCF("act/365",K$2,K3)</f>
        <v>2.7397260273972603E-3</v>
      </c>
      <c r="B3" cm="1">
        <f t="array" aca="1" ref="B3" ca="1">_xll.nxLibGetDF(calibration!B$13,path!K$2,path!K3)</f>
        <v>0.99990306404506957</v>
      </c>
      <c r="C3">
        <f ca="1">-LN(B3)/A3</f>
        <v>3.5383338536170962E-2</v>
      </c>
      <c r="D3" s="75">
        <v>0</v>
      </c>
      <c r="E3">
        <f ca="1">H$2*EXP((C3-D3)*A3)</f>
        <v>365.03538505363355</v>
      </c>
      <c r="F3" s="73">
        <f ca="1">E3-H3</f>
        <v>0</v>
      </c>
      <c r="H3">
        <f t="shared" ref="H3:H66" ca="1" si="0">AVERAGE(L3:DG3)</f>
        <v>365.03538505363338</v>
      </c>
      <c r="I3">
        <f t="shared" ref="I3:I66" ca="1" si="1">_xlfn.STDEV.S(L3:DG3)</f>
        <v>3.5490267315842159</v>
      </c>
      <c r="K3" s="40">
        <f ca="1"/>
        <v>45420</v>
      </c>
      <c r="L3">
        <f ca="1"/>
        <v>368.22076177775534</v>
      </c>
      <c r="M3">
        <f ca="1"/>
        <v>359.94238186780387</v>
      </c>
      <c r="N3">
        <f ca="1"/>
        <v>362.37497619625634</v>
      </c>
      <c r="O3">
        <f ca="1"/>
        <v>363.49788780642928</v>
      </c>
      <c r="P3">
        <f ca="1"/>
        <v>361.59588529936332</v>
      </c>
      <c r="Q3">
        <f ca="1"/>
        <v>365.89691024185129</v>
      </c>
      <c r="R3">
        <f ca="1"/>
        <v>361.13105619074474</v>
      </c>
      <c r="S3">
        <f ca="1"/>
        <v>370.03504174969299</v>
      </c>
      <c r="T3">
        <f ca="1"/>
        <v>364.5891250939369</v>
      </c>
      <c r="U3">
        <f ca="1"/>
        <v>362.3955205407164</v>
      </c>
      <c r="V3">
        <f ca="1"/>
        <v>364.44144797793746</v>
      </c>
      <c r="W3">
        <f ca="1"/>
        <v>369.4666672773331</v>
      </c>
      <c r="X3">
        <f ca="1"/>
        <v>363.29421759424929</v>
      </c>
      <c r="Y3">
        <f ca="1"/>
        <v>361.28387100489931</v>
      </c>
      <c r="Z3">
        <f ca="1"/>
        <v>373.04275036324884</v>
      </c>
      <c r="AA3">
        <f ca="1"/>
        <v>363.35078929707782</v>
      </c>
      <c r="AB3">
        <f ca="1"/>
        <v>366.17290895465101</v>
      </c>
      <c r="AC3">
        <f ca="1"/>
        <v>364.27173638927263</v>
      </c>
      <c r="AD3">
        <f ca="1"/>
        <v>361.63518448599672</v>
      </c>
      <c r="AE3">
        <f ca="1"/>
        <v>359.54609664257151</v>
      </c>
      <c r="AF3">
        <f ca="1"/>
        <v>363.27278958614539</v>
      </c>
      <c r="AG3">
        <f ca="1"/>
        <v>371.3048346495296</v>
      </c>
      <c r="AH3">
        <f ca="1"/>
        <v>362.94130055494747</v>
      </c>
      <c r="AI3">
        <f ca="1"/>
        <v>358.10729938505551</v>
      </c>
      <c r="AJ3">
        <f ca="1"/>
        <v>371.33699638295616</v>
      </c>
      <c r="AK3">
        <f ca="1"/>
        <v>369.85011754463983</v>
      </c>
      <c r="AL3">
        <f ca="1"/>
        <v>370.20995190985349</v>
      </c>
      <c r="AM3">
        <f ca="1"/>
        <v>365.37501185095419</v>
      </c>
      <c r="AN3">
        <f ca="1"/>
        <v>365.65924402845872</v>
      </c>
      <c r="AO3">
        <f ca="1"/>
        <v>367.90449974325008</v>
      </c>
      <c r="AP3">
        <f ca="1"/>
        <v>369.39172386091349</v>
      </c>
      <c r="AQ3">
        <f ca="1"/>
        <v>365.4944677811344</v>
      </c>
      <c r="AR3">
        <f ca="1"/>
        <v>364.75331840010199</v>
      </c>
      <c r="AS3">
        <f ca="1"/>
        <v>364.29271433085881</v>
      </c>
      <c r="AT3">
        <f ca="1"/>
        <v>360.95373524137881</v>
      </c>
      <c r="AU3">
        <f ca="1"/>
        <v>367.19715927415143</v>
      </c>
      <c r="AV3">
        <f ca="1"/>
        <v>366.96195605951709</v>
      </c>
      <c r="AW3">
        <f ca="1"/>
        <v>365.54061275972691</v>
      </c>
      <c r="AX3">
        <f ca="1"/>
        <v>363.43760325671798</v>
      </c>
      <c r="AY3">
        <f ca="1"/>
        <v>368.79526109839981</v>
      </c>
      <c r="AZ3">
        <f ca="1"/>
        <v>367.26007103988309</v>
      </c>
      <c r="BA3">
        <f ca="1"/>
        <v>366.64423263713445</v>
      </c>
      <c r="BB3">
        <f ca="1"/>
        <v>360.75720440598428</v>
      </c>
      <c r="BC3">
        <f ca="1"/>
        <v>368.04792719854811</v>
      </c>
      <c r="BD3">
        <f ca="1"/>
        <v>366.22439881458229</v>
      </c>
      <c r="BE3">
        <f ca="1"/>
        <v>363.95302717421902</v>
      </c>
      <c r="BF3">
        <f ca="1"/>
        <v>364.47477289180063</v>
      </c>
      <c r="BG3">
        <f ca="1"/>
        <v>362.00390195410171</v>
      </c>
      <c r="BH3">
        <f ca="1"/>
        <v>361.09595440920225</v>
      </c>
      <c r="BI3">
        <f ca="1"/>
        <v>362.45078396416659</v>
      </c>
      <c r="BJ3">
        <f ca="1"/>
        <v>362.81595121013817</v>
      </c>
      <c r="BK3">
        <f ca="1"/>
        <v>369.8759892276193</v>
      </c>
      <c r="BL3">
        <f ca="1"/>
        <v>366.98216877182551</v>
      </c>
      <c r="BM3">
        <f ca="1"/>
        <v>368.44303395555676</v>
      </c>
      <c r="BN3">
        <f ca="1"/>
        <v>370.59203436135988</v>
      </c>
      <c r="BO3">
        <f ca="1"/>
        <v>359.5308775933151</v>
      </c>
      <c r="BP3">
        <f ca="1"/>
        <v>358.15490901822824</v>
      </c>
      <c r="BQ3">
        <f ca="1"/>
        <v>367.20523951036324</v>
      </c>
      <c r="BR3">
        <f ca="1"/>
        <v>362.5514618538196</v>
      </c>
      <c r="BS3">
        <f ca="1"/>
        <v>365.15128227151644</v>
      </c>
      <c r="BT3">
        <f ca="1"/>
        <v>368.47024218532442</v>
      </c>
      <c r="BU3">
        <f ca="1"/>
        <v>366.16421546368514</v>
      </c>
      <c r="BV3">
        <f ca="1"/>
        <v>364.01319297096927</v>
      </c>
      <c r="BW3">
        <f ca="1"/>
        <v>368.09212063221065</v>
      </c>
      <c r="BX3">
        <f ca="1"/>
        <v>364.37661720283734</v>
      </c>
      <c r="BY3">
        <f ca="1"/>
        <v>372.39804036290548</v>
      </c>
      <c r="BZ3">
        <f ca="1"/>
        <v>364.16111010571944</v>
      </c>
      <c r="CA3">
        <f ca="1"/>
        <v>359.572314353423</v>
      </c>
      <c r="CB3">
        <f ca="1"/>
        <v>364.42641480880104</v>
      </c>
      <c r="CC3">
        <f ca="1"/>
        <v>364.26307972362866</v>
      </c>
      <c r="CD3">
        <f ca="1"/>
        <v>362.15310161458331</v>
      </c>
      <c r="CE3">
        <f ca="1"/>
        <v>373.01337720349852</v>
      </c>
      <c r="CF3">
        <f ca="1"/>
        <v>363.48493936231711</v>
      </c>
      <c r="CG3">
        <f ca="1"/>
        <v>365.37818931993809</v>
      </c>
      <c r="CH3">
        <f ca="1"/>
        <v>363.6607085643663</v>
      </c>
      <c r="CI3">
        <f ca="1"/>
        <v>373.49894218762495</v>
      </c>
      <c r="CJ3">
        <f ca="1"/>
        <v>368.60285974833619</v>
      </c>
      <c r="CK3">
        <f ca="1"/>
        <v>359.73600584999048</v>
      </c>
      <c r="CL3">
        <f ca="1"/>
        <v>363.16257436652103</v>
      </c>
      <c r="CM3">
        <f ca="1"/>
        <v>364.66455933601674</v>
      </c>
      <c r="CN3">
        <f ca="1"/>
        <v>363.42701885776546</v>
      </c>
      <c r="CO3">
        <f ca="1"/>
        <v>365.37368812889389</v>
      </c>
      <c r="CP3">
        <f ca="1"/>
        <v>363.79644507321166</v>
      </c>
      <c r="CQ3">
        <f ca="1"/>
        <v>364.65253263429548</v>
      </c>
      <c r="CR3">
        <f ca="1"/>
        <v>358.19008760546893</v>
      </c>
      <c r="CS3">
        <f ca="1"/>
        <v>362.49818527899492</v>
      </c>
      <c r="CT3">
        <f ca="1"/>
        <v>370.68890961715005</v>
      </c>
      <c r="CU3">
        <f ca="1"/>
        <v>358.91761299250976</v>
      </c>
      <c r="CV3">
        <f ca="1"/>
        <v>364.32658551873874</v>
      </c>
      <c r="CW3">
        <f ca="1"/>
        <v>362.8962754483689</v>
      </c>
      <c r="CX3">
        <f ca="1"/>
        <v>365.09133603107364</v>
      </c>
      <c r="CY3">
        <f ca="1"/>
        <v>362.11045705343577</v>
      </c>
      <c r="CZ3">
        <f ca="1"/>
        <v>360.41191822424997</v>
      </c>
      <c r="DA3">
        <f ca="1"/>
        <v>366.98824816052917</v>
      </c>
      <c r="DB3">
        <f ca="1"/>
        <v>366.40475377427464</v>
      </c>
      <c r="DC3">
        <f ca="1"/>
        <v>365.95296088549628</v>
      </c>
      <c r="DD3">
        <f ca="1"/>
        <v>363.70847043000066</v>
      </c>
      <c r="DE3">
        <f ca="1"/>
        <v>370.78569999558721</v>
      </c>
      <c r="DF3">
        <f ca="1"/>
        <v>365.960658512142</v>
      </c>
      <c r="DG3">
        <f ca="1"/>
        <v>364.88301906462686</v>
      </c>
      <c r="DH3" t="e">
        <f ca="1"/>
        <v>#N/A</v>
      </c>
      <c r="DI3" t="e">
        <f ca="1"/>
        <v>#N/A</v>
      </c>
      <c r="DJ3" t="e">
        <f ca="1"/>
        <v>#N/A</v>
      </c>
      <c r="DK3" t="e">
        <f ca="1"/>
        <v>#N/A</v>
      </c>
      <c r="DL3" t="e">
        <f ca="1"/>
        <v>#N/A</v>
      </c>
      <c r="DM3" t="e">
        <f ca="1"/>
        <v>#N/A</v>
      </c>
      <c r="DN3" t="e">
        <f ca="1"/>
        <v>#N/A</v>
      </c>
      <c r="DO3" t="e">
        <f ca="1"/>
        <v>#N/A</v>
      </c>
      <c r="DP3" t="e">
        <f ca="1"/>
        <v>#N/A</v>
      </c>
      <c r="DQ3" t="e">
        <f ca="1"/>
        <v>#N/A</v>
      </c>
      <c r="DR3" t="e">
        <f ca="1"/>
        <v>#N/A</v>
      </c>
      <c r="DS3" t="e">
        <f ca="1"/>
        <v>#N/A</v>
      </c>
      <c r="DT3" t="e">
        <f ca="1"/>
        <v>#N/A</v>
      </c>
      <c r="DU3" t="e">
        <f ca="1"/>
        <v>#N/A</v>
      </c>
      <c r="DV3" t="e">
        <f ca="1"/>
        <v>#N/A</v>
      </c>
      <c r="DW3" t="e">
        <f ca="1"/>
        <v>#N/A</v>
      </c>
      <c r="DX3" t="e">
        <f ca="1"/>
        <v>#N/A</v>
      </c>
      <c r="DY3" t="e">
        <f ca="1"/>
        <v>#N/A</v>
      </c>
      <c r="DZ3" t="e">
        <f ca="1"/>
        <v>#N/A</v>
      </c>
      <c r="EA3" t="e">
        <f ca="1"/>
        <v>#N/A</v>
      </c>
    </row>
    <row r="4" spans="1:131">
      <c r="A4">
        <f ca="1">_xll.nxLibGetDCF("act/365",K$2,K4)</f>
        <v>5.4794520547945206E-3</v>
      </c>
      <c r="B4" cm="1">
        <f t="array" aca="1" ref="B4" ca="1">_xll.nxLibGetDF(calibration!B$13,path!K$2,path!K4)</f>
        <v>0.99980612809013902</v>
      </c>
      <c r="C4">
        <f ca="1">-LN(B4)/A4</f>
        <v>3.5385053744446761E-2</v>
      </c>
      <c r="D4" s="75">
        <v>0</v>
      </c>
      <c r="E4">
        <f ca="1">H$2*EXP((C4-D4)*A4)</f>
        <v>365.0707769687653</v>
      </c>
      <c r="F4" s="73">
        <f ca="1">E4-H4</f>
        <v>0</v>
      </c>
      <c r="H4">
        <f t="shared" ca="1" si="0"/>
        <v>365.0707769687653</v>
      </c>
      <c r="I4">
        <f t="shared" ca="1" si="1"/>
        <v>5.1872098457183293</v>
      </c>
      <c r="K4" s="40">
        <f ca="1"/>
        <v>45421</v>
      </c>
      <c r="L4">
        <f ca="1"/>
        <v>370.61157225746302</v>
      </c>
      <c r="M4">
        <f ca="1"/>
        <v>359.07212726622004</v>
      </c>
      <c r="N4">
        <f ca="1"/>
        <v>366.90913482125194</v>
      </c>
      <c r="O4">
        <f ca="1"/>
        <v>369.58658448997568</v>
      </c>
      <c r="P4">
        <f ca="1"/>
        <v>358.17630473622171</v>
      </c>
      <c r="Q4">
        <f ca="1"/>
        <v>370.12423100964992</v>
      </c>
      <c r="R4">
        <f ca="1"/>
        <v>365.12205079348507</v>
      </c>
      <c r="S4">
        <f ca="1"/>
        <v>371.33907965309305</v>
      </c>
      <c r="T4">
        <f ca="1"/>
        <v>367.50790734663479</v>
      </c>
      <c r="U4">
        <f ca="1"/>
        <v>357.34088383137106</v>
      </c>
      <c r="V4">
        <f ca="1"/>
        <v>362.31929244653264</v>
      </c>
      <c r="W4">
        <f ca="1"/>
        <v>367.89097893331569</v>
      </c>
      <c r="X4">
        <f ca="1"/>
        <v>356.10060942782803</v>
      </c>
      <c r="Y4">
        <f ca="1"/>
        <v>360.15432813051058</v>
      </c>
      <c r="Z4">
        <f ca="1"/>
        <v>371.45810277643903</v>
      </c>
      <c r="AA4">
        <f ca="1"/>
        <v>364.35436166248724</v>
      </c>
      <c r="AB4">
        <f ca="1"/>
        <v>365.47194018010657</v>
      </c>
      <c r="AC4">
        <f ca="1"/>
        <v>362.74741724627972</v>
      </c>
      <c r="AD4">
        <f ca="1"/>
        <v>364.74529727276462</v>
      </c>
      <c r="AE4">
        <f ca="1"/>
        <v>361.0545827822358</v>
      </c>
      <c r="AF4">
        <f ca="1"/>
        <v>366.34208281178695</v>
      </c>
      <c r="AG4">
        <f ca="1"/>
        <v>373.2449775988768</v>
      </c>
      <c r="AH4">
        <f ca="1"/>
        <v>360.54154535396361</v>
      </c>
      <c r="AI4">
        <f ca="1"/>
        <v>354.75669090817075</v>
      </c>
      <c r="AJ4">
        <f ca="1"/>
        <v>376.85024614971042</v>
      </c>
      <c r="AK4">
        <f ca="1"/>
        <v>371.92549411393395</v>
      </c>
      <c r="AL4">
        <f ca="1"/>
        <v>371.78374327067888</v>
      </c>
      <c r="AM4">
        <f ca="1"/>
        <v>367.2341500286891</v>
      </c>
      <c r="AN4">
        <f ca="1"/>
        <v>367.65963802356453</v>
      </c>
      <c r="AO4">
        <f ca="1"/>
        <v>372.25995775451941</v>
      </c>
      <c r="AP4">
        <f ca="1"/>
        <v>370.86765142603787</v>
      </c>
      <c r="AQ4">
        <f ca="1"/>
        <v>368.35699287759866</v>
      </c>
      <c r="AR4">
        <f ca="1"/>
        <v>364.60483426525985</v>
      </c>
      <c r="AS4">
        <f ca="1"/>
        <v>359.11280079343652</v>
      </c>
      <c r="AT4">
        <f ca="1"/>
        <v>367.3029538353083</v>
      </c>
      <c r="AU4">
        <f ca="1"/>
        <v>366.97843202381881</v>
      </c>
      <c r="AV4">
        <f ca="1"/>
        <v>368.16316524073005</v>
      </c>
      <c r="AW4">
        <f ca="1"/>
        <v>366.04907369493139</v>
      </c>
      <c r="AX4">
        <f ca="1"/>
        <v>360.4121946224833</v>
      </c>
      <c r="AY4">
        <f ca="1"/>
        <v>367.60582186972573</v>
      </c>
      <c r="AZ4">
        <f ca="1"/>
        <v>364.04006807532642</v>
      </c>
      <c r="BA4">
        <f ca="1"/>
        <v>371.93321228467306</v>
      </c>
      <c r="BB4">
        <f ca="1"/>
        <v>363.20560995387785</v>
      </c>
      <c r="BC4">
        <f ca="1"/>
        <v>366.77005440999255</v>
      </c>
      <c r="BD4">
        <f ca="1"/>
        <v>362.34617233633895</v>
      </c>
      <c r="BE4">
        <f ca="1"/>
        <v>359.62298319629178</v>
      </c>
      <c r="BF4">
        <f ca="1"/>
        <v>364.53756334799527</v>
      </c>
      <c r="BG4">
        <f ca="1"/>
        <v>360.33478291410535</v>
      </c>
      <c r="BH4">
        <f ca="1"/>
        <v>355.05045399398796</v>
      </c>
      <c r="BI4">
        <f ca="1"/>
        <v>363.02821610646225</v>
      </c>
      <c r="BJ4">
        <f ca="1"/>
        <v>361.88954233322534</v>
      </c>
      <c r="BK4">
        <f ca="1"/>
        <v>361.43444274245019</v>
      </c>
      <c r="BL4">
        <f ca="1"/>
        <v>368.35368476313573</v>
      </c>
      <c r="BM4">
        <f ca="1"/>
        <v>365.39485147645098</v>
      </c>
      <c r="BN4">
        <f ca="1"/>
        <v>377.35039278469287</v>
      </c>
      <c r="BO4">
        <f ca="1"/>
        <v>352.01351896362496</v>
      </c>
      <c r="BP4">
        <f ca="1"/>
        <v>361.39066273014191</v>
      </c>
      <c r="BQ4">
        <f ca="1"/>
        <v>368.76302326995005</v>
      </c>
      <c r="BR4">
        <f ca="1"/>
        <v>365.41534773013751</v>
      </c>
      <c r="BS4">
        <f ca="1"/>
        <v>363.31128821374267</v>
      </c>
      <c r="BT4">
        <f ca="1"/>
        <v>366.58271426636611</v>
      </c>
      <c r="BU4">
        <f ca="1"/>
        <v>373.71652328949779</v>
      </c>
      <c r="BV4">
        <f ca="1"/>
        <v>369.59833818001209</v>
      </c>
      <c r="BW4">
        <f ca="1"/>
        <v>370.15795961320134</v>
      </c>
      <c r="BX4">
        <f ca="1"/>
        <v>362.57675277676725</v>
      </c>
      <c r="BY4">
        <f ca="1"/>
        <v>373.17793802173861</v>
      </c>
      <c r="BZ4">
        <f ca="1"/>
        <v>365.85470370701779</v>
      </c>
      <c r="CA4">
        <f ca="1"/>
        <v>362.71358082675994</v>
      </c>
      <c r="CB4">
        <f ca="1"/>
        <v>361.08301915695773</v>
      </c>
      <c r="CC4">
        <f ca="1"/>
        <v>364.90318576959822</v>
      </c>
      <c r="CD4">
        <f ca="1"/>
        <v>362.15512448750724</v>
      </c>
      <c r="CE4">
        <f ca="1"/>
        <v>375.16716129708988</v>
      </c>
      <c r="CF4">
        <f ca="1"/>
        <v>364.32215479043936</v>
      </c>
      <c r="CG4">
        <f ca="1"/>
        <v>358.90481404372736</v>
      </c>
      <c r="CH4">
        <f ca="1"/>
        <v>363.54025019492076</v>
      </c>
      <c r="CI4">
        <f ca="1"/>
        <v>375.1070047218592</v>
      </c>
      <c r="CJ4">
        <f ca="1"/>
        <v>368.11058109010594</v>
      </c>
      <c r="CK4">
        <f ca="1"/>
        <v>355.04566146074143</v>
      </c>
      <c r="CL4">
        <f ca="1"/>
        <v>368.32309595019871</v>
      </c>
      <c r="CM4">
        <f ca="1"/>
        <v>358.48461379883332</v>
      </c>
      <c r="CN4">
        <f ca="1"/>
        <v>358.07691194472119</v>
      </c>
      <c r="CO4">
        <f ca="1"/>
        <v>365.51030780658158</v>
      </c>
      <c r="CP4">
        <f ca="1"/>
        <v>365.8995196192019</v>
      </c>
      <c r="CQ4">
        <f ca="1"/>
        <v>367.31552451192437</v>
      </c>
      <c r="CR4">
        <f ca="1"/>
        <v>358.22597385115751</v>
      </c>
      <c r="CS4">
        <f ca="1"/>
        <v>366.44594747273317</v>
      </c>
      <c r="CT4">
        <f ca="1"/>
        <v>368.66228995099766</v>
      </c>
      <c r="CU4">
        <f ca="1"/>
        <v>353.19735197782649</v>
      </c>
      <c r="CV4">
        <f ca="1"/>
        <v>361.91078042123013</v>
      </c>
      <c r="CW4">
        <f ca="1"/>
        <v>363.82382126934436</v>
      </c>
      <c r="CX4">
        <f ca="1"/>
        <v>361.15279678272628</v>
      </c>
      <c r="CY4">
        <f ca="1"/>
        <v>364.84888237841409</v>
      </c>
      <c r="CZ4">
        <f ca="1"/>
        <v>362.78636199415155</v>
      </c>
      <c r="DA4">
        <f ca="1"/>
        <v>371.8255334140016</v>
      </c>
      <c r="DB4">
        <f ca="1"/>
        <v>365.08843879483442</v>
      </c>
      <c r="DC4">
        <f ca="1"/>
        <v>361.42497393717525</v>
      </c>
      <c r="DD4">
        <f ca="1"/>
        <v>366.80951898940697</v>
      </c>
      <c r="DE4">
        <f ca="1"/>
        <v>363.02052405779375</v>
      </c>
      <c r="DF4">
        <f ca="1"/>
        <v>364.87241034970958</v>
      </c>
      <c r="DG4">
        <f ca="1"/>
        <v>366.32954455556688</v>
      </c>
      <c r="DH4" t="e">
        <f ca="1"/>
        <v>#N/A</v>
      </c>
      <c r="DI4" t="e">
        <f ca="1"/>
        <v>#N/A</v>
      </c>
      <c r="DJ4" t="e">
        <f ca="1"/>
        <v>#N/A</v>
      </c>
      <c r="DK4" t="e">
        <f ca="1"/>
        <v>#N/A</v>
      </c>
      <c r="DL4" t="e">
        <f ca="1"/>
        <v>#N/A</v>
      </c>
      <c r="DM4" t="e">
        <f ca="1"/>
        <v>#N/A</v>
      </c>
      <c r="DN4" t="e">
        <f ca="1"/>
        <v>#N/A</v>
      </c>
      <c r="DO4" t="e">
        <f ca="1"/>
        <v>#N/A</v>
      </c>
      <c r="DP4" t="e">
        <f ca="1"/>
        <v>#N/A</v>
      </c>
      <c r="DQ4" t="e">
        <f ca="1"/>
        <v>#N/A</v>
      </c>
      <c r="DR4" t="e">
        <f ca="1"/>
        <v>#N/A</v>
      </c>
      <c r="DS4" t="e">
        <f ca="1"/>
        <v>#N/A</v>
      </c>
      <c r="DT4" t="e">
        <f ca="1"/>
        <v>#N/A</v>
      </c>
      <c r="DU4" t="e">
        <f ca="1"/>
        <v>#N/A</v>
      </c>
      <c r="DV4" t="e">
        <f ca="1"/>
        <v>#N/A</v>
      </c>
      <c r="DW4" t="e">
        <f ca="1"/>
        <v>#N/A</v>
      </c>
      <c r="DX4" t="e">
        <f ca="1"/>
        <v>#N/A</v>
      </c>
      <c r="DY4" t="e">
        <f ca="1"/>
        <v>#N/A</v>
      </c>
      <c r="DZ4" t="e">
        <f ca="1"/>
        <v>#N/A</v>
      </c>
      <c r="EA4" t="e">
        <f ca="1"/>
        <v>#N/A</v>
      </c>
    </row>
    <row r="5" spans="1:131">
      <c r="A5">
        <f ca="1">_xll.nxLibGetDCF("act/365",K$2,K5)</f>
        <v>8.21917808219178E-3</v>
      </c>
      <c r="B5" cm="1">
        <f t="array" aca="1" ref="B5" ca="1">_xll.nxLibGetDF(calibration!B$13,path!K$2,path!K5)</f>
        <v>0.99970919213520859</v>
      </c>
      <c r="C5">
        <f t="shared" ref="C5:C68" ca="1" si="2">-LN(B5)/A5</f>
        <v>3.5386769174436408E-2</v>
      </c>
      <c r="D5" s="75">
        <v>0</v>
      </c>
      <c r="E5">
        <f t="shared" ref="E5:E68" ca="1" si="3">H$2*EXP((C5-D5)*A5)</f>
        <v>365.10617574739126</v>
      </c>
      <c r="F5" s="73">
        <f t="shared" ref="F5:F68" ca="1" si="4">E5-H5</f>
        <v>0</v>
      </c>
      <c r="H5">
        <f t="shared" ca="1" si="0"/>
        <v>365.10617574739138</v>
      </c>
      <c r="I5">
        <f t="shared" ca="1" si="1"/>
        <v>6.3603538449672508</v>
      </c>
      <c r="K5" s="40">
        <f ca="1"/>
        <v>45422</v>
      </c>
      <c r="L5">
        <f ca="1"/>
        <v>368.17187090949409</v>
      </c>
      <c r="M5">
        <f ca="1"/>
        <v>365.01225378562054</v>
      </c>
      <c r="N5">
        <f ca="1"/>
        <v>367.0978216731865</v>
      </c>
      <c r="O5">
        <f ca="1"/>
        <v>370.72653577886649</v>
      </c>
      <c r="P5">
        <f ca="1"/>
        <v>359.24771465647405</v>
      </c>
      <c r="Q5">
        <f ca="1"/>
        <v>371.03510484789257</v>
      </c>
      <c r="R5">
        <f ca="1"/>
        <v>373.34428751586546</v>
      </c>
      <c r="S5">
        <f ca="1"/>
        <v>372.23000313300605</v>
      </c>
      <c r="T5">
        <f ca="1"/>
        <v>365.42648520762776</v>
      </c>
      <c r="U5">
        <f ca="1"/>
        <v>359.32464476669753</v>
      </c>
      <c r="V5">
        <f ca="1"/>
        <v>360.77018392186454</v>
      </c>
      <c r="W5">
        <f ca="1"/>
        <v>361.81586129972499</v>
      </c>
      <c r="X5">
        <f ca="1"/>
        <v>355.85276519306063</v>
      </c>
      <c r="Y5">
        <f ca="1"/>
        <v>360.79412466391426</v>
      </c>
      <c r="Z5">
        <f ca="1"/>
        <v>369.02551268424583</v>
      </c>
      <c r="AA5">
        <f ca="1"/>
        <v>363.71803066586574</v>
      </c>
      <c r="AB5">
        <f ca="1"/>
        <v>368.32050985028087</v>
      </c>
      <c r="AC5">
        <f ca="1"/>
        <v>368.6687127113226</v>
      </c>
      <c r="AD5">
        <f ca="1"/>
        <v>361.84821509704886</v>
      </c>
      <c r="AE5">
        <f ca="1"/>
        <v>359.7695150701021</v>
      </c>
      <c r="AF5">
        <f ca="1"/>
        <v>359.70991697776901</v>
      </c>
      <c r="AG5">
        <f ca="1"/>
        <v>377.03889884692052</v>
      </c>
      <c r="AH5">
        <f ca="1"/>
        <v>355.86837081485174</v>
      </c>
      <c r="AI5">
        <f ca="1"/>
        <v>352.96282004713277</v>
      </c>
      <c r="AJ5">
        <f ca="1"/>
        <v>377.46066681933621</v>
      </c>
      <c r="AK5">
        <f ca="1"/>
        <v>372.99906778497819</v>
      </c>
      <c r="AL5">
        <f ca="1"/>
        <v>367.55195387715014</v>
      </c>
      <c r="AM5">
        <f ca="1"/>
        <v>366.56660612074597</v>
      </c>
      <c r="AN5">
        <f ca="1"/>
        <v>364.67031177684635</v>
      </c>
      <c r="AO5">
        <f ca="1"/>
        <v>372.31746814373099</v>
      </c>
      <c r="AP5">
        <f ca="1"/>
        <v>370.2617840598387</v>
      </c>
      <c r="AQ5">
        <f ca="1"/>
        <v>372.06556472145718</v>
      </c>
      <c r="AR5">
        <f ca="1"/>
        <v>370.53885807877907</v>
      </c>
      <c r="AS5">
        <f ca="1"/>
        <v>356.3050903345316</v>
      </c>
      <c r="AT5">
        <f ca="1"/>
        <v>364.92020053297989</v>
      </c>
      <c r="AU5">
        <f ca="1"/>
        <v>369.36709273078162</v>
      </c>
      <c r="AV5">
        <f ca="1"/>
        <v>371.43799609661465</v>
      </c>
      <c r="AW5">
        <f ca="1"/>
        <v>366.33963564973948</v>
      </c>
      <c r="AX5">
        <f ca="1"/>
        <v>355.92336929168397</v>
      </c>
      <c r="AY5">
        <f ca="1"/>
        <v>365.79932896254553</v>
      </c>
      <c r="AZ5">
        <f ca="1"/>
        <v>362.8750562525251</v>
      </c>
      <c r="BA5">
        <f ca="1"/>
        <v>373.57809091258929</v>
      </c>
      <c r="BB5">
        <f ca="1"/>
        <v>359.61536294866812</v>
      </c>
      <c r="BC5">
        <f ca="1"/>
        <v>368.54021467350987</v>
      </c>
      <c r="BD5">
        <f ca="1"/>
        <v>365.35835194589293</v>
      </c>
      <c r="BE5">
        <f ca="1"/>
        <v>361.09942865370022</v>
      </c>
      <c r="BF5">
        <f ca="1"/>
        <v>361.37914161029221</v>
      </c>
      <c r="BG5">
        <f ca="1"/>
        <v>363.49520480586307</v>
      </c>
      <c r="BH5">
        <f ca="1"/>
        <v>353.07792949398981</v>
      </c>
      <c r="BI5">
        <f ca="1"/>
        <v>363.66192318992893</v>
      </c>
      <c r="BJ5">
        <f ca="1"/>
        <v>366.81930046839284</v>
      </c>
      <c r="BK5">
        <f ca="1"/>
        <v>365.74009512023281</v>
      </c>
      <c r="BL5">
        <f ca="1"/>
        <v>371.60144102890354</v>
      </c>
      <c r="BM5">
        <f ca="1"/>
        <v>365.56418100152814</v>
      </c>
      <c r="BN5">
        <f ca="1"/>
        <v>375.54989840933268</v>
      </c>
      <c r="BO5">
        <f ca="1"/>
        <v>352.79569423165634</v>
      </c>
      <c r="BP5">
        <f ca="1"/>
        <v>362.47486610922886</v>
      </c>
      <c r="BQ5">
        <f ca="1"/>
        <v>365.55631128305839</v>
      </c>
      <c r="BR5">
        <f ca="1"/>
        <v>361.40725110571975</v>
      </c>
      <c r="BS5">
        <f ca="1"/>
        <v>366.55488152180999</v>
      </c>
      <c r="BT5">
        <f ca="1"/>
        <v>367.50183408782266</v>
      </c>
      <c r="BU5">
        <f ca="1"/>
        <v>375.7510642264134</v>
      </c>
      <c r="BV5">
        <f ca="1"/>
        <v>377.48269331905254</v>
      </c>
      <c r="BW5">
        <f ca="1"/>
        <v>373.34934658937823</v>
      </c>
      <c r="BX5">
        <f ca="1"/>
        <v>359.69096161890474</v>
      </c>
      <c r="BY5">
        <f ca="1"/>
        <v>377.0234391993522</v>
      </c>
      <c r="BZ5">
        <f ca="1"/>
        <v>363.36712158946477</v>
      </c>
      <c r="CA5">
        <f ca="1"/>
        <v>365.93147715602851</v>
      </c>
      <c r="CB5">
        <f ca="1"/>
        <v>362.85996410859042</v>
      </c>
      <c r="CC5">
        <f ca="1"/>
        <v>360.11576026396625</v>
      </c>
      <c r="CD5">
        <f ca="1"/>
        <v>363.61402346361081</v>
      </c>
      <c r="CE5">
        <f ca="1"/>
        <v>380.20535116394626</v>
      </c>
      <c r="CF5">
        <f ca="1"/>
        <v>371.81611599453367</v>
      </c>
      <c r="CG5">
        <f ca="1"/>
        <v>356.96919959746305</v>
      </c>
      <c r="CH5">
        <f ca="1"/>
        <v>365.5013771821645</v>
      </c>
      <c r="CI5">
        <f ca="1"/>
        <v>377.83813409926205</v>
      </c>
      <c r="CJ5">
        <f ca="1"/>
        <v>362.64683559843775</v>
      </c>
      <c r="CK5">
        <f ca="1"/>
        <v>354.59350208410626</v>
      </c>
      <c r="CL5">
        <f ca="1"/>
        <v>368.87881256483257</v>
      </c>
      <c r="CM5">
        <f ca="1"/>
        <v>357.51820740148116</v>
      </c>
      <c r="CN5">
        <f ca="1"/>
        <v>354.90047279904269</v>
      </c>
      <c r="CO5">
        <f ca="1"/>
        <v>366.06058357839368</v>
      </c>
      <c r="CP5">
        <f ca="1"/>
        <v>361.60345309122772</v>
      </c>
      <c r="CQ5">
        <f ca="1"/>
        <v>371.48527655271033</v>
      </c>
      <c r="CR5">
        <f ca="1"/>
        <v>355.78272553312172</v>
      </c>
      <c r="CS5">
        <f ca="1"/>
        <v>364.15757448015296</v>
      </c>
      <c r="CT5">
        <f ca="1"/>
        <v>372.33662323295323</v>
      </c>
      <c r="CU5">
        <f ca="1"/>
        <v>353.85704560398244</v>
      </c>
      <c r="CV5">
        <f ca="1"/>
        <v>357.76683500937992</v>
      </c>
      <c r="CW5">
        <f ca="1"/>
        <v>363.44901283601246</v>
      </c>
      <c r="CX5">
        <f ca="1"/>
        <v>359.38144489984029</v>
      </c>
      <c r="CY5">
        <f ca="1"/>
        <v>360.76326685732573</v>
      </c>
      <c r="CZ5">
        <f ca="1"/>
        <v>359.81206975145432</v>
      </c>
      <c r="DA5">
        <f ca="1"/>
        <v>364.10620013062402</v>
      </c>
      <c r="DB5">
        <f ca="1"/>
        <v>369.5075498700815</v>
      </c>
      <c r="DC5">
        <f ca="1"/>
        <v>358.38290419304371</v>
      </c>
      <c r="DD5">
        <f ca="1"/>
        <v>366.67880084290829</v>
      </c>
      <c r="DE5">
        <f ca="1"/>
        <v>360.93669809738276</v>
      </c>
      <c r="DF5">
        <f ca="1"/>
        <v>365.62181872982177</v>
      </c>
      <c r="DG5">
        <f ca="1"/>
        <v>362.32221747346892</v>
      </c>
      <c r="DH5" t="e">
        <f ca="1"/>
        <v>#N/A</v>
      </c>
      <c r="DI5" t="e">
        <f ca="1"/>
        <v>#N/A</v>
      </c>
      <c r="DJ5" t="e">
        <f ca="1"/>
        <v>#N/A</v>
      </c>
      <c r="DK5" t="e">
        <f ca="1"/>
        <v>#N/A</v>
      </c>
      <c r="DL5" t="e">
        <f ca="1"/>
        <v>#N/A</v>
      </c>
      <c r="DM5" t="e">
        <f ca="1"/>
        <v>#N/A</v>
      </c>
      <c r="DN5" t="e">
        <f ca="1"/>
        <v>#N/A</v>
      </c>
      <c r="DO5" t="e">
        <f ca="1"/>
        <v>#N/A</v>
      </c>
      <c r="DP5" t="e">
        <f ca="1"/>
        <v>#N/A</v>
      </c>
      <c r="DQ5" t="e">
        <f ca="1"/>
        <v>#N/A</v>
      </c>
      <c r="DR5" t="e">
        <f ca="1"/>
        <v>#N/A</v>
      </c>
      <c r="DS5" t="e">
        <f ca="1"/>
        <v>#N/A</v>
      </c>
      <c r="DT5" t="e">
        <f ca="1"/>
        <v>#N/A</v>
      </c>
      <c r="DU5" t="e">
        <f ca="1"/>
        <v>#N/A</v>
      </c>
      <c r="DV5" t="e">
        <f ca="1"/>
        <v>#N/A</v>
      </c>
      <c r="DW5" t="e">
        <f ca="1"/>
        <v>#N/A</v>
      </c>
      <c r="DX5" t="e">
        <f ca="1"/>
        <v>#N/A</v>
      </c>
      <c r="DY5" t="e">
        <f ca="1"/>
        <v>#N/A</v>
      </c>
      <c r="DZ5" t="e">
        <f ca="1"/>
        <v>#N/A</v>
      </c>
      <c r="EA5" t="e">
        <f ca="1"/>
        <v>#N/A</v>
      </c>
    </row>
    <row r="6" spans="1:131">
      <c r="A6">
        <f ca="1">_xll.nxLibGetDCF("act/365",K$2,K6)</f>
        <v>1.643835616438356E-2</v>
      </c>
      <c r="B6" cm="1">
        <f t="array" aca="1" ref="B6" ca="1">_xll.nxLibGetDF(calibration!B$13,path!K$2,path!K6)</f>
        <v>0.99941838427041707</v>
      </c>
      <c r="C6">
        <f t="shared" ca="1" si="2"/>
        <v>3.5391916795361453E-2</v>
      </c>
      <c r="D6" s="75">
        <v>0</v>
      </c>
      <c r="E6">
        <f t="shared" ca="1" si="3"/>
        <v>365.21241328420501</v>
      </c>
      <c r="F6" s="73">
        <f t="shared" ca="1" si="4"/>
        <v>0</v>
      </c>
      <c r="H6">
        <f t="shared" ca="1" si="0"/>
        <v>365.21241328420518</v>
      </c>
      <c r="I6">
        <f t="shared" ca="1" si="1"/>
        <v>8.6339844650851383</v>
      </c>
      <c r="K6" s="40">
        <f ca="1"/>
        <v>45425</v>
      </c>
      <c r="L6">
        <f ca="1"/>
        <v>370.31043698375373</v>
      </c>
      <c r="M6">
        <f ca="1"/>
        <v>373.79375408730124</v>
      </c>
      <c r="N6">
        <f ca="1"/>
        <v>352.04753531209963</v>
      </c>
      <c r="O6">
        <f ca="1"/>
        <v>379.45312835040755</v>
      </c>
      <c r="P6">
        <f ca="1"/>
        <v>359.4041028954253</v>
      </c>
      <c r="Q6">
        <f ca="1"/>
        <v>376.69108853936933</v>
      </c>
      <c r="R6">
        <f ca="1"/>
        <v>381.03704296373496</v>
      </c>
      <c r="S6">
        <f ca="1"/>
        <v>364.13621447221436</v>
      </c>
      <c r="T6">
        <f ca="1"/>
        <v>366.36656737547071</v>
      </c>
      <c r="U6">
        <f ca="1"/>
        <v>362.64546778709467</v>
      </c>
      <c r="V6">
        <f ca="1"/>
        <v>349.49414409150467</v>
      </c>
      <c r="W6">
        <f ca="1"/>
        <v>358.37486106885621</v>
      </c>
      <c r="X6">
        <f ca="1"/>
        <v>350.35289957748927</v>
      </c>
      <c r="Y6">
        <f ca="1"/>
        <v>366.99734368747602</v>
      </c>
      <c r="Z6">
        <f ca="1"/>
        <v>365.51165541162493</v>
      </c>
      <c r="AA6">
        <f ca="1"/>
        <v>361.5609968279374</v>
      </c>
      <c r="AB6">
        <f ca="1"/>
        <v>367.04652480057712</v>
      </c>
      <c r="AC6">
        <f ca="1"/>
        <v>369.46345569253668</v>
      </c>
      <c r="AD6">
        <f ca="1"/>
        <v>354.48295049269109</v>
      </c>
      <c r="AE6">
        <f ca="1"/>
        <v>365.24505789465536</v>
      </c>
      <c r="AF6">
        <f ca="1"/>
        <v>361.44154650076399</v>
      </c>
      <c r="AG6">
        <f ca="1"/>
        <v>372.8504062694638</v>
      </c>
      <c r="AH6">
        <f ca="1"/>
        <v>360.44839385504901</v>
      </c>
      <c r="AI6">
        <f ca="1"/>
        <v>359.85373905444078</v>
      </c>
      <c r="AJ6">
        <f ca="1"/>
        <v>374.29239457931993</v>
      </c>
      <c r="AK6">
        <f ca="1"/>
        <v>368.47502753623928</v>
      </c>
      <c r="AL6">
        <f ca="1"/>
        <v>372.01029692002402</v>
      </c>
      <c r="AM6">
        <f ca="1"/>
        <v>363.54302083182245</v>
      </c>
      <c r="AN6">
        <f ca="1"/>
        <v>361.29462214871262</v>
      </c>
      <c r="AO6">
        <f ca="1"/>
        <v>379.03053504275221</v>
      </c>
      <c r="AP6">
        <f ca="1"/>
        <v>368.13214363313904</v>
      </c>
      <c r="AQ6">
        <f ca="1"/>
        <v>374.59706738910597</v>
      </c>
      <c r="AR6">
        <f ca="1"/>
        <v>379.34710760275999</v>
      </c>
      <c r="AS6">
        <f ca="1"/>
        <v>368.74501824990068</v>
      </c>
      <c r="AT6">
        <f ca="1"/>
        <v>370.38455366986818</v>
      </c>
      <c r="AU6">
        <f ca="1"/>
        <v>365.93319376897489</v>
      </c>
      <c r="AV6">
        <f ca="1"/>
        <v>375.5854783770526</v>
      </c>
      <c r="AW6">
        <f ca="1"/>
        <v>370.1200459095744</v>
      </c>
      <c r="AX6">
        <f ca="1"/>
        <v>352.36762559549527</v>
      </c>
      <c r="AY6">
        <f ca="1"/>
        <v>367.36442639827385</v>
      </c>
      <c r="AZ6">
        <f ca="1"/>
        <v>361.04867554337864</v>
      </c>
      <c r="BA6">
        <f ca="1"/>
        <v>363.78713848624039</v>
      </c>
      <c r="BB6">
        <f ca="1"/>
        <v>360.22245459143187</v>
      </c>
      <c r="BC6">
        <f ca="1"/>
        <v>371.20718348002498</v>
      </c>
      <c r="BD6">
        <f ca="1"/>
        <v>366.69350904473691</v>
      </c>
      <c r="BE6">
        <f ca="1"/>
        <v>354.54087125375668</v>
      </c>
      <c r="BF6">
        <f ca="1"/>
        <v>360.92058863149259</v>
      </c>
      <c r="BG6">
        <f ca="1"/>
        <v>361.7400101651549</v>
      </c>
      <c r="BH6">
        <f ca="1"/>
        <v>357.57106156482314</v>
      </c>
      <c r="BI6">
        <f ca="1"/>
        <v>360.37779770939142</v>
      </c>
      <c r="BJ6">
        <f ca="1"/>
        <v>357.92177865705293</v>
      </c>
      <c r="BK6">
        <f ca="1"/>
        <v>362.56781734458019</v>
      </c>
      <c r="BL6">
        <f ca="1"/>
        <v>384.50452475702605</v>
      </c>
      <c r="BM6">
        <f ca="1"/>
        <v>375.47475776813661</v>
      </c>
      <c r="BN6">
        <f ca="1"/>
        <v>376.03993821885251</v>
      </c>
      <c r="BO6">
        <f ca="1"/>
        <v>354.10454552421675</v>
      </c>
      <c r="BP6">
        <f ca="1"/>
        <v>353.86510930440932</v>
      </c>
      <c r="BQ6">
        <f ca="1"/>
        <v>369.59678176766107</v>
      </c>
      <c r="BR6">
        <f ca="1"/>
        <v>363.84968938946872</v>
      </c>
      <c r="BS6">
        <f ca="1"/>
        <v>357.64367826787378</v>
      </c>
      <c r="BT6">
        <f ca="1"/>
        <v>362.84970931720483</v>
      </c>
      <c r="BU6">
        <f ca="1"/>
        <v>371.1404723627349</v>
      </c>
      <c r="BV6">
        <f ca="1"/>
        <v>375.7926132845339</v>
      </c>
      <c r="BW6">
        <f ca="1"/>
        <v>373.59266452821612</v>
      </c>
      <c r="BX6">
        <f ca="1"/>
        <v>353.88563976599602</v>
      </c>
      <c r="BY6">
        <f ca="1"/>
        <v>375.92261178788061</v>
      </c>
      <c r="BZ6">
        <f ca="1"/>
        <v>361.57752235856054</v>
      </c>
      <c r="CA6">
        <f ca="1"/>
        <v>362.22661276056863</v>
      </c>
      <c r="CB6">
        <f ca="1"/>
        <v>351.64214986237693</v>
      </c>
      <c r="CC6">
        <f ca="1"/>
        <v>359.79291407524153</v>
      </c>
      <c r="CD6">
        <f ca="1"/>
        <v>357.03787398224875</v>
      </c>
      <c r="CE6">
        <f ca="1"/>
        <v>378.53567580615208</v>
      </c>
      <c r="CF6">
        <f ca="1"/>
        <v>373.67414362234376</v>
      </c>
      <c r="CG6">
        <f ca="1"/>
        <v>363.32412468927004</v>
      </c>
      <c r="CH6">
        <f ca="1"/>
        <v>361.79468817026253</v>
      </c>
      <c r="CI6">
        <f ca="1"/>
        <v>383.80183293224229</v>
      </c>
      <c r="CJ6">
        <f ca="1"/>
        <v>362.81413125686515</v>
      </c>
      <c r="CK6">
        <f ca="1"/>
        <v>360.12743646450997</v>
      </c>
      <c r="CL6">
        <f ca="1"/>
        <v>377.01803351038922</v>
      </c>
      <c r="CM6">
        <f ca="1"/>
        <v>357.27843026892975</v>
      </c>
      <c r="CN6">
        <f ca="1"/>
        <v>365.57806961745399</v>
      </c>
      <c r="CO6">
        <f ca="1"/>
        <v>355.93333858080933</v>
      </c>
      <c r="CP6">
        <f ca="1"/>
        <v>368.46145159409815</v>
      </c>
      <c r="CQ6">
        <f ca="1"/>
        <v>378.51591911998264</v>
      </c>
      <c r="CR6">
        <f ca="1"/>
        <v>354.82838961461778</v>
      </c>
      <c r="CS6">
        <f ca="1"/>
        <v>375.04329925240069</v>
      </c>
      <c r="CT6">
        <f ca="1"/>
        <v>369.07524782795718</v>
      </c>
      <c r="CU6">
        <f ca="1"/>
        <v>346.86578750333547</v>
      </c>
      <c r="CV6">
        <f ca="1"/>
        <v>351.94970298632683</v>
      </c>
      <c r="CW6">
        <f ca="1"/>
        <v>359.55089683728175</v>
      </c>
      <c r="CX6">
        <f ca="1"/>
        <v>351.61988141885183</v>
      </c>
      <c r="CY6">
        <f ca="1"/>
        <v>362.16857803421055</v>
      </c>
      <c r="CZ6">
        <f ca="1"/>
        <v>348.97476970362277</v>
      </c>
      <c r="DA6">
        <f ca="1"/>
        <v>364.83618710516907</v>
      </c>
      <c r="DB6">
        <f ca="1"/>
        <v>371.35658700632899</v>
      </c>
      <c r="DC6">
        <f ca="1"/>
        <v>354.81240610588168</v>
      </c>
      <c r="DD6">
        <f ca="1"/>
        <v>373.99470421698015</v>
      </c>
      <c r="DE6">
        <f ca="1"/>
        <v>367.59238200929326</v>
      </c>
      <c r="DF6">
        <f ca="1"/>
        <v>371.5457539577302</v>
      </c>
      <c r="DG6">
        <f ca="1"/>
        <v>370.7989120069866</v>
      </c>
      <c r="DH6" t="e">
        <f ca="1"/>
        <v>#N/A</v>
      </c>
      <c r="DI6" t="e">
        <f ca="1"/>
        <v>#N/A</v>
      </c>
      <c r="DJ6" t="e">
        <f ca="1"/>
        <v>#N/A</v>
      </c>
      <c r="DK6" t="e">
        <f ca="1"/>
        <v>#N/A</v>
      </c>
      <c r="DL6" t="e">
        <f ca="1"/>
        <v>#N/A</v>
      </c>
      <c r="DM6" t="e">
        <f ca="1"/>
        <v>#N/A</v>
      </c>
      <c r="DN6" t="e">
        <f ca="1"/>
        <v>#N/A</v>
      </c>
      <c r="DO6" t="e">
        <f ca="1"/>
        <v>#N/A</v>
      </c>
      <c r="DP6" t="e">
        <f ca="1"/>
        <v>#N/A</v>
      </c>
      <c r="DQ6" t="e">
        <f ca="1"/>
        <v>#N/A</v>
      </c>
      <c r="DR6" t="e">
        <f ca="1"/>
        <v>#N/A</v>
      </c>
      <c r="DS6" t="e">
        <f ca="1"/>
        <v>#N/A</v>
      </c>
      <c r="DT6" t="e">
        <f ca="1"/>
        <v>#N/A</v>
      </c>
      <c r="DU6" t="e">
        <f ca="1"/>
        <v>#N/A</v>
      </c>
      <c r="DV6" t="e">
        <f ca="1"/>
        <v>#N/A</v>
      </c>
      <c r="DW6" t="e">
        <f ca="1"/>
        <v>#N/A</v>
      </c>
      <c r="DX6" t="e">
        <f ca="1"/>
        <v>#N/A</v>
      </c>
      <c r="DY6" t="e">
        <f ca="1"/>
        <v>#N/A</v>
      </c>
      <c r="DZ6" t="e">
        <f ca="1"/>
        <v>#N/A</v>
      </c>
      <c r="EA6" t="e">
        <f ca="1"/>
        <v>#N/A</v>
      </c>
    </row>
    <row r="7" spans="1:131">
      <c r="A7">
        <f ca="1">_xll.nxLibGetDCF("act/365",K$2,K7)</f>
        <v>1.9178082191780823E-2</v>
      </c>
      <c r="B7" cm="1">
        <f t="array" aca="1" ref="B7" ca="1">_xll.nxLibGetDF(calibration!B$13,path!K$2,path!K7)</f>
        <v>0.99932144831548664</v>
      </c>
      <c r="C7">
        <f t="shared" ca="1" si="2"/>
        <v>3.5393633112802379E-2</v>
      </c>
      <c r="D7" s="75">
        <v>0</v>
      </c>
      <c r="E7">
        <f t="shared" ca="1" si="3"/>
        <v>365.24783953678258</v>
      </c>
      <c r="F7" s="73">
        <f t="shared" ca="1" si="4"/>
        <v>0</v>
      </c>
      <c r="H7">
        <f t="shared" ca="1" si="0"/>
        <v>365.24783953678286</v>
      </c>
      <c r="I7">
        <f t="shared" ca="1" si="1"/>
        <v>9.2652349723559162</v>
      </c>
      <c r="K7" s="40">
        <f ca="1"/>
        <v>45426</v>
      </c>
      <c r="L7">
        <f ca="1"/>
        <v>370.34694003471446</v>
      </c>
      <c r="M7">
        <f ca="1"/>
        <v>378.98292345830038</v>
      </c>
      <c r="N7">
        <f ca="1"/>
        <v>352.58052342296639</v>
      </c>
      <c r="O7">
        <f ca="1"/>
        <v>378.37858865166135</v>
      </c>
      <c r="P7">
        <f ca="1"/>
        <v>362.35617137178639</v>
      </c>
      <c r="Q7">
        <f ca="1"/>
        <v>375.9424708561599</v>
      </c>
      <c r="R7">
        <f ca="1"/>
        <v>384.71713899813039</v>
      </c>
      <c r="S7">
        <f ca="1"/>
        <v>364.61118807714621</v>
      </c>
      <c r="T7">
        <f ca="1"/>
        <v>369.91434559432122</v>
      </c>
      <c r="U7">
        <f ca="1"/>
        <v>361.88490306892817</v>
      </c>
      <c r="V7">
        <f ca="1"/>
        <v>345.78708139244276</v>
      </c>
      <c r="W7">
        <f ca="1"/>
        <v>356.53176090539216</v>
      </c>
      <c r="X7">
        <f ca="1"/>
        <v>349.3853660467754</v>
      </c>
      <c r="Y7">
        <f ca="1"/>
        <v>367.65467638189125</v>
      </c>
      <c r="Z7">
        <f ca="1"/>
        <v>363.82796771899973</v>
      </c>
      <c r="AA7">
        <f ca="1"/>
        <v>364.9138940890482</v>
      </c>
      <c r="AB7">
        <f ca="1"/>
        <v>357.66968415742207</v>
      </c>
      <c r="AC7">
        <f ca="1"/>
        <v>364.82490929347028</v>
      </c>
      <c r="AD7">
        <f ca="1"/>
        <v>355.19761979110899</v>
      </c>
      <c r="AE7">
        <f ca="1"/>
        <v>367.22085989771892</v>
      </c>
      <c r="AF7">
        <f ca="1"/>
        <v>358.01413125518212</v>
      </c>
      <c r="AG7">
        <f ca="1"/>
        <v>372.47092527900281</v>
      </c>
      <c r="AH7">
        <f ca="1"/>
        <v>364.17045153622649</v>
      </c>
      <c r="AI7">
        <f ca="1"/>
        <v>363.586891882153</v>
      </c>
      <c r="AJ7">
        <f ca="1"/>
        <v>379.39671766096768</v>
      </c>
      <c r="AK7">
        <f ca="1"/>
        <v>366.1018815740947</v>
      </c>
      <c r="AL7">
        <f ca="1"/>
        <v>366.32967967092918</v>
      </c>
      <c r="AM7">
        <f ca="1"/>
        <v>364.82358062224495</v>
      </c>
      <c r="AN7">
        <f ca="1"/>
        <v>360.44553148766971</v>
      </c>
      <c r="AO7">
        <f ca="1"/>
        <v>380.96865093813034</v>
      </c>
      <c r="AP7">
        <f ca="1"/>
        <v>365.39235713811792</v>
      </c>
      <c r="AQ7">
        <f ca="1"/>
        <v>375.50841497364991</v>
      </c>
      <c r="AR7">
        <f ca="1"/>
        <v>376.9421278257247</v>
      </c>
      <c r="AS7">
        <f ca="1"/>
        <v>364.71479241033063</v>
      </c>
      <c r="AT7">
        <f ca="1"/>
        <v>367.42811102876487</v>
      </c>
      <c r="AU7">
        <f ca="1"/>
        <v>363.10443212614456</v>
      </c>
      <c r="AV7">
        <f ca="1"/>
        <v>377.43608212737985</v>
      </c>
      <c r="AW7">
        <f ca="1"/>
        <v>374.65009621258775</v>
      </c>
      <c r="AX7">
        <f ca="1"/>
        <v>357.30178490046603</v>
      </c>
      <c r="AY7">
        <f ca="1"/>
        <v>364.9732653366014</v>
      </c>
      <c r="AZ7">
        <f ca="1"/>
        <v>361.70936672085577</v>
      </c>
      <c r="BA7">
        <f ca="1"/>
        <v>360.12773032971313</v>
      </c>
      <c r="BB7">
        <f ca="1"/>
        <v>356.82204335039063</v>
      </c>
      <c r="BC7">
        <f ca="1"/>
        <v>372.68045057214766</v>
      </c>
      <c r="BD7">
        <f ca="1"/>
        <v>366.74705624960956</v>
      </c>
      <c r="BE7">
        <f ca="1"/>
        <v>350.4894549386878</v>
      </c>
      <c r="BF7">
        <f ca="1"/>
        <v>357.67453692146756</v>
      </c>
      <c r="BG7">
        <f ca="1"/>
        <v>363.75772387353589</v>
      </c>
      <c r="BH7">
        <f ca="1"/>
        <v>356.12111744519075</v>
      </c>
      <c r="BI7">
        <f ca="1"/>
        <v>360.80322534254782</v>
      </c>
      <c r="BJ7">
        <f ca="1"/>
        <v>356.0528812153554</v>
      </c>
      <c r="BK7">
        <f ca="1"/>
        <v>369.47091891367734</v>
      </c>
      <c r="BL7">
        <f ca="1"/>
        <v>379.93368113587206</v>
      </c>
      <c r="BM7">
        <f ca="1"/>
        <v>379.28189493019312</v>
      </c>
      <c r="BN7">
        <f ca="1"/>
        <v>369.86138540898185</v>
      </c>
      <c r="BO7">
        <f ca="1"/>
        <v>359.84354847412033</v>
      </c>
      <c r="BP7">
        <f ca="1"/>
        <v>354.65305203012986</v>
      </c>
      <c r="BQ7">
        <f ca="1"/>
        <v>369.59342049067465</v>
      </c>
      <c r="BR7">
        <f ca="1"/>
        <v>367.03749728866876</v>
      </c>
      <c r="BS7">
        <f ca="1"/>
        <v>352.72291806672064</v>
      </c>
      <c r="BT7">
        <f ca="1"/>
        <v>367.14829226128899</v>
      </c>
      <c r="BU7">
        <f ca="1"/>
        <v>365.79107832101084</v>
      </c>
      <c r="BV7">
        <f ca="1"/>
        <v>373.60415824726243</v>
      </c>
      <c r="BW7">
        <f ca="1"/>
        <v>376.85988311692972</v>
      </c>
      <c r="BX7">
        <f ca="1"/>
        <v>357.63258714504389</v>
      </c>
      <c r="BY7">
        <f ca="1"/>
        <v>383.08945667177494</v>
      </c>
      <c r="BZ7">
        <f ca="1"/>
        <v>363.99206056282316</v>
      </c>
      <c r="CA7">
        <f ca="1"/>
        <v>363.36791969238237</v>
      </c>
      <c r="CB7">
        <f ca="1"/>
        <v>353.3475416886638</v>
      </c>
      <c r="CC7">
        <f ca="1"/>
        <v>354.62184574948475</v>
      </c>
      <c r="CD7">
        <f ca="1"/>
        <v>358.41459324954013</v>
      </c>
      <c r="CE7">
        <f ca="1"/>
        <v>378.32638117191954</v>
      </c>
      <c r="CF7">
        <f ca="1"/>
        <v>375.15213219413221</v>
      </c>
      <c r="CG7">
        <f ca="1"/>
        <v>359.74165331115381</v>
      </c>
      <c r="CH7">
        <f ca="1"/>
        <v>366.59161850598304</v>
      </c>
      <c r="CI7">
        <f ca="1"/>
        <v>379.25997367760522</v>
      </c>
      <c r="CJ7">
        <f ca="1"/>
        <v>357.19489215905139</v>
      </c>
      <c r="CK7">
        <f ca="1"/>
        <v>360.04670864184124</v>
      </c>
      <c r="CL7">
        <f ca="1"/>
        <v>376.8795614416328</v>
      </c>
      <c r="CM7">
        <f ca="1"/>
        <v>356.31165338826821</v>
      </c>
      <c r="CN7">
        <f ca="1"/>
        <v>372.76002724010425</v>
      </c>
      <c r="CO7">
        <f ca="1"/>
        <v>350.38093834548204</v>
      </c>
      <c r="CP7">
        <f ca="1"/>
        <v>367.00004446927773</v>
      </c>
      <c r="CQ7">
        <f ca="1"/>
        <v>380.66179864833435</v>
      </c>
      <c r="CR7">
        <f ca="1"/>
        <v>357.49189849295271</v>
      </c>
      <c r="CS7">
        <f ca="1"/>
        <v>373.08675927225426</v>
      </c>
      <c r="CT7">
        <f ca="1"/>
        <v>365.65809221633305</v>
      </c>
      <c r="CU7">
        <f ca="1"/>
        <v>346.05966080419722</v>
      </c>
      <c r="CV7">
        <f ca="1"/>
        <v>350.756492648235</v>
      </c>
      <c r="CW7">
        <f ca="1"/>
        <v>360.4853210650374</v>
      </c>
      <c r="CX7">
        <f ca="1"/>
        <v>348.38457482854801</v>
      </c>
      <c r="CY7">
        <f ca="1"/>
        <v>366.8655075524606</v>
      </c>
      <c r="CZ7">
        <f ca="1"/>
        <v>347.78676236359792</v>
      </c>
      <c r="DA7">
        <f ca="1"/>
        <v>370.74791118286254</v>
      </c>
      <c r="DB7">
        <f ca="1"/>
        <v>374.96176731542567</v>
      </c>
      <c r="DC7">
        <f ca="1"/>
        <v>353.87665895324631</v>
      </c>
      <c r="DD7">
        <f ca="1"/>
        <v>373.49468284250463</v>
      </c>
      <c r="DE7">
        <f ca="1"/>
        <v>370.05429807646175</v>
      </c>
      <c r="DF7">
        <f ca="1"/>
        <v>375.8928033250092</v>
      </c>
      <c r="DG7">
        <f ca="1"/>
        <v>369.13113994487026</v>
      </c>
      <c r="DH7" t="e">
        <f ca="1"/>
        <v>#N/A</v>
      </c>
      <c r="DI7" t="e">
        <f ca="1"/>
        <v>#N/A</v>
      </c>
      <c r="DJ7" t="e">
        <f ca="1"/>
        <v>#N/A</v>
      </c>
      <c r="DK7" t="e">
        <f ca="1"/>
        <v>#N/A</v>
      </c>
      <c r="DL7" t="e">
        <f ca="1"/>
        <v>#N/A</v>
      </c>
      <c r="DM7" t="e">
        <f ca="1"/>
        <v>#N/A</v>
      </c>
      <c r="DN7" t="e">
        <f ca="1"/>
        <v>#N/A</v>
      </c>
      <c r="DO7" t="e">
        <f ca="1"/>
        <v>#N/A</v>
      </c>
      <c r="DP7" t="e">
        <f ca="1"/>
        <v>#N/A</v>
      </c>
      <c r="DQ7" t="e">
        <f ca="1"/>
        <v>#N/A</v>
      </c>
      <c r="DR7" t="e">
        <f ca="1"/>
        <v>#N/A</v>
      </c>
      <c r="DS7" t="e">
        <f ca="1"/>
        <v>#N/A</v>
      </c>
      <c r="DT7" t="e">
        <f ca="1"/>
        <v>#N/A</v>
      </c>
      <c r="DU7" t="e">
        <f ca="1"/>
        <v>#N/A</v>
      </c>
      <c r="DV7" t="e">
        <f ca="1"/>
        <v>#N/A</v>
      </c>
      <c r="DW7" t="e">
        <f ca="1"/>
        <v>#N/A</v>
      </c>
      <c r="DX7" t="e">
        <f ca="1"/>
        <v>#N/A</v>
      </c>
      <c r="DY7" t="e">
        <f ca="1"/>
        <v>#N/A</v>
      </c>
      <c r="DZ7" t="e">
        <f ca="1"/>
        <v>#N/A</v>
      </c>
      <c r="EA7" t="e">
        <f ca="1"/>
        <v>#N/A</v>
      </c>
    </row>
    <row r="8" spans="1:131">
      <c r="A8">
        <f ca="1">_xll.nxLibGetDCF("act/365",K$2,K8)</f>
        <v>2.1917808219178082E-2</v>
      </c>
      <c r="B8" cm="1">
        <f t="array" aca="1" ref="B8" ca="1">_xll.nxLibGetDF(calibration!B$13,path!K$2,path!K8)</f>
        <v>0.99922451236055609</v>
      </c>
      <c r="C8">
        <f t="shared" ca="1" si="2"/>
        <v>3.5395349652232018E-2</v>
      </c>
      <c r="D8" s="75">
        <v>0</v>
      </c>
      <c r="E8">
        <f ca="1">H$2*EXP((C8-D8)*A8)</f>
        <v>365.28327266284566</v>
      </c>
      <c r="F8" s="73">
        <f t="shared" ca="1" si="4"/>
        <v>0</v>
      </c>
      <c r="H8">
        <f t="shared" ca="1" si="0"/>
        <v>365.28327266284595</v>
      </c>
      <c r="I8">
        <f t="shared" ca="1" si="1"/>
        <v>9.3968701443841791</v>
      </c>
      <c r="K8" s="40">
        <f ca="1"/>
        <v>45427</v>
      </c>
      <c r="L8">
        <f ca="1"/>
        <v>365.86769724290247</v>
      </c>
      <c r="M8">
        <f ca="1"/>
        <v>380.02231610775641</v>
      </c>
      <c r="N8">
        <f ca="1"/>
        <v>354.5624079797542</v>
      </c>
      <c r="O8">
        <f ca="1"/>
        <v>376.62019055797407</v>
      </c>
      <c r="P8">
        <f ca="1"/>
        <v>363.72676758154842</v>
      </c>
      <c r="Q8">
        <f ca="1"/>
        <v>377.42079616055764</v>
      </c>
      <c r="R8">
        <f ca="1"/>
        <v>387.84998105000329</v>
      </c>
      <c r="S8">
        <f ca="1"/>
        <v>363.82750257063242</v>
      </c>
      <c r="T8">
        <f ca="1"/>
        <v>369.50628761307166</v>
      </c>
      <c r="U8">
        <f ca="1"/>
        <v>361.86147641979522</v>
      </c>
      <c r="V8">
        <f ca="1"/>
        <v>347.21713730827696</v>
      </c>
      <c r="W8">
        <f ca="1"/>
        <v>355.52359954910185</v>
      </c>
      <c r="X8">
        <f ca="1"/>
        <v>348.23378757564046</v>
      </c>
      <c r="Y8">
        <f ca="1"/>
        <v>367.18084520058221</v>
      </c>
      <c r="Z8">
        <f ca="1"/>
        <v>364.097181930023</v>
      </c>
      <c r="AA8">
        <f ca="1"/>
        <v>366.89368287213875</v>
      </c>
      <c r="AB8">
        <f ca="1"/>
        <v>360.76942364042145</v>
      </c>
      <c r="AC8">
        <f ca="1"/>
        <v>368.53192436077978</v>
      </c>
      <c r="AD8">
        <f ca="1"/>
        <v>350.15354758573085</v>
      </c>
      <c r="AE8">
        <f ca="1"/>
        <v>366.9055814560399</v>
      </c>
      <c r="AF8">
        <f ca="1"/>
        <v>357.03045540087413</v>
      </c>
      <c r="AG8">
        <f ca="1"/>
        <v>363.43055013746266</v>
      </c>
      <c r="AH8">
        <f ca="1"/>
        <v>362.68057766399005</v>
      </c>
      <c r="AI8">
        <f ca="1"/>
        <v>363.89818758341386</v>
      </c>
      <c r="AJ8">
        <f ca="1"/>
        <v>382.80482355361448</v>
      </c>
      <c r="AK8">
        <f ca="1"/>
        <v>362.28705912849483</v>
      </c>
      <c r="AL8">
        <f ca="1"/>
        <v>366.26357333424005</v>
      </c>
      <c r="AM8">
        <f ca="1"/>
        <v>367.49510437783709</v>
      </c>
      <c r="AN8">
        <f ca="1"/>
        <v>364.36734434468462</v>
      </c>
      <c r="AO8">
        <f ca="1"/>
        <v>380.16717966043933</v>
      </c>
      <c r="AP8">
        <f ca="1"/>
        <v>366.73157119213158</v>
      </c>
      <c r="AQ8">
        <f ca="1"/>
        <v>370.0668823100678</v>
      </c>
      <c r="AR8">
        <f ca="1"/>
        <v>377.80573830830849</v>
      </c>
      <c r="AS8">
        <f ca="1"/>
        <v>360.334271213948</v>
      </c>
      <c r="AT8">
        <f ca="1"/>
        <v>365.67916966618571</v>
      </c>
      <c r="AU8">
        <f ca="1"/>
        <v>361.63519554225542</v>
      </c>
      <c r="AV8">
        <f ca="1"/>
        <v>374.34277662859347</v>
      </c>
      <c r="AW8">
        <f ca="1"/>
        <v>370.79799177900475</v>
      </c>
      <c r="AX8">
        <f ca="1"/>
        <v>355.50832829850566</v>
      </c>
      <c r="AY8">
        <f ca="1"/>
        <v>373.77302732115737</v>
      </c>
      <c r="AZ8">
        <f ca="1"/>
        <v>362.92234595890977</v>
      </c>
      <c r="BA8">
        <f ca="1"/>
        <v>361.1725081978667</v>
      </c>
      <c r="BB8">
        <f ca="1"/>
        <v>355.22326766606494</v>
      </c>
      <c r="BC8">
        <f ca="1"/>
        <v>372.63690730467408</v>
      </c>
      <c r="BD8">
        <f ca="1"/>
        <v>371.01011537775827</v>
      </c>
      <c r="BE8">
        <f ca="1"/>
        <v>349.78555202299589</v>
      </c>
      <c r="BF8">
        <f ca="1"/>
        <v>355.13476538507376</v>
      </c>
      <c r="BG8">
        <f ca="1"/>
        <v>363.01410607146056</v>
      </c>
      <c r="BH8">
        <f ca="1"/>
        <v>357.15224705923862</v>
      </c>
      <c r="BI8">
        <f ca="1"/>
        <v>362.66748450605786</v>
      </c>
      <c r="BJ8">
        <f ca="1"/>
        <v>358.14740138986889</v>
      </c>
      <c r="BK8">
        <f ca="1"/>
        <v>369.60881157270785</v>
      </c>
      <c r="BL8">
        <f ca="1"/>
        <v>378.39222436586539</v>
      </c>
      <c r="BM8">
        <f ca="1"/>
        <v>380.73462911705053</v>
      </c>
      <c r="BN8">
        <f ca="1"/>
        <v>372.13621419854189</v>
      </c>
      <c r="BO8">
        <f ca="1"/>
        <v>363.50495774549853</v>
      </c>
      <c r="BP8">
        <f ca="1"/>
        <v>354.20614389462827</v>
      </c>
      <c r="BQ8">
        <f ca="1"/>
        <v>367.10607032522148</v>
      </c>
      <c r="BR8">
        <f ca="1"/>
        <v>371.99824138358218</v>
      </c>
      <c r="BS8">
        <f ca="1"/>
        <v>344.32809155082168</v>
      </c>
      <c r="BT8">
        <f ca="1"/>
        <v>366.98816152126807</v>
      </c>
      <c r="BU8">
        <f ca="1"/>
        <v>365.93651330940662</v>
      </c>
      <c r="BV8">
        <f ca="1"/>
        <v>369.69970625291103</v>
      </c>
      <c r="BW8">
        <f ca="1"/>
        <v>378.70371005687144</v>
      </c>
      <c r="BX8">
        <f ca="1"/>
        <v>352.54338701681809</v>
      </c>
      <c r="BY8">
        <f ca="1"/>
        <v>375.09911338887184</v>
      </c>
      <c r="BZ8">
        <f ca="1"/>
        <v>360.53951888997722</v>
      </c>
      <c r="CA8">
        <f ca="1"/>
        <v>363.78429719188097</v>
      </c>
      <c r="CB8">
        <f ca="1"/>
        <v>359.28880547646486</v>
      </c>
      <c r="CC8">
        <f ca="1"/>
        <v>354.59146086527875</v>
      </c>
      <c r="CD8">
        <f ca="1"/>
        <v>357.41599339395577</v>
      </c>
      <c r="CE8">
        <f ca="1"/>
        <v>373.75404483355851</v>
      </c>
      <c r="CF8">
        <f ca="1"/>
        <v>378.60264518621318</v>
      </c>
      <c r="CG8">
        <f ca="1"/>
        <v>365.27559563980407</v>
      </c>
      <c r="CH8">
        <f ca="1"/>
        <v>367.56327791797213</v>
      </c>
      <c r="CI8">
        <f ca="1"/>
        <v>382.25066181354271</v>
      </c>
      <c r="CJ8">
        <f ca="1"/>
        <v>356.69895184328203</v>
      </c>
      <c r="CK8">
        <f ca="1"/>
        <v>357.53217027054893</v>
      </c>
      <c r="CL8">
        <f ca="1"/>
        <v>381.32622777509459</v>
      </c>
      <c r="CM8">
        <f ca="1"/>
        <v>358.94546016037685</v>
      </c>
      <c r="CN8">
        <f ca="1"/>
        <v>375.51061669533959</v>
      </c>
      <c r="CO8">
        <f ca="1"/>
        <v>356.79007245350613</v>
      </c>
      <c r="CP8">
        <f ca="1"/>
        <v>364.44036264707034</v>
      </c>
      <c r="CQ8">
        <f ca="1"/>
        <v>378.62556654627775</v>
      </c>
      <c r="CR8">
        <f ca="1"/>
        <v>357.39958205148258</v>
      </c>
      <c r="CS8">
        <f ca="1"/>
        <v>376.78632523130818</v>
      </c>
      <c r="CT8">
        <f ca="1"/>
        <v>368.97727867244822</v>
      </c>
      <c r="CU8">
        <f ca="1"/>
        <v>350.47502151907798</v>
      </c>
      <c r="CV8">
        <f ca="1"/>
        <v>350.16545137956177</v>
      </c>
      <c r="CW8">
        <f ca="1"/>
        <v>359.64417866341074</v>
      </c>
      <c r="CX8">
        <f ca="1"/>
        <v>350.26109825298477</v>
      </c>
      <c r="CY8">
        <f ca="1"/>
        <v>368.41311218047611</v>
      </c>
      <c r="CZ8">
        <f ca="1"/>
        <v>345.30922095452593</v>
      </c>
      <c r="DA8">
        <f ca="1"/>
        <v>371.25482115934381</v>
      </c>
      <c r="DB8">
        <f ca="1"/>
        <v>371.04469784614759</v>
      </c>
      <c r="DC8">
        <f ca="1"/>
        <v>355.6860920341569</v>
      </c>
      <c r="DD8">
        <f ca="1"/>
        <v>370.49808980839771</v>
      </c>
      <c r="DE8">
        <f ca="1"/>
        <v>367.1852784179556</v>
      </c>
      <c r="DF8">
        <f ca="1"/>
        <v>376.22552974793228</v>
      </c>
      <c r="DG8">
        <f ca="1"/>
        <v>372.34113991724575</v>
      </c>
      <c r="DH8" t="e">
        <f ca="1"/>
        <v>#N/A</v>
      </c>
      <c r="DI8" t="e">
        <f ca="1"/>
        <v>#N/A</v>
      </c>
      <c r="DJ8" t="e">
        <f ca="1"/>
        <v>#N/A</v>
      </c>
      <c r="DK8" t="e">
        <f ca="1"/>
        <v>#N/A</v>
      </c>
      <c r="DL8" t="e">
        <f ca="1"/>
        <v>#N/A</v>
      </c>
      <c r="DM8" t="e">
        <f ca="1"/>
        <v>#N/A</v>
      </c>
      <c r="DN8" t="e">
        <f ca="1"/>
        <v>#N/A</v>
      </c>
      <c r="DO8" t="e">
        <f ca="1"/>
        <v>#N/A</v>
      </c>
      <c r="DP8" t="e">
        <f ca="1"/>
        <v>#N/A</v>
      </c>
      <c r="DQ8" t="e">
        <f ca="1"/>
        <v>#N/A</v>
      </c>
      <c r="DR8" t="e">
        <f ca="1"/>
        <v>#N/A</v>
      </c>
      <c r="DS8" t="e">
        <f ca="1"/>
        <v>#N/A</v>
      </c>
      <c r="DT8" t="e">
        <f ca="1"/>
        <v>#N/A</v>
      </c>
      <c r="DU8" t="e">
        <f ca="1"/>
        <v>#N/A</v>
      </c>
      <c r="DV8" t="e">
        <f ca="1"/>
        <v>#N/A</v>
      </c>
      <c r="DW8" t="e">
        <f ca="1"/>
        <v>#N/A</v>
      </c>
      <c r="DX8" t="e">
        <f ca="1"/>
        <v>#N/A</v>
      </c>
      <c r="DY8" t="e">
        <f ca="1"/>
        <v>#N/A</v>
      </c>
      <c r="DZ8" t="e">
        <f ca="1"/>
        <v>#N/A</v>
      </c>
      <c r="EA8" t="e">
        <f ca="1"/>
        <v>#N/A</v>
      </c>
    </row>
    <row r="9" spans="1:131">
      <c r="A9">
        <f ca="1">_xll.nxLibGetDCF("act/365",K$2,K9)</f>
        <v>2.4657534246575342E-2</v>
      </c>
      <c r="B9" cm="1">
        <f t="array" aca="1" ref="B9" ca="1">_xll.nxLibGetDF(calibration!B$13,path!K$2,path!K9)</f>
        <v>0.99912757640562566</v>
      </c>
      <c r="C9">
        <f t="shared" ca="1" si="2"/>
        <v>3.539706641368788E-2</v>
      </c>
      <c r="D9" s="75">
        <v>0</v>
      </c>
      <c r="E9">
        <f t="shared" ca="1" si="3"/>
        <v>365.31871266439487</v>
      </c>
      <c r="F9" s="73">
        <f t="shared" ca="1" si="4"/>
        <v>0</v>
      </c>
      <c r="H9">
        <f t="shared" ca="1" si="0"/>
        <v>365.31871266439504</v>
      </c>
      <c r="I9">
        <f t="shared" ca="1" si="1"/>
        <v>10.688772570061612</v>
      </c>
      <c r="K9" s="40">
        <f ca="1"/>
        <v>45428</v>
      </c>
      <c r="L9">
        <f ca="1"/>
        <v>366.04680368765509</v>
      </c>
      <c r="M9">
        <f ca="1"/>
        <v>382.94446605074586</v>
      </c>
      <c r="N9">
        <f ca="1"/>
        <v>353.40995042610245</v>
      </c>
      <c r="O9">
        <f ca="1"/>
        <v>373.80937501017127</v>
      </c>
      <c r="P9">
        <f ca="1"/>
        <v>362.16771768969198</v>
      </c>
      <c r="Q9">
        <f ca="1"/>
        <v>373.87282350248097</v>
      </c>
      <c r="R9">
        <f ca="1"/>
        <v>389.24869700440433</v>
      </c>
      <c r="S9">
        <f ca="1"/>
        <v>370.98574672472819</v>
      </c>
      <c r="T9">
        <f ca="1"/>
        <v>370.98873363471205</v>
      </c>
      <c r="U9">
        <f ca="1"/>
        <v>367.42569994488821</v>
      </c>
      <c r="V9">
        <f ca="1"/>
        <v>346.06293360337446</v>
      </c>
      <c r="W9">
        <f ca="1"/>
        <v>353.73474524841589</v>
      </c>
      <c r="X9">
        <f ca="1"/>
        <v>348.79135521241443</v>
      </c>
      <c r="Y9">
        <f ca="1"/>
        <v>375.0471140999216</v>
      </c>
      <c r="Z9">
        <f ca="1"/>
        <v>364.98932171733463</v>
      </c>
      <c r="AA9">
        <f ca="1"/>
        <v>367.65447224479408</v>
      </c>
      <c r="AB9">
        <f ca="1"/>
        <v>350.67117639606835</v>
      </c>
      <c r="AC9">
        <f ca="1"/>
        <v>367.48158120222109</v>
      </c>
      <c r="AD9">
        <f ca="1"/>
        <v>346.71989485134213</v>
      </c>
      <c r="AE9">
        <f ca="1"/>
        <v>365.48757391985993</v>
      </c>
      <c r="AF9">
        <f ca="1"/>
        <v>356.31988160275466</v>
      </c>
      <c r="AG9">
        <f ca="1"/>
        <v>359.84110845783118</v>
      </c>
      <c r="AH9">
        <f ca="1"/>
        <v>358.18276223531205</v>
      </c>
      <c r="AI9">
        <f ca="1"/>
        <v>367.59450926795409</v>
      </c>
      <c r="AJ9">
        <f ca="1"/>
        <v>383.53921052847602</v>
      </c>
      <c r="AK9">
        <f ca="1"/>
        <v>362.4591298822582</v>
      </c>
      <c r="AL9">
        <f ca="1"/>
        <v>366.08444726455781</v>
      </c>
      <c r="AM9">
        <f ca="1"/>
        <v>366.56142921978795</v>
      </c>
      <c r="AN9">
        <f ca="1"/>
        <v>368.18851368365034</v>
      </c>
      <c r="AO9">
        <f ca="1"/>
        <v>382.01989145151481</v>
      </c>
      <c r="AP9">
        <f ca="1"/>
        <v>366.55831187181741</v>
      </c>
      <c r="AQ9">
        <f ca="1"/>
        <v>366.74182466931967</v>
      </c>
      <c r="AR9">
        <f ca="1"/>
        <v>382.62859297500796</v>
      </c>
      <c r="AS9">
        <f ca="1"/>
        <v>359.92036351005265</v>
      </c>
      <c r="AT9">
        <f ca="1"/>
        <v>371.96790681947942</v>
      </c>
      <c r="AU9">
        <f ca="1"/>
        <v>366.53253566332444</v>
      </c>
      <c r="AV9">
        <f ca="1"/>
        <v>378.60696616495397</v>
      </c>
      <c r="AW9">
        <f ca="1"/>
        <v>373.02152366310793</v>
      </c>
      <c r="AX9">
        <f ca="1"/>
        <v>356.74829264168858</v>
      </c>
      <c r="AY9">
        <f ca="1"/>
        <v>367.19196528961743</v>
      </c>
      <c r="AZ9">
        <f ca="1"/>
        <v>355.59312951123866</v>
      </c>
      <c r="BA9">
        <f ca="1"/>
        <v>360.80127781267606</v>
      </c>
      <c r="BB9">
        <f ca="1"/>
        <v>354.27370039098014</v>
      </c>
      <c r="BC9">
        <f ca="1"/>
        <v>372.75792919945678</v>
      </c>
      <c r="BD9">
        <f ca="1"/>
        <v>372.6490956315991</v>
      </c>
      <c r="BE9">
        <f ca="1"/>
        <v>346.99661327242268</v>
      </c>
      <c r="BF9">
        <f ca="1"/>
        <v>350.32357693408397</v>
      </c>
      <c r="BG9">
        <f ca="1"/>
        <v>370.23579572672946</v>
      </c>
      <c r="BH9">
        <f ca="1"/>
        <v>357.9343648342043</v>
      </c>
      <c r="BI9">
        <f ca="1"/>
        <v>363.93517181669739</v>
      </c>
      <c r="BJ9">
        <f ca="1"/>
        <v>351.17477566662757</v>
      </c>
      <c r="BK9">
        <f ca="1"/>
        <v>367.66404704057686</v>
      </c>
      <c r="BL9">
        <f ca="1"/>
        <v>377.36195446019644</v>
      </c>
      <c r="BM9">
        <f ca="1"/>
        <v>383.53688417630241</v>
      </c>
      <c r="BN9">
        <f ca="1"/>
        <v>371.8822709810288</v>
      </c>
      <c r="BO9">
        <f ca="1"/>
        <v>367.0276502695171</v>
      </c>
      <c r="BP9">
        <f ca="1"/>
        <v>358.3014309942763</v>
      </c>
      <c r="BQ9">
        <f ca="1"/>
        <v>368.14243323157876</v>
      </c>
      <c r="BR9">
        <f ca="1"/>
        <v>374.74384664070772</v>
      </c>
      <c r="BS9">
        <f ca="1"/>
        <v>339.19380274583045</v>
      </c>
      <c r="BT9">
        <f ca="1"/>
        <v>363.95970029388445</v>
      </c>
      <c r="BU9">
        <f ca="1"/>
        <v>361.98187185952918</v>
      </c>
      <c r="BV9">
        <f ca="1"/>
        <v>372.89332013058981</v>
      </c>
      <c r="BW9">
        <f ca="1"/>
        <v>376.62827971932722</v>
      </c>
      <c r="BX9">
        <f ca="1"/>
        <v>354.30340698446025</v>
      </c>
      <c r="BY9">
        <f ca="1"/>
        <v>380.19855108827045</v>
      </c>
      <c r="BZ9">
        <f ca="1"/>
        <v>353.30396250006459</v>
      </c>
      <c r="CA9">
        <f ca="1"/>
        <v>367.15230827488699</v>
      </c>
      <c r="CB9">
        <f ca="1"/>
        <v>354.55850477181599</v>
      </c>
      <c r="CC9">
        <f ca="1"/>
        <v>358.9905116936423</v>
      </c>
      <c r="CD9">
        <f ca="1"/>
        <v>350.98239153315836</v>
      </c>
      <c r="CE9">
        <f ca="1"/>
        <v>375.20895949026675</v>
      </c>
      <c r="CF9">
        <f ca="1"/>
        <v>380.18901787996276</v>
      </c>
      <c r="CG9">
        <f ca="1"/>
        <v>363.99369712155396</v>
      </c>
      <c r="CH9">
        <f ca="1"/>
        <v>365.77362187659946</v>
      </c>
      <c r="CI9">
        <f ca="1"/>
        <v>383.40499408130432</v>
      </c>
      <c r="CJ9">
        <f ca="1"/>
        <v>356.28600260724238</v>
      </c>
      <c r="CK9">
        <f ca="1"/>
        <v>359.46049192882191</v>
      </c>
      <c r="CL9">
        <f ca="1"/>
        <v>385.17922411584675</v>
      </c>
      <c r="CM9">
        <f ca="1"/>
        <v>357.58383637735835</v>
      </c>
      <c r="CN9">
        <f ca="1"/>
        <v>380.86565738795935</v>
      </c>
      <c r="CO9">
        <f ca="1"/>
        <v>354.11444911059033</v>
      </c>
      <c r="CP9">
        <f ca="1"/>
        <v>364.72922067421359</v>
      </c>
      <c r="CQ9">
        <f ca="1"/>
        <v>370.98850502519673</v>
      </c>
      <c r="CR9">
        <f ca="1"/>
        <v>354.28634076613645</v>
      </c>
      <c r="CS9">
        <f ca="1"/>
        <v>376.92182788505767</v>
      </c>
      <c r="CT9">
        <f ca="1"/>
        <v>367.22051650712751</v>
      </c>
      <c r="CU9">
        <f ca="1"/>
        <v>344.47403290419936</v>
      </c>
      <c r="CV9">
        <f ca="1"/>
        <v>351.92610732343815</v>
      </c>
      <c r="CW9">
        <f ca="1"/>
        <v>364.54810252574026</v>
      </c>
      <c r="CX9">
        <f ca="1"/>
        <v>353.34374161720046</v>
      </c>
      <c r="CY9">
        <f ca="1"/>
        <v>367.03015196986217</v>
      </c>
      <c r="CZ9">
        <f ca="1"/>
        <v>344.02203604173121</v>
      </c>
      <c r="DA9">
        <f ca="1"/>
        <v>371.45503557938872</v>
      </c>
      <c r="DB9">
        <f ca="1"/>
        <v>371.53230900957971</v>
      </c>
      <c r="DC9">
        <f ca="1"/>
        <v>356.5788356999056</v>
      </c>
      <c r="DD9">
        <f ca="1"/>
        <v>374.40477611752101</v>
      </c>
      <c r="DE9">
        <f ca="1"/>
        <v>367.89788095327049</v>
      </c>
      <c r="DF9">
        <f ca="1"/>
        <v>375.60640750828009</v>
      </c>
      <c r="DG9">
        <f ca="1"/>
        <v>375.11357713399326</v>
      </c>
      <c r="DH9" t="e">
        <f ca="1"/>
        <v>#N/A</v>
      </c>
      <c r="DI9" t="e">
        <f ca="1"/>
        <v>#N/A</v>
      </c>
      <c r="DJ9" t="e">
        <f ca="1"/>
        <v>#N/A</v>
      </c>
      <c r="DK9" t="e">
        <f ca="1"/>
        <v>#N/A</v>
      </c>
      <c r="DL9" t="e">
        <f ca="1"/>
        <v>#N/A</v>
      </c>
      <c r="DM9" t="e">
        <f ca="1"/>
        <v>#N/A</v>
      </c>
      <c r="DN9" t="e">
        <f ca="1"/>
        <v>#N/A</v>
      </c>
      <c r="DO9" t="e">
        <f ca="1"/>
        <v>#N/A</v>
      </c>
      <c r="DP9" t="e">
        <f ca="1"/>
        <v>#N/A</v>
      </c>
      <c r="DQ9" t="e">
        <f ca="1"/>
        <v>#N/A</v>
      </c>
      <c r="DR9" t="e">
        <f ca="1"/>
        <v>#N/A</v>
      </c>
      <c r="DS9" t="e">
        <f ca="1"/>
        <v>#N/A</v>
      </c>
      <c r="DT9" t="e">
        <f ca="1"/>
        <v>#N/A</v>
      </c>
      <c r="DU9" t="e">
        <f ca="1"/>
        <v>#N/A</v>
      </c>
      <c r="DV9" t="e">
        <f ca="1"/>
        <v>#N/A</v>
      </c>
      <c r="DW9" t="e">
        <f ca="1"/>
        <v>#N/A</v>
      </c>
      <c r="DX9" t="e">
        <f ca="1"/>
        <v>#N/A</v>
      </c>
      <c r="DY9" t="e">
        <f ca="1"/>
        <v>#N/A</v>
      </c>
      <c r="DZ9" t="e">
        <f ca="1"/>
        <v>#N/A</v>
      </c>
      <c r="EA9" t="e">
        <f ca="1"/>
        <v>#N/A</v>
      </c>
    </row>
    <row r="10" spans="1:131">
      <c r="A10">
        <f ca="1">_xll.nxLibGetDCF("act/365",K$2,K10)</f>
        <v>2.7397260273972601E-2</v>
      </c>
      <c r="B10" cm="1">
        <f t="array" aca="1" ref="B10" ca="1">_xll.nxLibGetDF(calibration!B$13,path!K$2,path!K10)</f>
        <v>0.99903064045069512</v>
      </c>
      <c r="C10">
        <f t="shared" ca="1" si="2"/>
        <v>3.5398783397228101E-2</v>
      </c>
      <c r="D10" s="75">
        <v>0</v>
      </c>
      <c r="E10">
        <f t="shared" ca="1" si="3"/>
        <v>365.35415954343171</v>
      </c>
      <c r="F10" s="73">
        <f t="shared" ca="1" si="4"/>
        <v>0</v>
      </c>
      <c r="H10">
        <f t="shared" ca="1" si="0"/>
        <v>365.35415954343176</v>
      </c>
      <c r="I10">
        <f t="shared" ca="1" si="1"/>
        <v>11.562717645904046</v>
      </c>
      <c r="K10" s="40">
        <f ca="1"/>
        <v>45429</v>
      </c>
      <c r="L10">
        <f ca="1"/>
        <v>356.46650345427526</v>
      </c>
      <c r="M10">
        <f ca="1"/>
        <v>384.00423106730085</v>
      </c>
      <c r="N10">
        <f ca="1"/>
        <v>348.16226965677919</v>
      </c>
      <c r="O10">
        <f ca="1"/>
        <v>372.99888446738873</v>
      </c>
      <c r="P10">
        <f ca="1"/>
        <v>358.84496752598329</v>
      </c>
      <c r="Q10">
        <f ca="1"/>
        <v>377.2297631979805</v>
      </c>
      <c r="R10">
        <f ca="1"/>
        <v>385.50776894972751</v>
      </c>
      <c r="S10">
        <f ca="1"/>
        <v>370.20247594221661</v>
      </c>
      <c r="T10">
        <f ca="1"/>
        <v>369.13928808482189</v>
      </c>
      <c r="U10">
        <f ca="1"/>
        <v>368.94037499534318</v>
      </c>
      <c r="V10">
        <f ca="1"/>
        <v>348.73874366404749</v>
      </c>
      <c r="W10">
        <f ca="1"/>
        <v>351.69923747419887</v>
      </c>
      <c r="X10">
        <f ca="1"/>
        <v>346.13143563737339</v>
      </c>
      <c r="Y10">
        <f ca="1"/>
        <v>382.27225121695642</v>
      </c>
      <c r="Z10">
        <f ca="1"/>
        <v>370.05173195056608</v>
      </c>
      <c r="AA10">
        <f ca="1"/>
        <v>370.268685445453</v>
      </c>
      <c r="AB10">
        <f ca="1"/>
        <v>358.29784706146899</v>
      </c>
      <c r="AC10">
        <f ca="1"/>
        <v>371.52863635931067</v>
      </c>
      <c r="AD10">
        <f ca="1"/>
        <v>342.55521425812975</v>
      </c>
      <c r="AE10">
        <f ca="1"/>
        <v>362.35322734836865</v>
      </c>
      <c r="AF10">
        <f ca="1"/>
        <v>360.81483097064051</v>
      </c>
      <c r="AG10">
        <f ca="1"/>
        <v>363.25781313658939</v>
      </c>
      <c r="AH10">
        <f ca="1"/>
        <v>353.43949080242874</v>
      </c>
      <c r="AI10">
        <f ca="1"/>
        <v>368.62302179795785</v>
      </c>
      <c r="AJ10">
        <f ca="1"/>
        <v>383.85231961561863</v>
      </c>
      <c r="AK10">
        <f ca="1"/>
        <v>364.93840161480529</v>
      </c>
      <c r="AL10">
        <f ca="1"/>
        <v>361.9274836023543</v>
      </c>
      <c r="AM10">
        <f ca="1"/>
        <v>366.63094312851615</v>
      </c>
      <c r="AN10">
        <f ca="1"/>
        <v>360.89329780214899</v>
      </c>
      <c r="AO10">
        <f ca="1"/>
        <v>383.39455863824281</v>
      </c>
      <c r="AP10">
        <f ca="1"/>
        <v>370.18258608053634</v>
      </c>
      <c r="AQ10">
        <f ca="1"/>
        <v>362.99995379141217</v>
      </c>
      <c r="AR10">
        <f ca="1"/>
        <v>384.91101516847851</v>
      </c>
      <c r="AS10">
        <f ca="1"/>
        <v>363.6556704497213</v>
      </c>
      <c r="AT10">
        <f ca="1"/>
        <v>371.32088700779667</v>
      </c>
      <c r="AU10">
        <f ca="1"/>
        <v>366.12164616404192</v>
      </c>
      <c r="AV10">
        <f ca="1"/>
        <v>384.23240380410465</v>
      </c>
      <c r="AW10">
        <f ca="1"/>
        <v>377.60259348005985</v>
      </c>
      <c r="AX10">
        <f ca="1"/>
        <v>350.14212047115143</v>
      </c>
      <c r="AY10">
        <f ca="1"/>
        <v>364.55205541288552</v>
      </c>
      <c r="AZ10">
        <f ca="1"/>
        <v>356.35513809840427</v>
      </c>
      <c r="BA10">
        <f ca="1"/>
        <v>356.29926020373483</v>
      </c>
      <c r="BB10">
        <f ca="1"/>
        <v>353.00900167467103</v>
      </c>
      <c r="BC10">
        <f ca="1"/>
        <v>371.45890025055212</v>
      </c>
      <c r="BD10">
        <f ca="1"/>
        <v>376.301471200854</v>
      </c>
      <c r="BE10">
        <f ca="1"/>
        <v>346.9061207193281</v>
      </c>
      <c r="BF10">
        <f ca="1"/>
        <v>350.57769879416304</v>
      </c>
      <c r="BG10">
        <f ca="1"/>
        <v>370.40513922004868</v>
      </c>
      <c r="BH10">
        <f ca="1"/>
        <v>356.87304341393474</v>
      </c>
      <c r="BI10">
        <f ca="1"/>
        <v>363.55847297480307</v>
      </c>
      <c r="BJ10">
        <f ca="1"/>
        <v>350.54692765035054</v>
      </c>
      <c r="BK10">
        <f ca="1"/>
        <v>368.14309594524434</v>
      </c>
      <c r="BL10">
        <f ca="1"/>
        <v>381.45742765913491</v>
      </c>
      <c r="BM10">
        <f ca="1"/>
        <v>379.67467840950417</v>
      </c>
      <c r="BN10">
        <f ca="1"/>
        <v>373.26132009933929</v>
      </c>
      <c r="BO10">
        <f ca="1"/>
        <v>362.72387790665584</v>
      </c>
      <c r="BP10">
        <f ca="1"/>
        <v>357.56954621179858</v>
      </c>
      <c r="BQ10">
        <f ca="1"/>
        <v>366.27304693118469</v>
      </c>
      <c r="BR10">
        <f ca="1"/>
        <v>373.19804604232598</v>
      </c>
      <c r="BS10">
        <f ca="1"/>
        <v>337.6400366848921</v>
      </c>
      <c r="BT10">
        <f ca="1"/>
        <v>362.73416890035838</v>
      </c>
      <c r="BU10">
        <f ca="1"/>
        <v>362.58613120066917</v>
      </c>
      <c r="BV10">
        <f ca="1"/>
        <v>367.66789460615666</v>
      </c>
      <c r="BW10">
        <f ca="1"/>
        <v>385.41812862307359</v>
      </c>
      <c r="BX10">
        <f ca="1"/>
        <v>354.1692746891261</v>
      </c>
      <c r="BY10">
        <f ca="1"/>
        <v>382.7048284197312</v>
      </c>
      <c r="BZ10">
        <f ca="1"/>
        <v>352.36512805059493</v>
      </c>
      <c r="CA10">
        <f ca="1"/>
        <v>374.11249165039874</v>
      </c>
      <c r="CB10">
        <f ca="1"/>
        <v>355.57535960933171</v>
      </c>
      <c r="CC10">
        <f ca="1"/>
        <v>361.36320052007335</v>
      </c>
      <c r="CD10">
        <f ca="1"/>
        <v>346.19788626771339</v>
      </c>
      <c r="CE10">
        <f ca="1"/>
        <v>378.76392839769761</v>
      </c>
      <c r="CF10">
        <f ca="1"/>
        <v>378.6770299390808</v>
      </c>
      <c r="CG10">
        <f ca="1"/>
        <v>359.50498080928094</v>
      </c>
      <c r="CH10">
        <f ca="1"/>
        <v>370.70672439473509</v>
      </c>
      <c r="CI10">
        <f ca="1"/>
        <v>382.20943615377865</v>
      </c>
      <c r="CJ10">
        <f ca="1"/>
        <v>358.25667270839909</v>
      </c>
      <c r="CK10">
        <f ca="1"/>
        <v>359.80622846110464</v>
      </c>
      <c r="CL10">
        <f ca="1"/>
        <v>382.55327995639539</v>
      </c>
      <c r="CM10">
        <f ca="1"/>
        <v>359.00598193240455</v>
      </c>
      <c r="CN10">
        <f ca="1"/>
        <v>379.36306502593226</v>
      </c>
      <c r="CO10">
        <f ca="1"/>
        <v>354.03700247723611</v>
      </c>
      <c r="CP10">
        <f ca="1"/>
        <v>361.47405048216422</v>
      </c>
      <c r="CQ10">
        <f ca="1"/>
        <v>371.21905275932352</v>
      </c>
      <c r="CR10">
        <f ca="1"/>
        <v>352.54766630548465</v>
      </c>
      <c r="CS10">
        <f ca="1"/>
        <v>376.24692509709314</v>
      </c>
      <c r="CT10">
        <f ca="1"/>
        <v>362.2893283895533</v>
      </c>
      <c r="CU10">
        <f ca="1"/>
        <v>341.40161634403324</v>
      </c>
      <c r="CV10">
        <f ca="1"/>
        <v>356.71583489751214</v>
      </c>
      <c r="CW10">
        <f ca="1"/>
        <v>364.80322117907815</v>
      </c>
      <c r="CX10">
        <f ca="1"/>
        <v>357.04021645820563</v>
      </c>
      <c r="CY10">
        <f ca="1"/>
        <v>369.17406132602366</v>
      </c>
      <c r="CZ10">
        <f ca="1"/>
        <v>342.47114581700373</v>
      </c>
      <c r="DA10">
        <f ca="1"/>
        <v>370.96006845854714</v>
      </c>
      <c r="DB10">
        <f ca="1"/>
        <v>380.90096339509256</v>
      </c>
      <c r="DC10">
        <f ca="1"/>
        <v>357.85239286691194</v>
      </c>
      <c r="DD10">
        <f ca="1"/>
        <v>371.49682676722028</v>
      </c>
      <c r="DE10">
        <f ca="1"/>
        <v>372.38201715475094</v>
      </c>
      <c r="DF10">
        <f ca="1"/>
        <v>371.74540903205389</v>
      </c>
      <c r="DG10">
        <f ca="1"/>
        <v>375.79745403173581</v>
      </c>
      <c r="DH10" t="e">
        <f ca="1"/>
        <v>#N/A</v>
      </c>
      <c r="DI10" t="e">
        <f ca="1"/>
        <v>#N/A</v>
      </c>
      <c r="DJ10" t="e">
        <f ca="1"/>
        <v>#N/A</v>
      </c>
      <c r="DK10" t="e">
        <f ca="1"/>
        <v>#N/A</v>
      </c>
      <c r="DL10" t="e">
        <f ca="1"/>
        <v>#N/A</v>
      </c>
      <c r="DM10" t="e">
        <f ca="1"/>
        <v>#N/A</v>
      </c>
      <c r="DN10" t="e">
        <f ca="1"/>
        <v>#N/A</v>
      </c>
      <c r="DO10" t="e">
        <f ca="1"/>
        <v>#N/A</v>
      </c>
      <c r="DP10" t="e">
        <f ca="1"/>
        <v>#N/A</v>
      </c>
      <c r="DQ10" t="e">
        <f ca="1"/>
        <v>#N/A</v>
      </c>
      <c r="DR10" t="e">
        <f ca="1"/>
        <v>#N/A</v>
      </c>
      <c r="DS10" t="e">
        <f ca="1"/>
        <v>#N/A</v>
      </c>
      <c r="DT10" t="e">
        <f ca="1"/>
        <v>#N/A</v>
      </c>
      <c r="DU10" t="e">
        <f ca="1"/>
        <v>#N/A</v>
      </c>
      <c r="DV10" t="e">
        <f ca="1"/>
        <v>#N/A</v>
      </c>
      <c r="DW10" t="e">
        <f ca="1"/>
        <v>#N/A</v>
      </c>
      <c r="DX10" t="e">
        <f ca="1"/>
        <v>#N/A</v>
      </c>
      <c r="DY10" t="e">
        <f ca="1"/>
        <v>#N/A</v>
      </c>
      <c r="DZ10" t="e">
        <f ca="1"/>
        <v>#N/A</v>
      </c>
      <c r="EA10" t="e">
        <f ca="1"/>
        <v>#N/A</v>
      </c>
    </row>
    <row r="11" spans="1:131">
      <c r="A11">
        <f ca="1">_xll.nxLibGetDCF("act/365",K$2,K11)</f>
        <v>3.5616438356164383E-2</v>
      </c>
      <c r="B11" cm="1">
        <f t="array" aca="1" ref="B11" ca="1">_xll.nxLibGetDF(calibration!B$13,path!K$2,path!K11)</f>
        <v>0.99873983258590371</v>
      </c>
      <c r="C11">
        <f t="shared" ca="1" si="2"/>
        <v>3.5403935680804383E-2</v>
      </c>
      <c r="D11" s="75">
        <v>0</v>
      </c>
      <c r="E11">
        <f t="shared" ca="1" si="3"/>
        <v>365.46054146549278</v>
      </c>
      <c r="F11" s="73">
        <f t="shared" ca="1" si="4"/>
        <v>0</v>
      </c>
      <c r="H11">
        <f t="shared" ca="1" si="0"/>
        <v>365.46054146549284</v>
      </c>
      <c r="I11">
        <f t="shared" ca="1" si="1"/>
        <v>12.756935291355212</v>
      </c>
      <c r="K11" s="40">
        <f ca="1"/>
        <v>45432</v>
      </c>
      <c r="L11">
        <f ca="1"/>
        <v>354.69903316067195</v>
      </c>
      <c r="M11">
        <f ca="1"/>
        <v>394.79910934062616</v>
      </c>
      <c r="N11">
        <f ca="1"/>
        <v>350.11793263801951</v>
      </c>
      <c r="O11">
        <f ca="1"/>
        <v>374.86009636691517</v>
      </c>
      <c r="P11">
        <f ca="1"/>
        <v>359.63046563722065</v>
      </c>
      <c r="Q11">
        <f ca="1"/>
        <v>370.13581991274515</v>
      </c>
      <c r="R11">
        <f ca="1"/>
        <v>380.13597878412747</v>
      </c>
      <c r="S11">
        <f ca="1"/>
        <v>370.37297643491394</v>
      </c>
      <c r="T11">
        <f ca="1"/>
        <v>369.64611822605212</v>
      </c>
      <c r="U11">
        <f ca="1"/>
        <v>378.10182632182284</v>
      </c>
      <c r="V11">
        <f ca="1"/>
        <v>344.52567581609901</v>
      </c>
      <c r="W11">
        <f ca="1"/>
        <v>354.51727580080899</v>
      </c>
      <c r="X11">
        <f ca="1"/>
        <v>344.85352521932128</v>
      </c>
      <c r="Y11">
        <f ca="1"/>
        <v>384.32575354842413</v>
      </c>
      <c r="Z11">
        <f ca="1"/>
        <v>378.99834929367552</v>
      </c>
      <c r="AA11">
        <f ca="1"/>
        <v>372.51881587252109</v>
      </c>
      <c r="AB11">
        <f ca="1"/>
        <v>360.33684329796921</v>
      </c>
      <c r="AC11">
        <f ca="1"/>
        <v>371.79682908680809</v>
      </c>
      <c r="AD11">
        <f ca="1"/>
        <v>333.62828050238284</v>
      </c>
      <c r="AE11">
        <f ca="1"/>
        <v>360.64808094627824</v>
      </c>
      <c r="AF11">
        <f ca="1"/>
        <v>366.09011321970502</v>
      </c>
      <c r="AG11">
        <f ca="1"/>
        <v>361.41592619586027</v>
      </c>
      <c r="AH11">
        <f ca="1"/>
        <v>350.11218932160182</v>
      </c>
      <c r="AI11">
        <f ca="1"/>
        <v>362.94076327894544</v>
      </c>
      <c r="AJ11">
        <f ca="1"/>
        <v>382.01943696434176</v>
      </c>
      <c r="AK11">
        <f ca="1"/>
        <v>360.68896267099819</v>
      </c>
      <c r="AL11">
        <f ca="1"/>
        <v>355.90607539596397</v>
      </c>
      <c r="AM11">
        <f ca="1"/>
        <v>359.46771208885434</v>
      </c>
      <c r="AN11">
        <f ca="1"/>
        <v>369.53378444938943</v>
      </c>
      <c r="AO11">
        <f ca="1"/>
        <v>384.45696384537337</v>
      </c>
      <c r="AP11">
        <f ca="1"/>
        <v>366.17436205396865</v>
      </c>
      <c r="AQ11">
        <f ca="1"/>
        <v>365.74518398667175</v>
      </c>
      <c r="AR11">
        <f ca="1"/>
        <v>393.73441579243456</v>
      </c>
      <c r="AS11">
        <f ca="1"/>
        <v>373.3493521817677</v>
      </c>
      <c r="AT11">
        <f ca="1"/>
        <v>361.51847877053007</v>
      </c>
      <c r="AU11">
        <f ca="1"/>
        <v>365.94988110383741</v>
      </c>
      <c r="AV11">
        <f ca="1"/>
        <v>388.87055871284127</v>
      </c>
      <c r="AW11">
        <f ca="1"/>
        <v>371.28125977099586</v>
      </c>
      <c r="AX11">
        <f ca="1"/>
        <v>343.71672125745039</v>
      </c>
      <c r="AY11">
        <f ca="1"/>
        <v>360.20087937053086</v>
      </c>
      <c r="AZ11">
        <f ca="1"/>
        <v>365.31474173610405</v>
      </c>
      <c r="BA11">
        <f ca="1"/>
        <v>356.58627178507044</v>
      </c>
      <c r="BB11">
        <f ca="1"/>
        <v>356.83122257665332</v>
      </c>
      <c r="BC11">
        <f ca="1"/>
        <v>364.58376193963034</v>
      </c>
      <c r="BD11">
        <f ca="1"/>
        <v>372.89261293745955</v>
      </c>
      <c r="BE11">
        <f ca="1"/>
        <v>341.74909804902848</v>
      </c>
      <c r="BF11">
        <f ca="1"/>
        <v>359.71557866321001</v>
      </c>
      <c r="BG11">
        <f ca="1"/>
        <v>369.2510398820753</v>
      </c>
      <c r="BH11">
        <f ca="1"/>
        <v>361.48189329558164</v>
      </c>
      <c r="BI11">
        <f ca="1"/>
        <v>362.99357577255995</v>
      </c>
      <c r="BJ11">
        <f ca="1"/>
        <v>350.096320152808</v>
      </c>
      <c r="BK11">
        <f ca="1"/>
        <v>357.79673819777844</v>
      </c>
      <c r="BL11">
        <f ca="1"/>
        <v>381.91277339353491</v>
      </c>
      <c r="BM11">
        <f ca="1"/>
        <v>376.54199333819929</v>
      </c>
      <c r="BN11">
        <f ca="1"/>
        <v>368.02588429138171</v>
      </c>
      <c r="BO11">
        <f ca="1"/>
        <v>374.65782723099545</v>
      </c>
      <c r="BP11">
        <f ca="1"/>
        <v>356.41653535475541</v>
      </c>
      <c r="BQ11">
        <f ca="1"/>
        <v>369.9762308206686</v>
      </c>
      <c r="BR11">
        <f ca="1"/>
        <v>366.61927855775122</v>
      </c>
      <c r="BS11">
        <f ca="1"/>
        <v>338.89273610439528</v>
      </c>
      <c r="BT11">
        <f ca="1"/>
        <v>361.80942469245912</v>
      </c>
      <c r="BU11">
        <f ca="1"/>
        <v>361.87310216708033</v>
      </c>
      <c r="BV11">
        <f ca="1"/>
        <v>375.01712333585454</v>
      </c>
      <c r="BW11">
        <f ca="1"/>
        <v>380.98024145243721</v>
      </c>
      <c r="BX11">
        <f ca="1"/>
        <v>340.64451504126447</v>
      </c>
      <c r="BY11">
        <f ca="1"/>
        <v>376.21813207499508</v>
      </c>
      <c r="BZ11">
        <f ca="1"/>
        <v>361.54089167568628</v>
      </c>
      <c r="CA11">
        <f ca="1"/>
        <v>369.91443756837566</v>
      </c>
      <c r="CB11">
        <f ca="1"/>
        <v>351.6654859260334</v>
      </c>
      <c r="CC11">
        <f ca="1"/>
        <v>360.73119021148199</v>
      </c>
      <c r="CD11">
        <f ca="1"/>
        <v>340.22076678142207</v>
      </c>
      <c r="CE11">
        <f ca="1"/>
        <v>375.96922697648944</v>
      </c>
      <c r="CF11">
        <f ca="1"/>
        <v>380.20523824811249</v>
      </c>
      <c r="CG11">
        <f ca="1"/>
        <v>367.60505186397643</v>
      </c>
      <c r="CH11">
        <f ca="1"/>
        <v>366.80085795475452</v>
      </c>
      <c r="CI11">
        <f ca="1"/>
        <v>381.32630740982489</v>
      </c>
      <c r="CJ11">
        <f ca="1"/>
        <v>362.16660261547139</v>
      </c>
      <c r="CK11">
        <f ca="1"/>
        <v>371.44046486818826</v>
      </c>
      <c r="CL11">
        <f ca="1"/>
        <v>378.95567210664461</v>
      </c>
      <c r="CM11">
        <f ca="1"/>
        <v>358.9478363274967</v>
      </c>
      <c r="CN11">
        <f ca="1"/>
        <v>388.47379321168273</v>
      </c>
      <c r="CO11">
        <f ca="1"/>
        <v>352.70766166268845</v>
      </c>
      <c r="CP11">
        <f ca="1"/>
        <v>374.12982903961881</v>
      </c>
      <c r="CQ11">
        <f ca="1"/>
        <v>371.15349893487621</v>
      </c>
      <c r="CR11">
        <f ca="1"/>
        <v>347.82459189441471</v>
      </c>
      <c r="CS11">
        <f ca="1"/>
        <v>371.30439139365245</v>
      </c>
      <c r="CT11">
        <f ca="1"/>
        <v>361.21346970650512</v>
      </c>
      <c r="CU11">
        <f ca="1"/>
        <v>340.41580473949722</v>
      </c>
      <c r="CV11">
        <f ca="1"/>
        <v>355.3645511982686</v>
      </c>
      <c r="CW11">
        <f ca="1"/>
        <v>374.96615471799623</v>
      </c>
      <c r="CX11">
        <f ca="1"/>
        <v>360.26308327426284</v>
      </c>
      <c r="CY11">
        <f ca="1"/>
        <v>367.07533734261722</v>
      </c>
      <c r="CZ11">
        <f ca="1"/>
        <v>339.57278544662313</v>
      </c>
      <c r="DA11">
        <f ca="1"/>
        <v>374.80585176967855</v>
      </c>
      <c r="DB11">
        <f ca="1"/>
        <v>381.10361387984614</v>
      </c>
      <c r="DC11">
        <f ca="1"/>
        <v>361.09681459184691</v>
      </c>
      <c r="DD11">
        <f ca="1"/>
        <v>370.46820188687144</v>
      </c>
      <c r="DE11">
        <f ca="1"/>
        <v>379.78140021976589</v>
      </c>
      <c r="DF11">
        <f ca="1"/>
        <v>374.07988605322259</v>
      </c>
      <c r="DG11">
        <f ca="1"/>
        <v>372.06293556819736</v>
      </c>
      <c r="DH11" t="e">
        <f ca="1"/>
        <v>#N/A</v>
      </c>
      <c r="DI11" t="e">
        <f ca="1"/>
        <v>#N/A</v>
      </c>
      <c r="DJ11" t="e">
        <f ca="1"/>
        <v>#N/A</v>
      </c>
      <c r="DK11" t="e">
        <f ca="1"/>
        <v>#N/A</v>
      </c>
      <c r="DL11" t="e">
        <f ca="1"/>
        <v>#N/A</v>
      </c>
      <c r="DM11" t="e">
        <f ca="1"/>
        <v>#N/A</v>
      </c>
      <c r="DN11" t="e">
        <f ca="1"/>
        <v>#N/A</v>
      </c>
      <c r="DO11" t="e">
        <f ca="1"/>
        <v>#N/A</v>
      </c>
      <c r="DP11" t="e">
        <f ca="1"/>
        <v>#N/A</v>
      </c>
      <c r="DQ11" t="e">
        <f ca="1"/>
        <v>#N/A</v>
      </c>
      <c r="DR11" t="e">
        <f ca="1"/>
        <v>#N/A</v>
      </c>
      <c r="DS11" t="e">
        <f ca="1"/>
        <v>#N/A</v>
      </c>
      <c r="DT11" t="e">
        <f ca="1"/>
        <v>#N/A</v>
      </c>
      <c r="DU11" t="e">
        <f ca="1"/>
        <v>#N/A</v>
      </c>
      <c r="DV11" t="e">
        <f ca="1"/>
        <v>#N/A</v>
      </c>
      <c r="DW11" t="e">
        <f ca="1"/>
        <v>#N/A</v>
      </c>
      <c r="DX11" t="e">
        <f ca="1"/>
        <v>#N/A</v>
      </c>
      <c r="DY11" t="e">
        <f ca="1"/>
        <v>#N/A</v>
      </c>
      <c r="DZ11" t="e">
        <f ca="1"/>
        <v>#N/A</v>
      </c>
      <c r="EA11" t="e">
        <f ca="1"/>
        <v>#N/A</v>
      </c>
    </row>
    <row r="12" spans="1:131">
      <c r="A12">
        <f ca="1">_xll.nxLibGetDCF("act/365",K$2,K12)</f>
        <v>3.8356164383561646E-2</v>
      </c>
      <c r="B12" cm="1">
        <f t="array" aca="1" ref="B12" ca="1">_xll.nxLibGetDF(calibration!B$13,path!K$2,path!K12)</f>
        <v>0.99864289663097328</v>
      </c>
      <c r="C12">
        <f t="shared" ca="1" si="2"/>
        <v>3.5405653553145372E-2</v>
      </c>
      <c r="D12" s="75">
        <v>0</v>
      </c>
      <c r="E12">
        <f t="shared" ca="1" si="3"/>
        <v>365.49601587450911</v>
      </c>
      <c r="F12" s="73">
        <f t="shared" ca="1" si="4"/>
        <v>0</v>
      </c>
      <c r="H12">
        <f t="shared" ca="1" si="0"/>
        <v>365.49601587450906</v>
      </c>
      <c r="I12">
        <f t="shared" ca="1" si="1"/>
        <v>12.853133736030111</v>
      </c>
      <c r="K12" s="40">
        <f ca="1"/>
        <v>45433</v>
      </c>
      <c r="L12">
        <f ca="1"/>
        <v>358.06009501114221</v>
      </c>
      <c r="M12">
        <f ca="1"/>
        <v>397.08907464563259</v>
      </c>
      <c r="N12">
        <f ca="1"/>
        <v>352.76520497541588</v>
      </c>
      <c r="O12">
        <f ca="1"/>
        <v>378.00188758457978</v>
      </c>
      <c r="P12">
        <f ca="1"/>
        <v>354.41301948775867</v>
      </c>
      <c r="Q12">
        <f ca="1"/>
        <v>370.52349742311952</v>
      </c>
      <c r="R12">
        <f ca="1"/>
        <v>374.59660040237577</v>
      </c>
      <c r="S12">
        <f ca="1"/>
        <v>367.46448684629092</v>
      </c>
      <c r="T12">
        <f ca="1"/>
        <v>363.39831996958037</v>
      </c>
      <c r="U12">
        <f ca="1"/>
        <v>375.90217112146667</v>
      </c>
      <c r="V12">
        <f ca="1"/>
        <v>343.89610700706947</v>
      </c>
      <c r="W12">
        <f ca="1"/>
        <v>354.83126255032664</v>
      </c>
      <c r="X12">
        <f ca="1"/>
        <v>342.965033925966</v>
      </c>
      <c r="Y12">
        <f ca="1"/>
        <v>386.92350883386462</v>
      </c>
      <c r="Z12">
        <f ca="1"/>
        <v>375.81386906098584</v>
      </c>
      <c r="AA12">
        <f ca="1"/>
        <v>373.5096234222799</v>
      </c>
      <c r="AB12">
        <f ca="1"/>
        <v>356.1329147414495</v>
      </c>
      <c r="AC12">
        <f ca="1"/>
        <v>364.97017185419537</v>
      </c>
      <c r="AD12">
        <f ca="1"/>
        <v>335.28238629255088</v>
      </c>
      <c r="AE12">
        <f ca="1"/>
        <v>361.02933710880041</v>
      </c>
      <c r="AF12">
        <f ca="1"/>
        <v>367.56715657018418</v>
      </c>
      <c r="AG12">
        <f ca="1"/>
        <v>359.26436679200015</v>
      </c>
      <c r="AH12">
        <f ca="1"/>
        <v>358.49714996241704</v>
      </c>
      <c r="AI12">
        <f ca="1"/>
        <v>364.84770417991439</v>
      </c>
      <c r="AJ12">
        <f ca="1"/>
        <v>380.29570497753826</v>
      </c>
      <c r="AK12">
        <f ca="1"/>
        <v>359.81619714473607</v>
      </c>
      <c r="AL12">
        <f ca="1"/>
        <v>350.51520061043101</v>
      </c>
      <c r="AM12">
        <f ca="1"/>
        <v>360.63749513854913</v>
      </c>
      <c r="AN12">
        <f ca="1"/>
        <v>370.28225789711036</v>
      </c>
      <c r="AO12">
        <f ca="1"/>
        <v>386.73808565120817</v>
      </c>
      <c r="AP12">
        <f ca="1"/>
        <v>367.90527641731973</v>
      </c>
      <c r="AQ12">
        <f ca="1"/>
        <v>367.93504648666936</v>
      </c>
      <c r="AR12">
        <f ca="1"/>
        <v>395.17388187772099</v>
      </c>
      <c r="AS12">
        <f ca="1"/>
        <v>373.01248399010609</v>
      </c>
      <c r="AT12">
        <f ca="1"/>
        <v>365.6051103053569</v>
      </c>
      <c r="AU12">
        <f ca="1"/>
        <v>363.16061610627582</v>
      </c>
      <c r="AV12">
        <f ca="1"/>
        <v>389.30098067930879</v>
      </c>
      <c r="AW12">
        <f ca="1"/>
        <v>368.32076219545979</v>
      </c>
      <c r="AX12">
        <f ca="1"/>
        <v>341.08131003277481</v>
      </c>
      <c r="AY12">
        <f ca="1"/>
        <v>362.61655208090934</v>
      </c>
      <c r="AZ12">
        <f ca="1"/>
        <v>363.36642793253185</v>
      </c>
      <c r="BA12">
        <f ca="1"/>
        <v>350.7763487983371</v>
      </c>
      <c r="BB12">
        <f ca="1"/>
        <v>352.70224172027389</v>
      </c>
      <c r="BC12">
        <f ca="1"/>
        <v>362.00335183830873</v>
      </c>
      <c r="BD12">
        <f ca="1"/>
        <v>369.8476462703216</v>
      </c>
      <c r="BE12">
        <f ca="1"/>
        <v>342.20903352762394</v>
      </c>
      <c r="BF12">
        <f ca="1"/>
        <v>363.57078488009557</v>
      </c>
      <c r="BG12">
        <f ca="1"/>
        <v>375.43503519753767</v>
      </c>
      <c r="BH12">
        <f ca="1"/>
        <v>360.77829483589824</v>
      </c>
      <c r="BI12">
        <f ca="1"/>
        <v>369.98890024019289</v>
      </c>
      <c r="BJ12">
        <f ca="1"/>
        <v>349.02804893142104</v>
      </c>
      <c r="BK12">
        <f ca="1"/>
        <v>353.44685091864909</v>
      </c>
      <c r="BL12">
        <f ca="1"/>
        <v>377.48843429623219</v>
      </c>
      <c r="BM12">
        <f ca="1"/>
        <v>380.16545279146072</v>
      </c>
      <c r="BN12">
        <f ca="1"/>
        <v>371.35695494134649</v>
      </c>
      <c r="BO12">
        <f ca="1"/>
        <v>371.11280623586214</v>
      </c>
      <c r="BP12">
        <f ca="1"/>
        <v>359.84366057044491</v>
      </c>
      <c r="BQ12">
        <f ca="1"/>
        <v>370.21001192214027</v>
      </c>
      <c r="BR12">
        <f ca="1"/>
        <v>364.77941317979452</v>
      </c>
      <c r="BS12">
        <f ca="1"/>
        <v>340.24227612185183</v>
      </c>
      <c r="BT12">
        <f ca="1"/>
        <v>363.05180516831825</v>
      </c>
      <c r="BU12">
        <f ca="1"/>
        <v>365.97288569366668</v>
      </c>
      <c r="BV12">
        <f ca="1"/>
        <v>374.97090161249395</v>
      </c>
      <c r="BW12">
        <f ca="1"/>
        <v>383.77499941671613</v>
      </c>
      <c r="BX12">
        <f ca="1"/>
        <v>345.18888197463605</v>
      </c>
      <c r="BY12">
        <f ca="1"/>
        <v>376.53440678449056</v>
      </c>
      <c r="BZ12">
        <f ca="1"/>
        <v>356.67315684886194</v>
      </c>
      <c r="CA12">
        <f ca="1"/>
        <v>370.40226194012263</v>
      </c>
      <c r="CB12">
        <f ca="1"/>
        <v>353.03833594645306</v>
      </c>
      <c r="CC12">
        <f ca="1"/>
        <v>361.77619733629012</v>
      </c>
      <c r="CD12">
        <f ca="1"/>
        <v>347.32743999808218</v>
      </c>
      <c r="CE12">
        <f ca="1"/>
        <v>374.12604123306215</v>
      </c>
      <c r="CF12">
        <f ca="1"/>
        <v>379.91693684369551</v>
      </c>
      <c r="CG12">
        <f ca="1"/>
        <v>368.40536014949845</v>
      </c>
      <c r="CH12">
        <f ca="1"/>
        <v>366.94345117959915</v>
      </c>
      <c r="CI12">
        <f ca="1"/>
        <v>384.61862594501173</v>
      </c>
      <c r="CJ12">
        <f ca="1"/>
        <v>364.76265621633831</v>
      </c>
      <c r="CK12">
        <f ca="1"/>
        <v>373.53638572598101</v>
      </c>
      <c r="CL12">
        <f ca="1"/>
        <v>383.66694791551237</v>
      </c>
      <c r="CM12">
        <f ca="1"/>
        <v>360.22309836007526</v>
      </c>
      <c r="CN12">
        <f ca="1"/>
        <v>391.75560778698332</v>
      </c>
      <c r="CO12">
        <f ca="1"/>
        <v>351.23746467937548</v>
      </c>
      <c r="CP12">
        <f ca="1"/>
        <v>380.81694819799759</v>
      </c>
      <c r="CQ12">
        <f ca="1"/>
        <v>368.35301079508776</v>
      </c>
      <c r="CR12">
        <f ca="1"/>
        <v>350.2555037132575</v>
      </c>
      <c r="CS12">
        <f ca="1"/>
        <v>374.62461548660241</v>
      </c>
      <c r="CT12">
        <f ca="1"/>
        <v>359.93883504894274</v>
      </c>
      <c r="CU12">
        <f ca="1"/>
        <v>339.27923330042682</v>
      </c>
      <c r="CV12">
        <f ca="1"/>
        <v>352.4151694405075</v>
      </c>
      <c r="CW12">
        <f ca="1"/>
        <v>369.73656603536818</v>
      </c>
      <c r="CX12">
        <f ca="1"/>
        <v>364.50327290977157</v>
      </c>
      <c r="CY12">
        <f ca="1"/>
        <v>364.54334303141383</v>
      </c>
      <c r="CZ12">
        <f ca="1"/>
        <v>340.38828280045919</v>
      </c>
      <c r="DA12">
        <f ca="1"/>
        <v>372.68088354145965</v>
      </c>
      <c r="DB12">
        <f ca="1"/>
        <v>372.30238383250662</v>
      </c>
      <c r="DC12">
        <f ca="1"/>
        <v>359.48121653380639</v>
      </c>
      <c r="DD12">
        <f ca="1"/>
        <v>368.90911820822078</v>
      </c>
      <c r="DE12">
        <f ca="1"/>
        <v>376.27555049454787</v>
      </c>
      <c r="DF12">
        <f ca="1"/>
        <v>372.96556716737553</v>
      </c>
      <c r="DG12">
        <f ca="1"/>
        <v>375.73435164672384</v>
      </c>
      <c r="DH12" t="e">
        <f ca="1"/>
        <v>#N/A</v>
      </c>
      <c r="DI12" t="e">
        <f ca="1"/>
        <v>#N/A</v>
      </c>
      <c r="DJ12" t="e">
        <f ca="1"/>
        <v>#N/A</v>
      </c>
      <c r="DK12" t="e">
        <f ca="1"/>
        <v>#N/A</v>
      </c>
      <c r="DL12" t="e">
        <f ca="1"/>
        <v>#N/A</v>
      </c>
      <c r="DM12" t="e">
        <f ca="1"/>
        <v>#N/A</v>
      </c>
      <c r="DN12" t="e">
        <f ca="1"/>
        <v>#N/A</v>
      </c>
      <c r="DO12" t="e">
        <f ca="1"/>
        <v>#N/A</v>
      </c>
      <c r="DP12" t="e">
        <f ca="1"/>
        <v>#N/A</v>
      </c>
      <c r="DQ12" t="e">
        <f ca="1"/>
        <v>#N/A</v>
      </c>
      <c r="DR12" t="e">
        <f ca="1"/>
        <v>#N/A</v>
      </c>
      <c r="DS12" t="e">
        <f ca="1"/>
        <v>#N/A</v>
      </c>
      <c r="DT12" t="e">
        <f ca="1"/>
        <v>#N/A</v>
      </c>
      <c r="DU12" t="e">
        <f ca="1"/>
        <v>#N/A</v>
      </c>
      <c r="DV12" t="e">
        <f ca="1"/>
        <v>#N/A</v>
      </c>
      <c r="DW12" t="e">
        <f ca="1"/>
        <v>#N/A</v>
      </c>
      <c r="DX12" t="e">
        <f ca="1"/>
        <v>#N/A</v>
      </c>
      <c r="DY12" t="e">
        <f ca="1"/>
        <v>#N/A</v>
      </c>
      <c r="DZ12" t="e">
        <f ca="1"/>
        <v>#N/A</v>
      </c>
      <c r="EA12" t="e">
        <f ca="1"/>
        <v>#N/A</v>
      </c>
    </row>
    <row r="13" spans="1:131">
      <c r="A13">
        <f ca="1">_xll.nxLibGetDCF("act/365",K$2,K13)</f>
        <v>4.1095890410958902E-2</v>
      </c>
      <c r="B13" cm="1">
        <f t="array" aca="1" ref="B13" ca="1">_xll.nxLibGetDF(calibration!B$13,path!K$2,path!K13)</f>
        <v>0.99854596067604273</v>
      </c>
      <c r="C13">
        <f t="shared" ca="1" si="2"/>
        <v>3.5407371647811658E-2</v>
      </c>
      <c r="D13" s="75">
        <v>0</v>
      </c>
      <c r="E13">
        <f t="shared" ca="1" si="3"/>
        <v>365.53149717103162</v>
      </c>
      <c r="F13" s="73">
        <f t="shared" ca="1" si="4"/>
        <v>0</v>
      </c>
      <c r="H13">
        <f t="shared" ca="1" si="0"/>
        <v>365.53149717103145</v>
      </c>
      <c r="I13">
        <f t="shared" ca="1" si="1"/>
        <v>13.22487361921193</v>
      </c>
      <c r="K13" s="40">
        <f ca="1"/>
        <v>45434</v>
      </c>
      <c r="L13">
        <f ca="1"/>
        <v>358.62938027294217</v>
      </c>
      <c r="M13">
        <f ca="1"/>
        <v>395.38451103391242</v>
      </c>
      <c r="N13">
        <f ca="1"/>
        <v>355.30105608171004</v>
      </c>
      <c r="O13">
        <f ca="1"/>
        <v>377.5412664381094</v>
      </c>
      <c r="P13">
        <f ca="1"/>
        <v>356.85280512069642</v>
      </c>
      <c r="Q13">
        <f ca="1"/>
        <v>369.67922218257047</v>
      </c>
      <c r="R13">
        <f ca="1"/>
        <v>373.01614907107654</v>
      </c>
      <c r="S13">
        <f ca="1"/>
        <v>365.82950701890047</v>
      </c>
      <c r="T13">
        <f ca="1"/>
        <v>361.37104278566727</v>
      </c>
      <c r="U13">
        <f ca="1"/>
        <v>379.24882121790836</v>
      </c>
      <c r="V13">
        <f ca="1"/>
        <v>349.14403169390357</v>
      </c>
      <c r="W13">
        <f ca="1"/>
        <v>356.22553578037764</v>
      </c>
      <c r="X13">
        <f ca="1"/>
        <v>343.07659955420417</v>
      </c>
      <c r="Y13">
        <f ca="1"/>
        <v>384.79670509273433</v>
      </c>
      <c r="Z13">
        <f ca="1"/>
        <v>377.46450995580523</v>
      </c>
      <c r="AA13">
        <f ca="1"/>
        <v>369.36852515210541</v>
      </c>
      <c r="AB13">
        <f ca="1"/>
        <v>356.24527978201206</v>
      </c>
      <c r="AC13">
        <f ca="1"/>
        <v>370.90541132227924</v>
      </c>
      <c r="AD13">
        <f ca="1"/>
        <v>332.22850504672368</v>
      </c>
      <c r="AE13">
        <f ca="1"/>
        <v>362.10686897454917</v>
      </c>
      <c r="AF13">
        <f ca="1"/>
        <v>370.19682848610091</v>
      </c>
      <c r="AG13">
        <f ca="1"/>
        <v>359.40870202496279</v>
      </c>
      <c r="AH13">
        <f ca="1"/>
        <v>355.37827497875571</v>
      </c>
      <c r="AI13">
        <f ca="1"/>
        <v>369.77237260935544</v>
      </c>
      <c r="AJ13">
        <f ca="1"/>
        <v>377.99885339236829</v>
      </c>
      <c r="AK13">
        <f ca="1"/>
        <v>353.73205638026701</v>
      </c>
      <c r="AL13">
        <f ca="1"/>
        <v>345.82074883165546</v>
      </c>
      <c r="AM13">
        <f ca="1"/>
        <v>361.02697375440187</v>
      </c>
      <c r="AN13">
        <f ca="1"/>
        <v>369.61810460578562</v>
      </c>
      <c r="AO13">
        <f ca="1"/>
        <v>387.8430357652561</v>
      </c>
      <c r="AP13">
        <f ca="1"/>
        <v>367.49327299673439</v>
      </c>
      <c r="AQ13">
        <f ca="1"/>
        <v>365.57513850841838</v>
      </c>
      <c r="AR13">
        <f ca="1"/>
        <v>391.88122193846789</v>
      </c>
      <c r="AS13">
        <f ca="1"/>
        <v>372.89497105196256</v>
      </c>
      <c r="AT13">
        <f ca="1"/>
        <v>365.10737795362883</v>
      </c>
      <c r="AU13">
        <f ca="1"/>
        <v>358.45235764075801</v>
      </c>
      <c r="AV13">
        <f ca="1"/>
        <v>394.47379911574671</v>
      </c>
      <c r="AW13">
        <f ca="1"/>
        <v>368.19022750318095</v>
      </c>
      <c r="AX13">
        <f ca="1"/>
        <v>340.71013210721492</v>
      </c>
      <c r="AY13">
        <f ca="1"/>
        <v>361.83981003309503</v>
      </c>
      <c r="AZ13">
        <f ca="1"/>
        <v>368.54954873695863</v>
      </c>
      <c r="BA13">
        <f ca="1"/>
        <v>347.95661048226259</v>
      </c>
      <c r="BB13">
        <f ca="1"/>
        <v>351.59472803700089</v>
      </c>
      <c r="BC13">
        <f ca="1"/>
        <v>358.89314061260109</v>
      </c>
      <c r="BD13">
        <f ca="1"/>
        <v>371.70401702143903</v>
      </c>
      <c r="BE13">
        <f ca="1"/>
        <v>346.70074824263452</v>
      </c>
      <c r="BF13">
        <f ca="1"/>
        <v>361.55837367579625</v>
      </c>
      <c r="BG13">
        <f ca="1"/>
        <v>377.30464093424126</v>
      </c>
      <c r="BH13">
        <f ca="1"/>
        <v>361.16117129657476</v>
      </c>
      <c r="BI13">
        <f ca="1"/>
        <v>376.13437170233544</v>
      </c>
      <c r="BJ13">
        <f ca="1"/>
        <v>352.03140768954125</v>
      </c>
      <c r="BK13">
        <f ca="1"/>
        <v>353.18813996744063</v>
      </c>
      <c r="BL13">
        <f ca="1"/>
        <v>370.24567009975749</v>
      </c>
      <c r="BM13">
        <f ca="1"/>
        <v>388.59162182526666</v>
      </c>
      <c r="BN13">
        <f ca="1"/>
        <v>374.47885941210052</v>
      </c>
      <c r="BO13">
        <f ca="1"/>
        <v>372.09494513701236</v>
      </c>
      <c r="BP13">
        <f ca="1"/>
        <v>357.90306463507579</v>
      </c>
      <c r="BQ13">
        <f ca="1"/>
        <v>371.33377603618317</v>
      </c>
      <c r="BR13">
        <f ca="1"/>
        <v>368.78409396381608</v>
      </c>
      <c r="BS13">
        <f ca="1"/>
        <v>338.10186775453485</v>
      </c>
      <c r="BT13">
        <f ca="1"/>
        <v>362.33115018684026</v>
      </c>
      <c r="BU13">
        <f ca="1"/>
        <v>367.45335418984678</v>
      </c>
      <c r="BV13">
        <f ca="1"/>
        <v>376.5241251674484</v>
      </c>
      <c r="BW13">
        <f ca="1"/>
        <v>383.85442785200212</v>
      </c>
      <c r="BX13">
        <f ca="1"/>
        <v>342.41873123947624</v>
      </c>
      <c r="BY13">
        <f ca="1"/>
        <v>379.84401303057473</v>
      </c>
      <c r="BZ13">
        <f ca="1"/>
        <v>355.24675415528088</v>
      </c>
      <c r="CA13">
        <f ca="1"/>
        <v>371.42068624803801</v>
      </c>
      <c r="CB13">
        <f ca="1"/>
        <v>348.11037224723981</v>
      </c>
      <c r="CC13">
        <f ca="1"/>
        <v>362.68938710734813</v>
      </c>
      <c r="CD13">
        <f ca="1"/>
        <v>348.81268085207654</v>
      </c>
      <c r="CE13">
        <f ca="1"/>
        <v>375.15804083169235</v>
      </c>
      <c r="CF13">
        <f ca="1"/>
        <v>371.88821853459569</v>
      </c>
      <c r="CG13">
        <f ca="1"/>
        <v>367.28087796055229</v>
      </c>
      <c r="CH13">
        <f ca="1"/>
        <v>362.13173353557056</v>
      </c>
      <c r="CI13">
        <f ca="1"/>
        <v>378.83684644421743</v>
      </c>
      <c r="CJ13">
        <f ca="1"/>
        <v>358.04434739173388</v>
      </c>
      <c r="CK13">
        <f ca="1"/>
        <v>377.72905818944236</v>
      </c>
      <c r="CL13">
        <f ca="1"/>
        <v>380.74910789755955</v>
      </c>
      <c r="CM13">
        <f ca="1"/>
        <v>366.08882347999469</v>
      </c>
      <c r="CN13">
        <f ca="1"/>
        <v>391.76223362699034</v>
      </c>
      <c r="CO13">
        <f ca="1"/>
        <v>350.5293503113345</v>
      </c>
      <c r="CP13">
        <f ca="1"/>
        <v>379.04829964284318</v>
      </c>
      <c r="CQ13">
        <f ca="1"/>
        <v>369.39760590977727</v>
      </c>
      <c r="CR13">
        <f ca="1"/>
        <v>351.57811878777852</v>
      </c>
      <c r="CS13">
        <f ca="1"/>
        <v>378.99771024526916</v>
      </c>
      <c r="CT13">
        <f ca="1"/>
        <v>356.32596225711001</v>
      </c>
      <c r="CU13">
        <f ca="1"/>
        <v>343.05092189836051</v>
      </c>
      <c r="CV13">
        <f ca="1"/>
        <v>353.63755875028642</v>
      </c>
      <c r="CW13">
        <f ca="1"/>
        <v>380.59879976656663</v>
      </c>
      <c r="CX13">
        <f ca="1"/>
        <v>360.0946833308854</v>
      </c>
      <c r="CY13">
        <f ca="1"/>
        <v>362.20572849717195</v>
      </c>
      <c r="CZ13">
        <f ca="1"/>
        <v>342.78649307204051</v>
      </c>
      <c r="DA13">
        <f ca="1"/>
        <v>379.48689058650268</v>
      </c>
      <c r="DB13">
        <f ca="1"/>
        <v>377.25711032317361</v>
      </c>
      <c r="DC13">
        <f ca="1"/>
        <v>353.92373771670816</v>
      </c>
      <c r="DD13">
        <f ca="1"/>
        <v>365.35713097785862</v>
      </c>
      <c r="DE13">
        <f ca="1"/>
        <v>371.82907764107523</v>
      </c>
      <c r="DF13">
        <f ca="1"/>
        <v>376.18948012095285</v>
      </c>
      <c r="DG13">
        <f ca="1"/>
        <v>372.3392965800611</v>
      </c>
      <c r="DH13" t="e">
        <f ca="1"/>
        <v>#N/A</v>
      </c>
      <c r="DI13" t="e">
        <f ca="1"/>
        <v>#N/A</v>
      </c>
      <c r="DJ13" t="e">
        <f ca="1"/>
        <v>#N/A</v>
      </c>
      <c r="DK13" t="e">
        <f ca="1"/>
        <v>#N/A</v>
      </c>
      <c r="DL13" t="e">
        <f ca="1"/>
        <v>#N/A</v>
      </c>
      <c r="DM13" t="e">
        <f ca="1"/>
        <v>#N/A</v>
      </c>
      <c r="DN13" t="e">
        <f ca="1"/>
        <v>#N/A</v>
      </c>
      <c r="DO13" t="e">
        <f ca="1"/>
        <v>#N/A</v>
      </c>
      <c r="DP13" t="e">
        <f ca="1"/>
        <v>#N/A</v>
      </c>
      <c r="DQ13" t="e">
        <f ca="1"/>
        <v>#N/A</v>
      </c>
      <c r="DR13" t="e">
        <f ca="1"/>
        <v>#N/A</v>
      </c>
      <c r="DS13" t="e">
        <f ca="1"/>
        <v>#N/A</v>
      </c>
      <c r="DT13" t="e">
        <f ca="1"/>
        <v>#N/A</v>
      </c>
      <c r="DU13" t="e">
        <f ca="1"/>
        <v>#N/A</v>
      </c>
      <c r="DV13" t="e">
        <f ca="1"/>
        <v>#N/A</v>
      </c>
      <c r="DW13" t="e">
        <f ca="1"/>
        <v>#N/A</v>
      </c>
      <c r="DX13" t="e">
        <f ca="1"/>
        <v>#N/A</v>
      </c>
      <c r="DY13" t="e">
        <f ca="1"/>
        <v>#N/A</v>
      </c>
      <c r="DZ13" t="e">
        <f ca="1"/>
        <v>#N/A</v>
      </c>
      <c r="EA13" t="e">
        <f ca="1"/>
        <v>#N/A</v>
      </c>
    </row>
    <row r="14" spans="1:131">
      <c r="A14">
        <f ca="1">_xll.nxLibGetDCF("act/365",K$2,K14)</f>
        <v>4.3835616438356165E-2</v>
      </c>
      <c r="B14" cm="1">
        <f t="array" aca="1" ref="B14" ca="1">_xll.nxLibGetDF(calibration!B$13,path!K$2,path!K14)</f>
        <v>0.9984490247211123</v>
      </c>
      <c r="C14">
        <f t="shared" ca="1" si="2"/>
        <v>3.5409089964846187E-2</v>
      </c>
      <c r="D14" s="75">
        <v>0</v>
      </c>
      <c r="E14">
        <f t="shared" ca="1" si="3"/>
        <v>365.5669853570663</v>
      </c>
      <c r="F14" s="73">
        <f t="shared" ca="1" si="4"/>
        <v>0</v>
      </c>
      <c r="H14">
        <f t="shared" ca="1" si="0"/>
        <v>365.5669853570663</v>
      </c>
      <c r="I14">
        <f t="shared" ca="1" si="1"/>
        <v>13.361450479711324</v>
      </c>
      <c r="K14" s="40">
        <f ca="1"/>
        <v>45435</v>
      </c>
      <c r="L14">
        <f ca="1"/>
        <v>360.25218768061171</v>
      </c>
      <c r="M14">
        <f ca="1"/>
        <v>388.82197890349227</v>
      </c>
      <c r="N14">
        <f ca="1"/>
        <v>355.13663326072839</v>
      </c>
      <c r="O14">
        <f ca="1"/>
        <v>381.05818584090105</v>
      </c>
      <c r="P14">
        <f ca="1"/>
        <v>352.66210632645709</v>
      </c>
      <c r="Q14">
        <f ca="1"/>
        <v>370.69698975688777</v>
      </c>
      <c r="R14">
        <f ca="1"/>
        <v>376.07212835785833</v>
      </c>
      <c r="S14">
        <f ca="1"/>
        <v>367.08523701066889</v>
      </c>
      <c r="T14">
        <f ca="1"/>
        <v>355.72853334517009</v>
      </c>
      <c r="U14">
        <f ca="1"/>
        <v>378.37913115631954</v>
      </c>
      <c r="V14">
        <f ca="1"/>
        <v>352.22070812989415</v>
      </c>
      <c r="W14">
        <f ca="1"/>
        <v>355.34646275333432</v>
      </c>
      <c r="X14">
        <f ca="1"/>
        <v>346.40181480497824</v>
      </c>
      <c r="Y14">
        <f ca="1"/>
        <v>386.83927499236273</v>
      </c>
      <c r="Z14">
        <f ca="1"/>
        <v>380.28471311336028</v>
      </c>
      <c r="AA14">
        <f ca="1"/>
        <v>369.07560257542542</v>
      </c>
      <c r="AB14">
        <f ca="1"/>
        <v>357.61687749580631</v>
      </c>
      <c r="AC14">
        <f ca="1"/>
        <v>370.65520810391246</v>
      </c>
      <c r="AD14">
        <f ca="1"/>
        <v>333.10505309015787</v>
      </c>
      <c r="AE14">
        <f ca="1"/>
        <v>364.84490304554669</v>
      </c>
      <c r="AF14">
        <f ca="1"/>
        <v>372.75874960728424</v>
      </c>
      <c r="AG14">
        <f ca="1"/>
        <v>360.78737483488391</v>
      </c>
      <c r="AH14">
        <f ca="1"/>
        <v>355.25723247563059</v>
      </c>
      <c r="AI14">
        <f ca="1"/>
        <v>367.6176520255575</v>
      </c>
      <c r="AJ14">
        <f ca="1"/>
        <v>377.63284625583066</v>
      </c>
      <c r="AK14">
        <f ca="1"/>
        <v>355.96504490795934</v>
      </c>
      <c r="AL14">
        <f ca="1"/>
        <v>342.09479053286412</v>
      </c>
      <c r="AM14">
        <f ca="1"/>
        <v>367.98995007557511</v>
      </c>
      <c r="AN14">
        <f ca="1"/>
        <v>366.17433619257883</v>
      </c>
      <c r="AO14">
        <f ca="1"/>
        <v>389.15870183081938</v>
      </c>
      <c r="AP14">
        <f ca="1"/>
        <v>363.88320976770342</v>
      </c>
      <c r="AQ14">
        <f ca="1"/>
        <v>358.96038544384601</v>
      </c>
      <c r="AR14">
        <f ca="1"/>
        <v>385.95609200185947</v>
      </c>
      <c r="AS14">
        <f ca="1"/>
        <v>375.03722963188443</v>
      </c>
      <c r="AT14">
        <f ca="1"/>
        <v>364.85117172086734</v>
      </c>
      <c r="AU14">
        <f ca="1"/>
        <v>359.51918440514248</v>
      </c>
      <c r="AV14">
        <f ca="1"/>
        <v>395.20520827061762</v>
      </c>
      <c r="AW14">
        <f ca="1"/>
        <v>375.36701828653349</v>
      </c>
      <c r="AX14">
        <f ca="1"/>
        <v>343.671118748597</v>
      </c>
      <c r="AY14">
        <f ca="1"/>
        <v>364.62785641592166</v>
      </c>
      <c r="AZ14">
        <f ca="1"/>
        <v>371.86370140715565</v>
      </c>
      <c r="BA14">
        <f ca="1"/>
        <v>346.636736248587</v>
      </c>
      <c r="BB14">
        <f ca="1"/>
        <v>353.4607158986986</v>
      </c>
      <c r="BC14">
        <f ca="1"/>
        <v>353.61480428132825</v>
      </c>
      <c r="BD14">
        <f ca="1"/>
        <v>368.95688893639442</v>
      </c>
      <c r="BE14">
        <f ca="1"/>
        <v>348.22010663392894</v>
      </c>
      <c r="BF14">
        <f ca="1"/>
        <v>360.45464517532122</v>
      </c>
      <c r="BG14">
        <f ca="1"/>
        <v>381.79604957634564</v>
      </c>
      <c r="BH14">
        <f ca="1"/>
        <v>367.38863313339732</v>
      </c>
      <c r="BI14">
        <f ca="1"/>
        <v>372.4689147299195</v>
      </c>
      <c r="BJ14">
        <f ca="1"/>
        <v>349.25641613374512</v>
      </c>
      <c r="BK14">
        <f ca="1"/>
        <v>353.45766177884605</v>
      </c>
      <c r="BL14">
        <f ca="1"/>
        <v>369.54724323093819</v>
      </c>
      <c r="BM14">
        <f ca="1"/>
        <v>387.82046869066596</v>
      </c>
      <c r="BN14">
        <f ca="1"/>
        <v>369.82578166617202</v>
      </c>
      <c r="BO14">
        <f ca="1"/>
        <v>371.54236752899868</v>
      </c>
      <c r="BP14">
        <f ca="1"/>
        <v>353.10815331307117</v>
      </c>
      <c r="BQ14">
        <f ca="1"/>
        <v>368.17878878129812</v>
      </c>
      <c r="BR14">
        <f ca="1"/>
        <v>373.03604355354923</v>
      </c>
      <c r="BS14">
        <f ca="1"/>
        <v>336.56953300624508</v>
      </c>
      <c r="BT14">
        <f ca="1"/>
        <v>359.6424603581462</v>
      </c>
      <c r="BU14">
        <f ca="1"/>
        <v>368.12481985003876</v>
      </c>
      <c r="BV14">
        <f ca="1"/>
        <v>376.40709566872755</v>
      </c>
      <c r="BW14">
        <f ca="1"/>
        <v>386.28122049472273</v>
      </c>
      <c r="BX14">
        <f ca="1"/>
        <v>343.34653972341329</v>
      </c>
      <c r="BY14">
        <f ca="1"/>
        <v>374.6654656677901</v>
      </c>
      <c r="BZ14">
        <f ca="1"/>
        <v>357.37976822693821</v>
      </c>
      <c r="CA14">
        <f ca="1"/>
        <v>376.75671589288737</v>
      </c>
      <c r="CB14">
        <f ca="1"/>
        <v>349.8425186713132</v>
      </c>
      <c r="CC14">
        <f ca="1"/>
        <v>367.30879294412193</v>
      </c>
      <c r="CD14">
        <f ca="1"/>
        <v>349.1883251751741</v>
      </c>
      <c r="CE14">
        <f ca="1"/>
        <v>381.16481697378248</v>
      </c>
      <c r="CF14">
        <f ca="1"/>
        <v>372.93285015288933</v>
      </c>
      <c r="CG14">
        <f ca="1"/>
        <v>365.77196771963474</v>
      </c>
      <c r="CH14">
        <f ca="1"/>
        <v>353.30268906362124</v>
      </c>
      <c r="CI14">
        <f ca="1"/>
        <v>385.63665332090397</v>
      </c>
      <c r="CJ14">
        <f ca="1"/>
        <v>359.00515925483643</v>
      </c>
      <c r="CK14">
        <f ca="1"/>
        <v>374.55984387845194</v>
      </c>
      <c r="CL14">
        <f ca="1"/>
        <v>382.62903059166837</v>
      </c>
      <c r="CM14">
        <f ca="1"/>
        <v>367.67863408582701</v>
      </c>
      <c r="CN14">
        <f ca="1"/>
        <v>389.53192053859033</v>
      </c>
      <c r="CO14">
        <f ca="1"/>
        <v>350.21649025194307</v>
      </c>
      <c r="CP14">
        <f ca="1"/>
        <v>374.47315222851012</v>
      </c>
      <c r="CQ14">
        <f ca="1"/>
        <v>367.84738846678005</v>
      </c>
      <c r="CR14">
        <f ca="1"/>
        <v>354.23429161646698</v>
      </c>
      <c r="CS14">
        <f ca="1"/>
        <v>374.82174812571799</v>
      </c>
      <c r="CT14">
        <f ca="1"/>
        <v>354.41920926818278</v>
      </c>
      <c r="CU14">
        <f ca="1"/>
        <v>334.91087074705422</v>
      </c>
      <c r="CV14">
        <f ca="1"/>
        <v>355.88331565356793</v>
      </c>
      <c r="CW14">
        <f ca="1"/>
        <v>380.10132952805594</v>
      </c>
      <c r="CX14">
        <f ca="1"/>
        <v>362.72122332523782</v>
      </c>
      <c r="CY14">
        <f ca="1"/>
        <v>365.38627218314599</v>
      </c>
      <c r="CZ14">
        <f ca="1"/>
        <v>348.38676205273686</v>
      </c>
      <c r="DA14">
        <f ca="1"/>
        <v>380.96932339276157</v>
      </c>
      <c r="DB14">
        <f ca="1"/>
        <v>376.1792663061687</v>
      </c>
      <c r="DC14">
        <f ca="1"/>
        <v>348.99973946261872</v>
      </c>
      <c r="DD14">
        <f ca="1"/>
        <v>363.21700981351898</v>
      </c>
      <c r="DE14">
        <f ca="1"/>
        <v>373.14436647745833</v>
      </c>
      <c r="DF14">
        <f ca="1"/>
        <v>371.76897058730299</v>
      </c>
      <c r="DG14">
        <f ca="1"/>
        <v>375.85798108547579</v>
      </c>
      <c r="DH14" t="e">
        <f ca="1"/>
        <v>#N/A</v>
      </c>
      <c r="DI14" t="e">
        <f ca="1"/>
        <v>#N/A</v>
      </c>
      <c r="DJ14" t="e">
        <f ca="1"/>
        <v>#N/A</v>
      </c>
      <c r="DK14" t="e">
        <f ca="1"/>
        <v>#N/A</v>
      </c>
      <c r="DL14" t="e">
        <f ca="1"/>
        <v>#N/A</v>
      </c>
      <c r="DM14" t="e">
        <f ca="1"/>
        <v>#N/A</v>
      </c>
      <c r="DN14" t="e">
        <f ca="1"/>
        <v>#N/A</v>
      </c>
      <c r="DO14" t="e">
        <f ca="1"/>
        <v>#N/A</v>
      </c>
      <c r="DP14" t="e">
        <f ca="1"/>
        <v>#N/A</v>
      </c>
      <c r="DQ14" t="e">
        <f ca="1"/>
        <v>#N/A</v>
      </c>
      <c r="DR14" t="e">
        <f ca="1"/>
        <v>#N/A</v>
      </c>
      <c r="DS14" t="e">
        <f ca="1"/>
        <v>#N/A</v>
      </c>
      <c r="DT14" t="e">
        <f ca="1"/>
        <v>#N/A</v>
      </c>
      <c r="DU14" t="e">
        <f ca="1"/>
        <v>#N/A</v>
      </c>
      <c r="DV14" t="e">
        <f ca="1"/>
        <v>#N/A</v>
      </c>
      <c r="DW14" t="e">
        <f ca="1"/>
        <v>#N/A</v>
      </c>
      <c r="DX14" t="e">
        <f ca="1"/>
        <v>#N/A</v>
      </c>
      <c r="DY14" t="e">
        <f ca="1"/>
        <v>#N/A</v>
      </c>
      <c r="DZ14" t="e">
        <f ca="1"/>
        <v>#N/A</v>
      </c>
      <c r="EA14" t="e">
        <f ca="1"/>
        <v>#N/A</v>
      </c>
    </row>
    <row r="15" spans="1:131">
      <c r="A15">
        <f ca="1">_xll.nxLibGetDCF("act/365",K$2,K15)</f>
        <v>4.6575342465753428E-2</v>
      </c>
      <c r="B15" cm="1">
        <f t="array" aca="1" ref="B15" ca="1">_xll.nxLibGetDF(calibration!B$13,path!K$2,path!K15)</f>
        <v>0.99835208876618176</v>
      </c>
      <c r="C15">
        <f t="shared" ca="1" si="2"/>
        <v>3.5410808504302796E-2</v>
      </c>
      <c r="D15" s="75">
        <v>0</v>
      </c>
      <c r="E15">
        <f t="shared" ca="1" si="3"/>
        <v>365.60248043462002</v>
      </c>
      <c r="F15" s="73">
        <f t="shared" ca="1" si="4"/>
        <v>0</v>
      </c>
      <c r="H15">
        <f t="shared" ca="1" si="0"/>
        <v>365.6024804346203</v>
      </c>
      <c r="I15">
        <f t="shared" ca="1" si="1"/>
        <v>13.548404586363562</v>
      </c>
      <c r="K15" s="40">
        <f ca="1"/>
        <v>45436</v>
      </c>
      <c r="L15">
        <f ca="1"/>
        <v>358.89870528151999</v>
      </c>
      <c r="M15">
        <f ca="1"/>
        <v>384.62730055446031</v>
      </c>
      <c r="N15">
        <f ca="1"/>
        <v>358.17267034160778</v>
      </c>
      <c r="O15">
        <f ca="1"/>
        <v>379.17938794315353</v>
      </c>
      <c r="P15">
        <f ca="1"/>
        <v>358.48773661778387</v>
      </c>
      <c r="Q15">
        <f ca="1"/>
        <v>370.93978938375682</v>
      </c>
      <c r="R15">
        <f ca="1"/>
        <v>378.67460072050324</v>
      </c>
      <c r="S15">
        <f ca="1"/>
        <v>367.15374822705854</v>
      </c>
      <c r="T15">
        <f ca="1"/>
        <v>357.2911434713551</v>
      </c>
      <c r="U15">
        <f ca="1"/>
        <v>381.82383003900895</v>
      </c>
      <c r="V15">
        <f ca="1"/>
        <v>354.9509471241725</v>
      </c>
      <c r="W15">
        <f ca="1"/>
        <v>351.40088558468426</v>
      </c>
      <c r="X15">
        <f ca="1"/>
        <v>346.52751302089069</v>
      </c>
      <c r="Y15">
        <f ca="1"/>
        <v>397.50067555145205</v>
      </c>
      <c r="Z15">
        <f ca="1"/>
        <v>379.19975538763345</v>
      </c>
      <c r="AA15">
        <f ca="1"/>
        <v>362.98162977359254</v>
      </c>
      <c r="AB15">
        <f ca="1"/>
        <v>360.36796542250363</v>
      </c>
      <c r="AC15">
        <f ca="1"/>
        <v>368.97094551881986</v>
      </c>
      <c r="AD15">
        <f ca="1"/>
        <v>329.0601087783711</v>
      </c>
      <c r="AE15">
        <f ca="1"/>
        <v>367.34573754068805</v>
      </c>
      <c r="AF15">
        <f ca="1"/>
        <v>369.2762093245484</v>
      </c>
      <c r="AG15">
        <f ca="1"/>
        <v>362.27626098785322</v>
      </c>
      <c r="AH15">
        <f ca="1"/>
        <v>351.21653611575948</v>
      </c>
      <c r="AI15">
        <f ca="1"/>
        <v>373.29109180690949</v>
      </c>
      <c r="AJ15">
        <f ca="1"/>
        <v>377.36301813330289</v>
      </c>
      <c r="AK15">
        <f ca="1"/>
        <v>355.04029531732778</v>
      </c>
      <c r="AL15">
        <f ca="1"/>
        <v>339.96729090231798</v>
      </c>
      <c r="AM15">
        <f ca="1"/>
        <v>372.35969963669118</v>
      </c>
      <c r="AN15">
        <f ca="1"/>
        <v>369.70482843272305</v>
      </c>
      <c r="AO15">
        <f ca="1"/>
        <v>389.75234718433364</v>
      </c>
      <c r="AP15">
        <f ca="1"/>
        <v>364.65538402546736</v>
      </c>
      <c r="AQ15">
        <f ca="1"/>
        <v>365.15572371092406</v>
      </c>
      <c r="AR15">
        <f ca="1"/>
        <v>381.73145167286833</v>
      </c>
      <c r="AS15">
        <f ca="1"/>
        <v>370.90785681257205</v>
      </c>
      <c r="AT15">
        <f ca="1"/>
        <v>361.16670273317874</v>
      </c>
      <c r="AU15">
        <f ca="1"/>
        <v>362.06632550982351</v>
      </c>
      <c r="AV15">
        <f ca="1"/>
        <v>396.98529874767206</v>
      </c>
      <c r="AW15">
        <f ca="1"/>
        <v>373.76731823163851</v>
      </c>
      <c r="AX15">
        <f ca="1"/>
        <v>344.2969639735075</v>
      </c>
      <c r="AY15">
        <f ca="1"/>
        <v>362.99202446695364</v>
      </c>
      <c r="AZ15">
        <f ca="1"/>
        <v>369.78849593699482</v>
      </c>
      <c r="BA15">
        <f ca="1"/>
        <v>350.22780605874516</v>
      </c>
      <c r="BB15">
        <f ca="1"/>
        <v>352.25910250107989</v>
      </c>
      <c r="BC15">
        <f ca="1"/>
        <v>354.13045467528087</v>
      </c>
      <c r="BD15">
        <f ca="1"/>
        <v>371.7143231281355</v>
      </c>
      <c r="BE15">
        <f ca="1"/>
        <v>345.91070616765847</v>
      </c>
      <c r="BF15">
        <f ca="1"/>
        <v>361.46915804636069</v>
      </c>
      <c r="BG15">
        <f ca="1"/>
        <v>379.14362873804265</v>
      </c>
      <c r="BH15">
        <f ca="1"/>
        <v>371.14008389076486</v>
      </c>
      <c r="BI15">
        <f ca="1"/>
        <v>374.83187761881089</v>
      </c>
      <c r="BJ15">
        <f ca="1"/>
        <v>346.38473670554191</v>
      </c>
      <c r="BK15">
        <f ca="1"/>
        <v>351.5709092165842</v>
      </c>
      <c r="BL15">
        <f ca="1"/>
        <v>371.12229880354641</v>
      </c>
      <c r="BM15">
        <f ca="1"/>
        <v>384.25757927717933</v>
      </c>
      <c r="BN15">
        <f ca="1"/>
        <v>366.65143451429452</v>
      </c>
      <c r="BO15">
        <f ca="1"/>
        <v>376.36893584285349</v>
      </c>
      <c r="BP15">
        <f ca="1"/>
        <v>350.79462484607802</v>
      </c>
      <c r="BQ15">
        <f ca="1"/>
        <v>362.61942641058255</v>
      </c>
      <c r="BR15">
        <f ca="1"/>
        <v>370.15549907864647</v>
      </c>
      <c r="BS15">
        <f ca="1"/>
        <v>341.17477556967953</v>
      </c>
      <c r="BT15">
        <f ca="1"/>
        <v>365.3774721106426</v>
      </c>
      <c r="BU15">
        <f ca="1"/>
        <v>366.63631747699662</v>
      </c>
      <c r="BV15">
        <f ca="1"/>
        <v>373.25061995995316</v>
      </c>
      <c r="BW15">
        <f ca="1"/>
        <v>379.00097487736315</v>
      </c>
      <c r="BX15">
        <f ca="1"/>
        <v>341.72616900332832</v>
      </c>
      <c r="BY15">
        <f ca="1"/>
        <v>381.48386923900574</v>
      </c>
      <c r="BZ15">
        <f ca="1"/>
        <v>365.79678669890109</v>
      </c>
      <c r="CA15">
        <f ca="1"/>
        <v>373.53007904335936</v>
      </c>
      <c r="CB15">
        <f ca="1"/>
        <v>349.79766711431438</v>
      </c>
      <c r="CC15">
        <f ca="1"/>
        <v>368.03734981249886</v>
      </c>
      <c r="CD15">
        <f ca="1"/>
        <v>349.24069818014533</v>
      </c>
      <c r="CE15">
        <f ca="1"/>
        <v>377.25991642851159</v>
      </c>
      <c r="CF15">
        <f ca="1"/>
        <v>373.04755859719779</v>
      </c>
      <c r="CG15">
        <f ca="1"/>
        <v>366.24760553678425</v>
      </c>
      <c r="CH15">
        <f ca="1"/>
        <v>352.10049296634656</v>
      </c>
      <c r="CI15">
        <f ca="1"/>
        <v>389.30694231833951</v>
      </c>
      <c r="CJ15">
        <f ca="1"/>
        <v>357.62441042804454</v>
      </c>
      <c r="CK15">
        <f ca="1"/>
        <v>374.43272547802002</v>
      </c>
      <c r="CL15">
        <f ca="1"/>
        <v>376.02733349488659</v>
      </c>
      <c r="CM15">
        <f ca="1"/>
        <v>370.27018776186407</v>
      </c>
      <c r="CN15">
        <f ca="1"/>
        <v>391.87863782671019</v>
      </c>
      <c r="CO15">
        <f ca="1"/>
        <v>347.10449870345929</v>
      </c>
      <c r="CP15">
        <f ca="1"/>
        <v>375.0966498015834</v>
      </c>
      <c r="CQ15">
        <f ca="1"/>
        <v>367.09949557513107</v>
      </c>
      <c r="CR15">
        <f ca="1"/>
        <v>356.7322636925399</v>
      </c>
      <c r="CS15">
        <f ca="1"/>
        <v>373.91435091615335</v>
      </c>
      <c r="CT15">
        <f ca="1"/>
        <v>349.21749525798327</v>
      </c>
      <c r="CU15">
        <f ca="1"/>
        <v>332.03731954911734</v>
      </c>
      <c r="CV15">
        <f ca="1"/>
        <v>355.25554733622232</v>
      </c>
      <c r="CW15">
        <f ca="1"/>
        <v>379.51819255321419</v>
      </c>
      <c r="CX15">
        <f ca="1"/>
        <v>360.6408088389208</v>
      </c>
      <c r="CY15">
        <f ca="1"/>
        <v>370.1879788176779</v>
      </c>
      <c r="CZ15">
        <f ca="1"/>
        <v>350.54667106301275</v>
      </c>
      <c r="DA15">
        <f ca="1"/>
        <v>379.69190831271271</v>
      </c>
      <c r="DB15">
        <f ca="1"/>
        <v>372.22761894534915</v>
      </c>
      <c r="DC15">
        <f ca="1"/>
        <v>349.72866523233455</v>
      </c>
      <c r="DD15">
        <f ca="1"/>
        <v>372.47924975711248</v>
      </c>
      <c r="DE15">
        <f ca="1"/>
        <v>374.19613063354825</v>
      </c>
      <c r="DF15">
        <f ca="1"/>
        <v>370.7140659206882</v>
      </c>
      <c r="DG15">
        <f ca="1"/>
        <v>372.54175716580176</v>
      </c>
      <c r="DH15" t="e">
        <f ca="1"/>
        <v>#N/A</v>
      </c>
      <c r="DI15" t="e">
        <f ca="1"/>
        <v>#N/A</v>
      </c>
      <c r="DJ15" t="e">
        <f ca="1"/>
        <v>#N/A</v>
      </c>
      <c r="DK15" t="e">
        <f ca="1"/>
        <v>#N/A</v>
      </c>
      <c r="DL15" t="e">
        <f ca="1"/>
        <v>#N/A</v>
      </c>
      <c r="DM15" t="e">
        <f ca="1"/>
        <v>#N/A</v>
      </c>
      <c r="DN15" t="e">
        <f ca="1"/>
        <v>#N/A</v>
      </c>
      <c r="DO15" t="e">
        <f ca="1"/>
        <v>#N/A</v>
      </c>
      <c r="DP15" t="e">
        <f ca="1"/>
        <v>#N/A</v>
      </c>
      <c r="DQ15" t="e">
        <f ca="1"/>
        <v>#N/A</v>
      </c>
      <c r="DR15" t="e">
        <f ca="1"/>
        <v>#N/A</v>
      </c>
      <c r="DS15" t="e">
        <f ca="1"/>
        <v>#N/A</v>
      </c>
      <c r="DT15" t="e">
        <f ca="1"/>
        <v>#N/A</v>
      </c>
      <c r="DU15" t="e">
        <f ca="1"/>
        <v>#N/A</v>
      </c>
      <c r="DV15" t="e">
        <f ca="1"/>
        <v>#N/A</v>
      </c>
      <c r="DW15" t="e">
        <f ca="1"/>
        <v>#N/A</v>
      </c>
      <c r="DX15" t="e">
        <f ca="1"/>
        <v>#N/A</v>
      </c>
      <c r="DY15" t="e">
        <f ca="1"/>
        <v>#N/A</v>
      </c>
      <c r="DZ15" t="e">
        <f ca="1"/>
        <v>#N/A</v>
      </c>
      <c r="EA15" t="e">
        <f ca="1"/>
        <v>#N/A</v>
      </c>
    </row>
    <row r="16" spans="1:131">
      <c r="A16">
        <f ca="1">_xll.nxLibGetDCF("act/365",K$2,K16)</f>
        <v>5.4794520547945202E-2</v>
      </c>
      <c r="B16" cm="1">
        <f t="array" aca="1" ref="B16" ca="1">_xll.nxLibGetDF(calibration!B$13,path!K$2,path!K16)</f>
        <v>0.99806128090139035</v>
      </c>
      <c r="C16">
        <f t="shared" ca="1" si="2"/>
        <v>3.5415965457671048E-2</v>
      </c>
      <c r="D16" s="75">
        <v>0</v>
      </c>
      <c r="E16">
        <f t="shared" ca="1" si="3"/>
        <v>365.70900703647521</v>
      </c>
      <c r="F16" s="73">
        <f t="shared" ca="1" si="4"/>
        <v>0</v>
      </c>
      <c r="H16">
        <f t="shared" ca="1" si="0"/>
        <v>365.70900703647521</v>
      </c>
      <c r="I16">
        <f t="shared" ca="1" si="1"/>
        <v>15.245840310592287</v>
      </c>
      <c r="K16" s="40">
        <f ca="1"/>
        <v>45439</v>
      </c>
      <c r="L16">
        <f ca="1"/>
        <v>358.99175978675828</v>
      </c>
      <c r="M16">
        <f ca="1"/>
        <v>389.04264628110076</v>
      </c>
      <c r="N16">
        <f ca="1"/>
        <v>350.69156551904393</v>
      </c>
      <c r="O16">
        <f ca="1"/>
        <v>373.49573920174578</v>
      </c>
      <c r="P16">
        <f ca="1"/>
        <v>365.24465643769736</v>
      </c>
      <c r="Q16">
        <f ca="1"/>
        <v>366.87465922514917</v>
      </c>
      <c r="R16">
        <f ca="1"/>
        <v>380.3064379939255</v>
      </c>
      <c r="S16">
        <f ca="1"/>
        <v>376.48346544037497</v>
      </c>
      <c r="T16">
        <f ca="1"/>
        <v>353.9984486121345</v>
      </c>
      <c r="U16">
        <f ca="1"/>
        <v>371.44742563257796</v>
      </c>
      <c r="V16">
        <f ca="1"/>
        <v>356.20509833069121</v>
      </c>
      <c r="W16">
        <f ca="1"/>
        <v>359.42050250250105</v>
      </c>
      <c r="X16">
        <f ca="1"/>
        <v>345.78446792504872</v>
      </c>
      <c r="Y16">
        <f ca="1"/>
        <v>406.62894345433631</v>
      </c>
      <c r="Z16">
        <f ca="1"/>
        <v>383.22967674860701</v>
      </c>
      <c r="AA16">
        <f ca="1"/>
        <v>357.51619293221586</v>
      </c>
      <c r="AB16">
        <f ca="1"/>
        <v>358.3571201634922</v>
      </c>
      <c r="AC16">
        <f ca="1"/>
        <v>360.74359995537242</v>
      </c>
      <c r="AD16">
        <f ca="1"/>
        <v>326.5748517710457</v>
      </c>
      <c r="AE16">
        <f ca="1"/>
        <v>364.63893243067696</v>
      </c>
      <c r="AF16">
        <f ca="1"/>
        <v>365.22004134349356</v>
      </c>
      <c r="AG16">
        <f ca="1"/>
        <v>356.98980913562514</v>
      </c>
      <c r="AH16">
        <f ca="1"/>
        <v>349.18428258408363</v>
      </c>
      <c r="AI16">
        <f ca="1"/>
        <v>373.68360922966212</v>
      </c>
      <c r="AJ16">
        <f ca="1"/>
        <v>374.36967788286671</v>
      </c>
      <c r="AK16">
        <f ca="1"/>
        <v>347.00844979828207</v>
      </c>
      <c r="AL16">
        <f ca="1"/>
        <v>339.2001626960153</v>
      </c>
      <c r="AM16">
        <f ca="1"/>
        <v>380.23425885499972</v>
      </c>
      <c r="AN16">
        <f ca="1"/>
        <v>378.780733283377</v>
      </c>
      <c r="AO16">
        <f ca="1"/>
        <v>387.28541333486589</v>
      </c>
      <c r="AP16">
        <f ca="1"/>
        <v>353.40736222185728</v>
      </c>
      <c r="AQ16">
        <f ca="1"/>
        <v>366.74851569098831</v>
      </c>
      <c r="AR16">
        <f ca="1"/>
        <v>387.6084854323579</v>
      </c>
      <c r="AS16">
        <f ca="1"/>
        <v>366.38533856148291</v>
      </c>
      <c r="AT16">
        <f ca="1"/>
        <v>360.34597619352456</v>
      </c>
      <c r="AU16">
        <f ca="1"/>
        <v>365.5577335146682</v>
      </c>
      <c r="AV16">
        <f ca="1"/>
        <v>388.44550461098407</v>
      </c>
      <c r="AW16">
        <f ca="1"/>
        <v>367.66518277209695</v>
      </c>
      <c r="AX16">
        <f ca="1"/>
        <v>342.1184524352131</v>
      </c>
      <c r="AY16">
        <f ca="1"/>
        <v>371.62818378073825</v>
      </c>
      <c r="AZ16">
        <f ca="1"/>
        <v>370.82575150620971</v>
      </c>
      <c r="BA16">
        <f ca="1"/>
        <v>354.08311868951114</v>
      </c>
      <c r="BB16">
        <f ca="1"/>
        <v>357.03165067109097</v>
      </c>
      <c r="BC16">
        <f ca="1"/>
        <v>352.84344120361425</v>
      </c>
      <c r="BD16">
        <f ca="1"/>
        <v>377.34183308018015</v>
      </c>
      <c r="BE16">
        <f ca="1"/>
        <v>340.16131156436069</v>
      </c>
      <c r="BF16">
        <f ca="1"/>
        <v>353.41088582102753</v>
      </c>
      <c r="BG16">
        <f ca="1"/>
        <v>383.37615778859123</v>
      </c>
      <c r="BH16">
        <f ca="1"/>
        <v>363.24150187744027</v>
      </c>
      <c r="BI16">
        <f ca="1"/>
        <v>380.00553541931612</v>
      </c>
      <c r="BJ16">
        <f ca="1"/>
        <v>361.23612880722499</v>
      </c>
      <c r="BK16">
        <f ca="1"/>
        <v>350.50924935288879</v>
      </c>
      <c r="BL16">
        <f ca="1"/>
        <v>370.33395616721515</v>
      </c>
      <c r="BM16">
        <f ca="1"/>
        <v>377.7913805842345</v>
      </c>
      <c r="BN16">
        <f ca="1"/>
        <v>365.43761793629557</v>
      </c>
      <c r="BO16">
        <f ca="1"/>
        <v>367.26206238868269</v>
      </c>
      <c r="BP16">
        <f ca="1"/>
        <v>344.75929825403534</v>
      </c>
      <c r="BQ16">
        <f ca="1"/>
        <v>369.63789921892385</v>
      </c>
      <c r="BR16">
        <f ca="1"/>
        <v>382.10913502513745</v>
      </c>
      <c r="BS16">
        <f ca="1"/>
        <v>339.15581553874506</v>
      </c>
      <c r="BT16">
        <f ca="1"/>
        <v>366.20520580854901</v>
      </c>
      <c r="BU16">
        <f ca="1"/>
        <v>368.29365056367641</v>
      </c>
      <c r="BV16">
        <f ca="1"/>
        <v>378.08284427483352</v>
      </c>
      <c r="BW16">
        <f ca="1"/>
        <v>377.1885379834323</v>
      </c>
      <c r="BX16">
        <f ca="1"/>
        <v>333.64030338411351</v>
      </c>
      <c r="BY16">
        <f ca="1"/>
        <v>380.66140373573853</v>
      </c>
      <c r="BZ16">
        <f ca="1"/>
        <v>368.5307882692893</v>
      </c>
      <c r="CA16">
        <f ca="1"/>
        <v>378.60490136221512</v>
      </c>
      <c r="CB16">
        <f ca="1"/>
        <v>362.8183926515062</v>
      </c>
      <c r="CC16">
        <f ca="1"/>
        <v>368.33238699205225</v>
      </c>
      <c r="CD16">
        <f ca="1"/>
        <v>336.62065174645215</v>
      </c>
      <c r="CE16">
        <f ca="1"/>
        <v>377.30382641219575</v>
      </c>
      <c r="CF16">
        <f ca="1"/>
        <v>370.24984180461661</v>
      </c>
      <c r="CG16">
        <f ca="1"/>
        <v>369.99488501255018</v>
      </c>
      <c r="CH16">
        <f ca="1"/>
        <v>350.31494136719783</v>
      </c>
      <c r="CI16">
        <f ca="1"/>
        <v>391.57353453292473</v>
      </c>
      <c r="CJ16">
        <f ca="1"/>
        <v>359.86135863458804</v>
      </c>
      <c r="CK16">
        <f ca="1"/>
        <v>361.7195514664466</v>
      </c>
      <c r="CL16">
        <f ca="1"/>
        <v>382.82118570062903</v>
      </c>
      <c r="CM16">
        <f ca="1"/>
        <v>361.24242534476986</v>
      </c>
      <c r="CN16">
        <f ca="1"/>
        <v>389.0132478107908</v>
      </c>
      <c r="CO16">
        <f ca="1"/>
        <v>347.44314692455089</v>
      </c>
      <c r="CP16">
        <f ca="1"/>
        <v>379.80078282300451</v>
      </c>
      <c r="CQ16">
        <f ca="1"/>
        <v>371.99475960708111</v>
      </c>
      <c r="CR16">
        <f ca="1"/>
        <v>351.50254467344439</v>
      </c>
      <c r="CS16">
        <f ca="1"/>
        <v>380.18854547282405</v>
      </c>
      <c r="CT16">
        <f ca="1"/>
        <v>348.71613338123296</v>
      </c>
      <c r="CU16">
        <f ca="1"/>
        <v>328.61568147067055</v>
      </c>
      <c r="CV16">
        <f ca="1"/>
        <v>361.53996254849426</v>
      </c>
      <c r="CW16">
        <f ca="1"/>
        <v>380.90606432608479</v>
      </c>
      <c r="CX16">
        <f ca="1"/>
        <v>360.82565430313872</v>
      </c>
      <c r="CY16">
        <f ca="1"/>
        <v>372.50966821723711</v>
      </c>
      <c r="CZ16">
        <f ca="1"/>
        <v>348.19003695707801</v>
      </c>
      <c r="DA16">
        <f ca="1"/>
        <v>394.8089712771465</v>
      </c>
      <c r="DB16">
        <f ca="1"/>
        <v>377.58059310663504</v>
      </c>
      <c r="DC16">
        <f ca="1"/>
        <v>348.45322613923321</v>
      </c>
      <c r="DD16">
        <f ca="1"/>
        <v>380.68108616647021</v>
      </c>
      <c r="DE16">
        <f ca="1"/>
        <v>380.09845900191863</v>
      </c>
      <c r="DF16">
        <f ca="1"/>
        <v>370.00874215286871</v>
      </c>
      <c r="DG16">
        <f ca="1"/>
        <v>365.86568564343713</v>
      </c>
      <c r="DH16" t="e">
        <f ca="1"/>
        <v>#N/A</v>
      </c>
      <c r="DI16" t="e">
        <f ca="1"/>
        <v>#N/A</v>
      </c>
      <c r="DJ16" t="e">
        <f ca="1"/>
        <v>#N/A</v>
      </c>
      <c r="DK16" t="e">
        <f ca="1"/>
        <v>#N/A</v>
      </c>
      <c r="DL16" t="e">
        <f ca="1"/>
        <v>#N/A</v>
      </c>
      <c r="DM16" t="e">
        <f ca="1"/>
        <v>#N/A</v>
      </c>
      <c r="DN16" t="e">
        <f ca="1"/>
        <v>#N/A</v>
      </c>
      <c r="DO16" t="e">
        <f ca="1"/>
        <v>#N/A</v>
      </c>
      <c r="DP16" t="e">
        <f ca="1"/>
        <v>#N/A</v>
      </c>
      <c r="DQ16" t="e">
        <f ca="1"/>
        <v>#N/A</v>
      </c>
      <c r="DR16" t="e">
        <f ca="1"/>
        <v>#N/A</v>
      </c>
      <c r="DS16" t="e">
        <f ca="1"/>
        <v>#N/A</v>
      </c>
      <c r="DT16" t="e">
        <f ca="1"/>
        <v>#N/A</v>
      </c>
      <c r="DU16" t="e">
        <f ca="1"/>
        <v>#N/A</v>
      </c>
      <c r="DV16" t="e">
        <f ca="1"/>
        <v>#N/A</v>
      </c>
      <c r="DW16" t="e">
        <f ca="1"/>
        <v>#N/A</v>
      </c>
      <c r="DX16" t="e">
        <f ca="1"/>
        <v>#N/A</v>
      </c>
      <c r="DY16" t="e">
        <f ca="1"/>
        <v>#N/A</v>
      </c>
      <c r="DZ16" t="e">
        <f ca="1"/>
        <v>#N/A</v>
      </c>
      <c r="EA16" t="e">
        <f ca="1"/>
        <v>#N/A</v>
      </c>
    </row>
    <row r="17" spans="1:131">
      <c r="A17">
        <f ca="1">_xll.nxLibGetDCF("act/365",K$2,K17)</f>
        <v>5.7534246575342465E-2</v>
      </c>
      <c r="B17" cm="1">
        <f t="array" aca="1" ref="B17" ca="1">_xll.nxLibGetDF(calibration!B$13,path!K$2,path!K17)</f>
        <v>0.9979643449464598</v>
      </c>
      <c r="C17">
        <f t="shared" ca="1" si="2"/>
        <v>3.5417684887291634E-2</v>
      </c>
      <c r="D17" s="75">
        <v>0</v>
      </c>
      <c r="E17">
        <f t="shared" ca="1" si="3"/>
        <v>365.74452970018882</v>
      </c>
      <c r="F17" s="73">
        <f t="shared" ca="1" si="4"/>
        <v>0</v>
      </c>
      <c r="H17">
        <f t="shared" ca="1" si="0"/>
        <v>365.74452970018842</v>
      </c>
      <c r="I17">
        <f t="shared" ca="1" si="1"/>
        <v>16.618857224853624</v>
      </c>
      <c r="K17" s="40">
        <f ca="1"/>
        <v>45440</v>
      </c>
      <c r="L17">
        <f ca="1"/>
        <v>365.40288938279747</v>
      </c>
      <c r="M17">
        <f ca="1"/>
        <v>393.01557768091925</v>
      </c>
      <c r="N17">
        <f ca="1"/>
        <v>347.9466706303146</v>
      </c>
      <c r="O17">
        <f ca="1"/>
        <v>369.02296682861521</v>
      </c>
      <c r="P17">
        <f ca="1"/>
        <v>362.25864188619494</v>
      </c>
      <c r="Q17">
        <f ca="1"/>
        <v>367.96506935915539</v>
      </c>
      <c r="R17">
        <f ca="1"/>
        <v>389.68292143212005</v>
      </c>
      <c r="S17">
        <f ca="1"/>
        <v>372.40527736202478</v>
      </c>
      <c r="T17">
        <f ca="1"/>
        <v>350.24590723654921</v>
      </c>
      <c r="U17">
        <f ca="1"/>
        <v>368.66883158670953</v>
      </c>
      <c r="V17">
        <f ca="1"/>
        <v>351.54447161217132</v>
      </c>
      <c r="W17">
        <f ca="1"/>
        <v>362.2935831243056</v>
      </c>
      <c r="X17">
        <f ca="1"/>
        <v>340.15865171158526</v>
      </c>
      <c r="Y17">
        <f ca="1"/>
        <v>409.21442798050555</v>
      </c>
      <c r="Z17">
        <f ca="1"/>
        <v>385.97868177413761</v>
      </c>
      <c r="AA17">
        <f ca="1"/>
        <v>358.01603139738444</v>
      </c>
      <c r="AB17">
        <f ca="1"/>
        <v>356.06532557544745</v>
      </c>
      <c r="AC17">
        <f ca="1"/>
        <v>356.22224137561471</v>
      </c>
      <c r="AD17">
        <f ca="1"/>
        <v>324.63372737714616</v>
      </c>
      <c r="AE17">
        <f ca="1"/>
        <v>366.50539683270273</v>
      </c>
      <c r="AF17">
        <f ca="1"/>
        <v>364.90026585571445</v>
      </c>
      <c r="AG17">
        <f ca="1"/>
        <v>352.74613601364103</v>
      </c>
      <c r="AH17">
        <f ca="1"/>
        <v>349.31517718623104</v>
      </c>
      <c r="AI17">
        <f ca="1"/>
        <v>375.52643693999397</v>
      </c>
      <c r="AJ17">
        <f ca="1"/>
        <v>374.08283415175498</v>
      </c>
      <c r="AK17">
        <f ca="1"/>
        <v>346.37603395911401</v>
      </c>
      <c r="AL17">
        <f ca="1"/>
        <v>338.04702338903462</v>
      </c>
      <c r="AM17">
        <f ca="1"/>
        <v>381.98462268670789</v>
      </c>
      <c r="AN17">
        <f ca="1"/>
        <v>382.05173616784441</v>
      </c>
      <c r="AO17">
        <f ca="1"/>
        <v>388.00368282837843</v>
      </c>
      <c r="AP17">
        <f ca="1"/>
        <v>349.58720522406639</v>
      </c>
      <c r="AQ17">
        <f ca="1"/>
        <v>363.70963182684034</v>
      </c>
      <c r="AR17">
        <f ca="1"/>
        <v>390.204300639802</v>
      </c>
      <c r="AS17">
        <f ca="1"/>
        <v>363.93222630173904</v>
      </c>
      <c r="AT17">
        <f ca="1"/>
        <v>351.74598514181054</v>
      </c>
      <c r="AU17">
        <f ca="1"/>
        <v>366.69161331930053</v>
      </c>
      <c r="AV17">
        <f ca="1"/>
        <v>391.60169043172584</v>
      </c>
      <c r="AW17">
        <f ca="1"/>
        <v>371.49614784829288</v>
      </c>
      <c r="AX17">
        <f ca="1"/>
        <v>336.43256345596228</v>
      </c>
      <c r="AY17">
        <f ca="1"/>
        <v>371.3660579002011</v>
      </c>
      <c r="AZ17">
        <f ca="1"/>
        <v>370.3232526839879</v>
      </c>
      <c r="BA17">
        <f ca="1"/>
        <v>355.52891624343272</v>
      </c>
      <c r="BB17">
        <f ca="1"/>
        <v>352.12403856227212</v>
      </c>
      <c r="BC17">
        <f ca="1"/>
        <v>350.36459849255624</v>
      </c>
      <c r="BD17">
        <f ca="1"/>
        <v>380.29415944717891</v>
      </c>
      <c r="BE17">
        <f ca="1"/>
        <v>337.89714880883145</v>
      </c>
      <c r="BF17">
        <f ca="1"/>
        <v>353.20881387553914</v>
      </c>
      <c r="BG17">
        <f ca="1"/>
        <v>385.93081050538996</v>
      </c>
      <c r="BH17">
        <f ca="1"/>
        <v>362.15768808311702</v>
      </c>
      <c r="BI17">
        <f ca="1"/>
        <v>383.38986127928024</v>
      </c>
      <c r="BJ17">
        <f ca="1"/>
        <v>360.17642035567508</v>
      </c>
      <c r="BK17">
        <f ca="1"/>
        <v>352.01377435472722</v>
      </c>
      <c r="BL17">
        <f ca="1"/>
        <v>375.06466576781042</v>
      </c>
      <c r="BM17">
        <f ca="1"/>
        <v>375.0817534410026</v>
      </c>
      <c r="BN17">
        <f ca="1"/>
        <v>372.28454578629197</v>
      </c>
      <c r="BO17">
        <f ca="1"/>
        <v>371.58146873868924</v>
      </c>
      <c r="BP17">
        <f ca="1"/>
        <v>343.47635688388726</v>
      </c>
      <c r="BQ17">
        <f ca="1"/>
        <v>373.66352437219285</v>
      </c>
      <c r="BR17">
        <f ca="1"/>
        <v>387.15812199210069</v>
      </c>
      <c r="BS17">
        <f ca="1"/>
        <v>340.62062512333989</v>
      </c>
      <c r="BT17">
        <f ca="1"/>
        <v>367.37127068144514</v>
      </c>
      <c r="BU17">
        <f ca="1"/>
        <v>369.34839170412096</v>
      </c>
      <c r="BV17">
        <f ca="1"/>
        <v>375.51566722928624</v>
      </c>
      <c r="BW17">
        <f ca="1"/>
        <v>380.92883803521454</v>
      </c>
      <c r="BX17">
        <f ca="1"/>
        <v>331.13924522917046</v>
      </c>
      <c r="BY17">
        <f ca="1"/>
        <v>376.4773283940205</v>
      </c>
      <c r="BZ17">
        <f ca="1"/>
        <v>363.44434224588684</v>
      </c>
      <c r="CA17">
        <f ca="1"/>
        <v>383.34794763382683</v>
      </c>
      <c r="CB17">
        <f ca="1"/>
        <v>362.26709456796141</v>
      </c>
      <c r="CC17">
        <f ca="1"/>
        <v>368.65898292583472</v>
      </c>
      <c r="CD17">
        <f ca="1"/>
        <v>339.59035106965621</v>
      </c>
      <c r="CE17">
        <f ca="1"/>
        <v>372.85693849918817</v>
      </c>
      <c r="CF17">
        <f ca="1"/>
        <v>372.46610987717713</v>
      </c>
      <c r="CG17">
        <f ca="1"/>
        <v>368.83065988876893</v>
      </c>
      <c r="CH17">
        <f ca="1"/>
        <v>347.25805448696195</v>
      </c>
      <c r="CI17">
        <f ca="1"/>
        <v>387.44809739324506</v>
      </c>
      <c r="CJ17">
        <f ca="1"/>
        <v>358.81433487479472</v>
      </c>
      <c r="CK17">
        <f ca="1"/>
        <v>363.92678844620059</v>
      </c>
      <c r="CL17">
        <f ca="1"/>
        <v>380.86465752833504</v>
      </c>
      <c r="CM17">
        <f ca="1"/>
        <v>363.48598287075356</v>
      </c>
      <c r="CN17">
        <f ca="1"/>
        <v>391.35279911972236</v>
      </c>
      <c r="CO17">
        <f ca="1"/>
        <v>347.81378989053439</v>
      </c>
      <c r="CP17">
        <f ca="1"/>
        <v>375.4831353522253</v>
      </c>
      <c r="CQ17">
        <f ca="1"/>
        <v>371.22929703109355</v>
      </c>
      <c r="CR17">
        <f ca="1"/>
        <v>354.9963133482301</v>
      </c>
      <c r="CS17">
        <f ca="1"/>
        <v>378.35567733020787</v>
      </c>
      <c r="CT17">
        <f ca="1"/>
        <v>351.81316599277602</v>
      </c>
      <c r="CU17">
        <f ca="1"/>
        <v>327.00903826755371</v>
      </c>
      <c r="CV17">
        <f ca="1"/>
        <v>357.32719697773894</v>
      </c>
      <c r="CW17">
        <f ca="1"/>
        <v>383.93997026030576</v>
      </c>
      <c r="CX17">
        <f ca="1"/>
        <v>362.11170895104482</v>
      </c>
      <c r="CY17">
        <f ca="1"/>
        <v>370.26161814423375</v>
      </c>
      <c r="CZ17">
        <f ca="1"/>
        <v>342.69214189837385</v>
      </c>
      <c r="DA17">
        <f ca="1"/>
        <v>393.93804083942905</v>
      </c>
      <c r="DB17">
        <f ca="1"/>
        <v>379.54099755794414</v>
      </c>
      <c r="DC17">
        <f ca="1"/>
        <v>351.32244332235803</v>
      </c>
      <c r="DD17">
        <f ca="1"/>
        <v>388.86282069559979</v>
      </c>
      <c r="DE17">
        <f ca="1"/>
        <v>390.18622234119323</v>
      </c>
      <c r="DF17">
        <f ca="1"/>
        <v>372.47137502776752</v>
      </c>
      <c r="DG17">
        <f ca="1"/>
        <v>360.31492587681294</v>
      </c>
      <c r="DH17" t="e">
        <f ca="1"/>
        <v>#N/A</v>
      </c>
      <c r="DI17" t="e">
        <f ca="1"/>
        <v>#N/A</v>
      </c>
      <c r="DJ17" t="e">
        <f ca="1"/>
        <v>#N/A</v>
      </c>
      <c r="DK17" t="e">
        <f ca="1"/>
        <v>#N/A</v>
      </c>
      <c r="DL17" t="e">
        <f ca="1"/>
        <v>#N/A</v>
      </c>
      <c r="DM17" t="e">
        <f ca="1"/>
        <v>#N/A</v>
      </c>
      <c r="DN17" t="e">
        <f ca="1"/>
        <v>#N/A</v>
      </c>
      <c r="DO17" t="e">
        <f ca="1"/>
        <v>#N/A</v>
      </c>
      <c r="DP17" t="e">
        <f ca="1"/>
        <v>#N/A</v>
      </c>
      <c r="DQ17" t="e">
        <f ca="1"/>
        <v>#N/A</v>
      </c>
      <c r="DR17" t="e">
        <f ca="1"/>
        <v>#N/A</v>
      </c>
      <c r="DS17" t="e">
        <f ca="1"/>
        <v>#N/A</v>
      </c>
      <c r="DT17" t="e">
        <f ca="1"/>
        <v>#N/A</v>
      </c>
      <c r="DU17" t="e">
        <f ca="1"/>
        <v>#N/A</v>
      </c>
      <c r="DV17" t="e">
        <f ca="1"/>
        <v>#N/A</v>
      </c>
      <c r="DW17" t="e">
        <f ca="1"/>
        <v>#N/A</v>
      </c>
      <c r="DX17" t="e">
        <f ca="1"/>
        <v>#N/A</v>
      </c>
      <c r="DY17" t="e">
        <f ca="1"/>
        <v>#N/A</v>
      </c>
      <c r="DZ17" t="e">
        <f ca="1"/>
        <v>#N/A</v>
      </c>
      <c r="EA17" t="e">
        <f ca="1"/>
        <v>#N/A</v>
      </c>
    </row>
    <row r="18" spans="1:131">
      <c r="A18">
        <f ca="1">_xll.nxLibGetDCF("act/365",K$2,K18)</f>
        <v>6.0273972602739728E-2</v>
      </c>
      <c r="B18" cm="1">
        <f t="array" aca="1" ref="B18" ca="1">_xll.nxLibGetDF(calibration!B$13,path!K$2,path!K18)</f>
        <v>0.99786740899152937</v>
      </c>
      <c r="C18">
        <f t="shared" ca="1" si="2"/>
        <v>3.5419404539572923E-2</v>
      </c>
      <c r="D18" s="75">
        <v>0</v>
      </c>
      <c r="E18">
        <f t="shared" ca="1" si="3"/>
        <v>365.7800592654674</v>
      </c>
      <c r="F18" s="73">
        <f t="shared" ca="1" si="4"/>
        <v>0</v>
      </c>
      <c r="H18">
        <f t="shared" ca="1" si="0"/>
        <v>365.78005926546757</v>
      </c>
      <c r="I18">
        <f t="shared" ca="1" si="1"/>
        <v>16.64589853757634</v>
      </c>
      <c r="K18" s="40">
        <f ca="1"/>
        <v>45441</v>
      </c>
      <c r="L18">
        <f ca="1"/>
        <v>366.69609078709658</v>
      </c>
      <c r="M18">
        <f ca="1"/>
        <v>390.82085213279601</v>
      </c>
      <c r="N18">
        <f ca="1"/>
        <v>351.81599507425511</v>
      </c>
      <c r="O18">
        <f ca="1"/>
        <v>369.16258008612397</v>
      </c>
      <c r="P18">
        <f ca="1"/>
        <v>363.96280270234644</v>
      </c>
      <c r="Q18">
        <f ca="1"/>
        <v>374.52250873229696</v>
      </c>
      <c r="R18">
        <f ca="1"/>
        <v>392.47322544367438</v>
      </c>
      <c r="S18">
        <f ca="1"/>
        <v>369.75485255344262</v>
      </c>
      <c r="T18">
        <f ca="1"/>
        <v>349.73484921712287</v>
      </c>
      <c r="U18">
        <f ca="1"/>
        <v>370.60796757972486</v>
      </c>
      <c r="V18">
        <f ca="1"/>
        <v>351.96200290577525</v>
      </c>
      <c r="W18">
        <f ca="1"/>
        <v>362.33743963980157</v>
      </c>
      <c r="X18">
        <f ca="1"/>
        <v>345.4796394782706</v>
      </c>
      <c r="Y18">
        <f ca="1"/>
        <v>406.02427753870558</v>
      </c>
      <c r="Z18">
        <f ca="1"/>
        <v>386.28288528799868</v>
      </c>
      <c r="AA18">
        <f ca="1"/>
        <v>357.84225221008853</v>
      </c>
      <c r="AB18">
        <f ca="1"/>
        <v>356.06021481092819</v>
      </c>
      <c r="AC18">
        <f ca="1"/>
        <v>355.76808959380173</v>
      </c>
      <c r="AD18">
        <f ca="1"/>
        <v>322.4196877726647</v>
      </c>
      <c r="AE18">
        <f ca="1"/>
        <v>364.852645967331</v>
      </c>
      <c r="AF18">
        <f ca="1"/>
        <v>365.89713992848613</v>
      </c>
      <c r="AG18">
        <f ca="1"/>
        <v>358.74529481205411</v>
      </c>
      <c r="AH18">
        <f ca="1"/>
        <v>350.74202322577372</v>
      </c>
      <c r="AI18">
        <f ca="1"/>
        <v>374.70430367392584</v>
      </c>
      <c r="AJ18">
        <f ca="1"/>
        <v>370.77930235078037</v>
      </c>
      <c r="AK18">
        <f ca="1"/>
        <v>348.78397885063276</v>
      </c>
      <c r="AL18">
        <f ca="1"/>
        <v>335.28073476116521</v>
      </c>
      <c r="AM18">
        <f ca="1"/>
        <v>378.57044861582983</v>
      </c>
      <c r="AN18">
        <f ca="1"/>
        <v>380.21408311270892</v>
      </c>
      <c r="AO18">
        <f ca="1"/>
        <v>380.38720831105502</v>
      </c>
      <c r="AP18">
        <f ca="1"/>
        <v>356.21605328765315</v>
      </c>
      <c r="AQ18">
        <f ca="1"/>
        <v>361.43820600379121</v>
      </c>
      <c r="AR18">
        <f ca="1"/>
        <v>391.18847334962294</v>
      </c>
      <c r="AS18">
        <f ca="1"/>
        <v>365.59733586827713</v>
      </c>
      <c r="AT18">
        <f ca="1"/>
        <v>353.19648311949146</v>
      </c>
      <c r="AU18">
        <f ca="1"/>
        <v>370.79504980691314</v>
      </c>
      <c r="AV18">
        <f ca="1"/>
        <v>384.45594903661731</v>
      </c>
      <c r="AW18">
        <f ca="1"/>
        <v>370.15350861746379</v>
      </c>
      <c r="AX18">
        <f ca="1"/>
        <v>338.59555460117133</v>
      </c>
      <c r="AY18">
        <f ca="1"/>
        <v>372.92510945047707</v>
      </c>
      <c r="AZ18">
        <f ca="1"/>
        <v>374.25789358353603</v>
      </c>
      <c r="BA18">
        <f ca="1"/>
        <v>354.49105347870648</v>
      </c>
      <c r="BB18">
        <f ca="1"/>
        <v>355.25048659224711</v>
      </c>
      <c r="BC18">
        <f ca="1"/>
        <v>347.18642514474277</v>
      </c>
      <c r="BD18">
        <f ca="1"/>
        <v>381.49003849159845</v>
      </c>
      <c r="BE18">
        <f ca="1"/>
        <v>338.45227892382661</v>
      </c>
      <c r="BF18">
        <f ca="1"/>
        <v>354.63272251725789</v>
      </c>
      <c r="BG18">
        <f ca="1"/>
        <v>392.91048755416404</v>
      </c>
      <c r="BH18">
        <f ca="1"/>
        <v>364.83947224650382</v>
      </c>
      <c r="BI18">
        <f ca="1"/>
        <v>380.94649144835108</v>
      </c>
      <c r="BJ18">
        <f ca="1"/>
        <v>363.85306418489915</v>
      </c>
      <c r="BK18">
        <f ca="1"/>
        <v>351.15153104907273</v>
      </c>
      <c r="BL18">
        <f ca="1"/>
        <v>373.70915657857694</v>
      </c>
      <c r="BM18">
        <f ca="1"/>
        <v>376.43038694555253</v>
      </c>
      <c r="BN18">
        <f ca="1"/>
        <v>376.28164865431421</v>
      </c>
      <c r="BO18">
        <f ca="1"/>
        <v>368.91171050757868</v>
      </c>
      <c r="BP18">
        <f ca="1"/>
        <v>339.7866150892105</v>
      </c>
      <c r="BQ18">
        <f ca="1"/>
        <v>381.13510515255746</v>
      </c>
      <c r="BR18">
        <f ca="1"/>
        <v>383.09148273556553</v>
      </c>
      <c r="BS18">
        <f ca="1"/>
        <v>335.71770615534547</v>
      </c>
      <c r="BT18">
        <f ca="1"/>
        <v>360.48549640174679</v>
      </c>
      <c r="BU18">
        <f ca="1"/>
        <v>368.24037507202036</v>
      </c>
      <c r="BV18">
        <f ca="1"/>
        <v>372.85374027883108</v>
      </c>
      <c r="BW18">
        <f ca="1"/>
        <v>378.00146156687339</v>
      </c>
      <c r="BX18">
        <f ca="1"/>
        <v>326.66241214494983</v>
      </c>
      <c r="BY18">
        <f ca="1"/>
        <v>372.9266743738911</v>
      </c>
      <c r="BZ18">
        <f ca="1"/>
        <v>361.01703884448142</v>
      </c>
      <c r="CA18">
        <f ca="1"/>
        <v>388.66238359107911</v>
      </c>
      <c r="CB18">
        <f ca="1"/>
        <v>365.21712224877371</v>
      </c>
      <c r="CC18">
        <f ca="1"/>
        <v>366.28382341795179</v>
      </c>
      <c r="CD18">
        <f ca="1"/>
        <v>343.40638362345504</v>
      </c>
      <c r="CE18">
        <f ca="1"/>
        <v>371.39851694740742</v>
      </c>
      <c r="CF18">
        <f ca="1"/>
        <v>374.4946419175609</v>
      </c>
      <c r="CG18">
        <f ca="1"/>
        <v>366.94349305091151</v>
      </c>
      <c r="CH18">
        <f ca="1"/>
        <v>343.679698234515</v>
      </c>
      <c r="CI18">
        <f ca="1"/>
        <v>391.70609915829692</v>
      </c>
      <c r="CJ18">
        <f ca="1"/>
        <v>359.83246247009185</v>
      </c>
      <c r="CK18">
        <f ca="1"/>
        <v>359.13734358775207</v>
      </c>
      <c r="CL18">
        <f ca="1"/>
        <v>385.32668385541405</v>
      </c>
      <c r="CM18">
        <f ca="1"/>
        <v>363.10265772576236</v>
      </c>
      <c r="CN18">
        <f ca="1"/>
        <v>387.90485788233406</v>
      </c>
      <c r="CO18">
        <f ca="1"/>
        <v>347.93173624383326</v>
      </c>
      <c r="CP18">
        <f ca="1"/>
        <v>375.63187929811971</v>
      </c>
      <c r="CQ18">
        <f ca="1"/>
        <v>369.73518348107996</v>
      </c>
      <c r="CR18">
        <f ca="1"/>
        <v>352.37900749739856</v>
      </c>
      <c r="CS18">
        <f ca="1"/>
        <v>376.50084912117796</v>
      </c>
      <c r="CT18">
        <f ca="1"/>
        <v>356.84445393998402</v>
      </c>
      <c r="CU18">
        <f ca="1"/>
        <v>328.44319571642706</v>
      </c>
      <c r="CV18">
        <f ca="1"/>
        <v>360.96694548154005</v>
      </c>
      <c r="CW18">
        <f ca="1"/>
        <v>385.72352231471626</v>
      </c>
      <c r="CX18">
        <f ca="1"/>
        <v>363.00113836642817</v>
      </c>
      <c r="CY18">
        <f ca="1"/>
        <v>372.10228789945921</v>
      </c>
      <c r="CZ18">
        <f ca="1"/>
        <v>334.55149238873105</v>
      </c>
      <c r="DA18">
        <f ca="1"/>
        <v>390.39570203999557</v>
      </c>
      <c r="DB18">
        <f ca="1"/>
        <v>376.4315124135311</v>
      </c>
      <c r="DC18">
        <f ca="1"/>
        <v>353.75408512649642</v>
      </c>
      <c r="DD18">
        <f ca="1"/>
        <v>392.08622749478837</v>
      </c>
      <c r="DE18">
        <f ca="1"/>
        <v>392.95154150372986</v>
      </c>
      <c r="DF18">
        <f ca="1"/>
        <v>368.83723870214976</v>
      </c>
      <c r="DG18">
        <f ca="1"/>
        <v>360.68170379132044</v>
      </c>
      <c r="DH18" t="e">
        <f ca="1"/>
        <v>#N/A</v>
      </c>
      <c r="DI18" t="e">
        <f ca="1"/>
        <v>#N/A</v>
      </c>
      <c r="DJ18" t="e">
        <f ca="1"/>
        <v>#N/A</v>
      </c>
      <c r="DK18" t="e">
        <f ca="1"/>
        <v>#N/A</v>
      </c>
      <c r="DL18" t="e">
        <f ca="1"/>
        <v>#N/A</v>
      </c>
      <c r="DM18" t="e">
        <f ca="1"/>
        <v>#N/A</v>
      </c>
      <c r="DN18" t="e">
        <f ca="1"/>
        <v>#N/A</v>
      </c>
      <c r="DO18" t="e">
        <f ca="1"/>
        <v>#N/A</v>
      </c>
      <c r="DP18" t="e">
        <f ca="1"/>
        <v>#N/A</v>
      </c>
      <c r="DQ18" t="e">
        <f ca="1"/>
        <v>#N/A</v>
      </c>
      <c r="DR18" t="e">
        <f ca="1"/>
        <v>#N/A</v>
      </c>
      <c r="DS18" t="e">
        <f ca="1"/>
        <v>#N/A</v>
      </c>
      <c r="DT18" t="e">
        <f ca="1"/>
        <v>#N/A</v>
      </c>
      <c r="DU18" t="e">
        <f ca="1"/>
        <v>#N/A</v>
      </c>
      <c r="DV18" t="e">
        <f ca="1"/>
        <v>#N/A</v>
      </c>
      <c r="DW18" t="e">
        <f ca="1"/>
        <v>#N/A</v>
      </c>
      <c r="DX18" t="e">
        <f ca="1"/>
        <v>#N/A</v>
      </c>
      <c r="DY18" t="e">
        <f ca="1"/>
        <v>#N/A</v>
      </c>
      <c r="DZ18" t="e">
        <f ca="1"/>
        <v>#N/A</v>
      </c>
      <c r="EA18" t="e">
        <f ca="1"/>
        <v>#N/A</v>
      </c>
    </row>
    <row r="19" spans="1:131">
      <c r="A19">
        <f ca="1">_xll.nxLibGetDCF("act/365",K$2,K19)</f>
        <v>6.3013698630136991E-2</v>
      </c>
      <c r="B19" cm="1">
        <f t="array" aca="1" ref="B19" ca="1">_xll.nxLibGetDF(calibration!B$13,path!K$2,path!K19)</f>
        <v>0.99777047303659883</v>
      </c>
      <c r="C19">
        <f t="shared" ca="1" si="2"/>
        <v>3.5421124414567386E-2</v>
      </c>
      <c r="D19" s="75">
        <v>0</v>
      </c>
      <c r="E19">
        <f t="shared" ca="1" si="3"/>
        <v>365.8155957343223</v>
      </c>
      <c r="F19" s="73">
        <f t="shared" ca="1" si="4"/>
        <v>0</v>
      </c>
      <c r="H19">
        <f t="shared" ca="1" si="0"/>
        <v>365.81559573432236</v>
      </c>
      <c r="I19">
        <f t="shared" ca="1" si="1"/>
        <v>17.258410148908144</v>
      </c>
      <c r="K19" s="40">
        <f ca="1"/>
        <v>45442</v>
      </c>
      <c r="L19">
        <f ca="1"/>
        <v>365.16007620898966</v>
      </c>
      <c r="M19">
        <f ca="1"/>
        <v>387.11375404604706</v>
      </c>
      <c r="N19">
        <f ca="1"/>
        <v>347.56634227977935</v>
      </c>
      <c r="O19">
        <f ca="1"/>
        <v>363.07266732459715</v>
      </c>
      <c r="P19">
        <f ca="1"/>
        <v>366.08778940727825</v>
      </c>
      <c r="Q19">
        <f ca="1"/>
        <v>379.56735543073444</v>
      </c>
      <c r="R19">
        <f ca="1"/>
        <v>394.86148158474327</v>
      </c>
      <c r="S19">
        <f ca="1"/>
        <v>373.36069736929409</v>
      </c>
      <c r="T19">
        <f ca="1"/>
        <v>349.28689812220864</v>
      </c>
      <c r="U19">
        <f ca="1"/>
        <v>371.66280213915951</v>
      </c>
      <c r="V19">
        <f ca="1"/>
        <v>350.84957764462996</v>
      </c>
      <c r="W19">
        <f ca="1"/>
        <v>361.32005087058576</v>
      </c>
      <c r="X19">
        <f ca="1"/>
        <v>348.85186693253024</v>
      </c>
      <c r="Y19">
        <f ca="1"/>
        <v>406.30111412385946</v>
      </c>
      <c r="Z19">
        <f ca="1"/>
        <v>387.75205369067851</v>
      </c>
      <c r="AA19">
        <f ca="1"/>
        <v>355.99523235952825</v>
      </c>
      <c r="AB19">
        <f ca="1"/>
        <v>356.24413246704086</v>
      </c>
      <c r="AC19">
        <f ca="1"/>
        <v>356.80974759515499</v>
      </c>
      <c r="AD19">
        <f ca="1"/>
        <v>320.166187868983</v>
      </c>
      <c r="AE19">
        <f ca="1"/>
        <v>364.19871455611354</v>
      </c>
      <c r="AF19">
        <f ca="1"/>
        <v>366.2440702019785</v>
      </c>
      <c r="AG19">
        <f ca="1"/>
        <v>360.47103956413594</v>
      </c>
      <c r="AH19">
        <f ca="1"/>
        <v>353.90934779819281</v>
      </c>
      <c r="AI19">
        <f ca="1"/>
        <v>373.63186964080825</v>
      </c>
      <c r="AJ19">
        <f ca="1"/>
        <v>381.99862399319829</v>
      </c>
      <c r="AK19">
        <f ca="1"/>
        <v>348.46584150959796</v>
      </c>
      <c r="AL19">
        <f ca="1"/>
        <v>334.80499608109329</v>
      </c>
      <c r="AM19">
        <f ca="1"/>
        <v>379.5813207918082</v>
      </c>
      <c r="AN19">
        <f ca="1"/>
        <v>380.30120569240358</v>
      </c>
      <c r="AO19">
        <f ca="1"/>
        <v>386.28781484788777</v>
      </c>
      <c r="AP19">
        <f ca="1"/>
        <v>352.43547509217336</v>
      </c>
      <c r="AQ19">
        <f ca="1"/>
        <v>360.32360815611054</v>
      </c>
      <c r="AR19">
        <f ca="1"/>
        <v>388.93157668305156</v>
      </c>
      <c r="AS19">
        <f ca="1"/>
        <v>362.07977549739081</v>
      </c>
      <c r="AT19">
        <f ca="1"/>
        <v>354.92806824261532</v>
      </c>
      <c r="AU19">
        <f ca="1"/>
        <v>367.38564179580334</v>
      </c>
      <c r="AV19">
        <f ca="1"/>
        <v>386.81683590443947</v>
      </c>
      <c r="AW19">
        <f ca="1"/>
        <v>370.83653129702935</v>
      </c>
      <c r="AX19">
        <f ca="1"/>
        <v>332.91011636239421</v>
      </c>
      <c r="AY19">
        <f ca="1"/>
        <v>374.44869374561534</v>
      </c>
      <c r="AZ19">
        <f ca="1"/>
        <v>377.83141007150772</v>
      </c>
      <c r="BA19">
        <f ca="1"/>
        <v>354.07297932288606</v>
      </c>
      <c r="BB19">
        <f ca="1"/>
        <v>350.16435141257602</v>
      </c>
      <c r="BC19">
        <f ca="1"/>
        <v>346.08573040292521</v>
      </c>
      <c r="BD19">
        <f ca="1"/>
        <v>387.42165423153995</v>
      </c>
      <c r="BE19">
        <f ca="1"/>
        <v>338.98117863711161</v>
      </c>
      <c r="BF19">
        <f ca="1"/>
        <v>358.47616142258306</v>
      </c>
      <c r="BG19">
        <f ca="1"/>
        <v>384.71653881016829</v>
      </c>
      <c r="BH19">
        <f ca="1"/>
        <v>368.0474264938843</v>
      </c>
      <c r="BI19">
        <f ca="1"/>
        <v>379.73024714360457</v>
      </c>
      <c r="BJ19">
        <f ca="1"/>
        <v>363.22810424820756</v>
      </c>
      <c r="BK19">
        <f ca="1"/>
        <v>348.52898406203883</v>
      </c>
      <c r="BL19">
        <f ca="1"/>
        <v>377.16680119909097</v>
      </c>
      <c r="BM19">
        <f ca="1"/>
        <v>375.16981102421568</v>
      </c>
      <c r="BN19">
        <f ca="1"/>
        <v>373.32456412422124</v>
      </c>
      <c r="BO19">
        <f ca="1"/>
        <v>365.31108971598229</v>
      </c>
      <c r="BP19">
        <f ca="1"/>
        <v>338.71335379928456</v>
      </c>
      <c r="BQ19">
        <f ca="1"/>
        <v>386.25153657234699</v>
      </c>
      <c r="BR19">
        <f ca="1"/>
        <v>389.2561222491517</v>
      </c>
      <c r="BS19">
        <f ca="1"/>
        <v>339.45554136948749</v>
      </c>
      <c r="BT19">
        <f ca="1"/>
        <v>362.62050223757876</v>
      </c>
      <c r="BU19">
        <f ca="1"/>
        <v>365.60809719349072</v>
      </c>
      <c r="BV19">
        <f ca="1"/>
        <v>367.45699893502075</v>
      </c>
      <c r="BW19">
        <f ca="1"/>
        <v>380.82153556336124</v>
      </c>
      <c r="BX19">
        <f ca="1"/>
        <v>325.00793370601997</v>
      </c>
      <c r="BY19">
        <f ca="1"/>
        <v>374.56107848559918</v>
      </c>
      <c r="BZ19">
        <f ca="1"/>
        <v>358.52398347913584</v>
      </c>
      <c r="CA19">
        <f ca="1"/>
        <v>388.65921579873736</v>
      </c>
      <c r="CB19">
        <f ca="1"/>
        <v>362.06450522775287</v>
      </c>
      <c r="CC19">
        <f ca="1"/>
        <v>370.6178907677384</v>
      </c>
      <c r="CD19">
        <f ca="1"/>
        <v>343.51800780345457</v>
      </c>
      <c r="CE19">
        <f ca="1"/>
        <v>369.81167658117641</v>
      </c>
      <c r="CF19">
        <f ca="1"/>
        <v>375.97722815146693</v>
      </c>
      <c r="CG19">
        <f ca="1"/>
        <v>366.82045675683406</v>
      </c>
      <c r="CH19">
        <f ca="1"/>
        <v>345.02012626268657</v>
      </c>
      <c r="CI19">
        <f ca="1"/>
        <v>390.98328248726074</v>
      </c>
      <c r="CJ19">
        <f ca="1"/>
        <v>353.54819934150936</v>
      </c>
      <c r="CK19">
        <f ca="1"/>
        <v>355.70035764698895</v>
      </c>
      <c r="CL19">
        <f ca="1"/>
        <v>385.777783552188</v>
      </c>
      <c r="CM19">
        <f ca="1"/>
        <v>359.0235638691824</v>
      </c>
      <c r="CN19">
        <f ca="1"/>
        <v>387.52053116091292</v>
      </c>
      <c r="CO19">
        <f ca="1"/>
        <v>353.53762011611525</v>
      </c>
      <c r="CP19">
        <f ca="1"/>
        <v>375.2869530157696</v>
      </c>
      <c r="CQ19">
        <f ca="1"/>
        <v>369.82164789980135</v>
      </c>
      <c r="CR19">
        <f ca="1"/>
        <v>352.76023161792017</v>
      </c>
      <c r="CS19">
        <f ca="1"/>
        <v>378.31286412542386</v>
      </c>
      <c r="CT19">
        <f ca="1"/>
        <v>360.47074584287037</v>
      </c>
      <c r="CU19">
        <f ca="1"/>
        <v>329.69070667208359</v>
      </c>
      <c r="CV19">
        <f ca="1"/>
        <v>360.07000845168557</v>
      </c>
      <c r="CW19">
        <f ca="1"/>
        <v>383.92466475897874</v>
      </c>
      <c r="CX19">
        <f ca="1"/>
        <v>364.56727888013052</v>
      </c>
      <c r="CY19">
        <f ca="1"/>
        <v>371.58315652427501</v>
      </c>
      <c r="CZ19">
        <f ca="1"/>
        <v>331.8110637613737</v>
      </c>
      <c r="DA19">
        <f ca="1"/>
        <v>396.83624835991498</v>
      </c>
      <c r="DB19">
        <f ca="1"/>
        <v>374.65791991149098</v>
      </c>
      <c r="DC19">
        <f ca="1"/>
        <v>351.37394184546997</v>
      </c>
      <c r="DD19">
        <f ca="1"/>
        <v>391.05442013897357</v>
      </c>
      <c r="DE19">
        <f ca="1"/>
        <v>392.48992930864233</v>
      </c>
      <c r="DF19">
        <f ca="1"/>
        <v>366.42950362963091</v>
      </c>
      <c r="DG19">
        <f ca="1"/>
        <v>362.28313233111265</v>
      </c>
      <c r="DH19" t="e">
        <f ca="1"/>
        <v>#N/A</v>
      </c>
      <c r="DI19" t="e">
        <f ca="1"/>
        <v>#N/A</v>
      </c>
      <c r="DJ19" t="e">
        <f ca="1"/>
        <v>#N/A</v>
      </c>
      <c r="DK19" t="e">
        <f ca="1"/>
        <v>#N/A</v>
      </c>
      <c r="DL19" t="e">
        <f ca="1"/>
        <v>#N/A</v>
      </c>
      <c r="DM19" t="e">
        <f ca="1"/>
        <v>#N/A</v>
      </c>
      <c r="DN19" t="e">
        <f ca="1"/>
        <v>#N/A</v>
      </c>
      <c r="DO19" t="e">
        <f ca="1"/>
        <v>#N/A</v>
      </c>
      <c r="DP19" t="e">
        <f ca="1"/>
        <v>#N/A</v>
      </c>
      <c r="DQ19" t="e">
        <f ca="1"/>
        <v>#N/A</v>
      </c>
      <c r="DR19" t="e">
        <f ca="1"/>
        <v>#N/A</v>
      </c>
      <c r="DS19" t="e">
        <f ca="1"/>
        <v>#N/A</v>
      </c>
      <c r="DT19" t="e">
        <f ca="1"/>
        <v>#N/A</v>
      </c>
      <c r="DU19" t="e">
        <f ca="1"/>
        <v>#N/A</v>
      </c>
      <c r="DV19" t="e">
        <f ca="1"/>
        <v>#N/A</v>
      </c>
      <c r="DW19" t="e">
        <f ca="1"/>
        <v>#N/A</v>
      </c>
      <c r="DX19" t="e">
        <f ca="1"/>
        <v>#N/A</v>
      </c>
      <c r="DY19" t="e">
        <f ca="1"/>
        <v>#N/A</v>
      </c>
      <c r="DZ19" t="e">
        <f ca="1"/>
        <v>#N/A</v>
      </c>
      <c r="EA19" t="e">
        <f ca="1"/>
        <v>#N/A</v>
      </c>
    </row>
    <row r="20" spans="1:131">
      <c r="A20">
        <f ca="1">_xll.nxLibGetDCF("act/365",K$2,K20)</f>
        <v>6.575342465753424E-2</v>
      </c>
      <c r="B20" cm="1">
        <f t="array" aca="1" ref="B20" ca="1">_xll.nxLibGetDF(calibration!B$13,path!K$2,path!K20)</f>
        <v>0.99767353708166839</v>
      </c>
      <c r="C20">
        <f t="shared" ca="1" si="2"/>
        <v>3.542284451232007E-2</v>
      </c>
      <c r="D20" s="75">
        <v>0</v>
      </c>
      <c r="E20">
        <f t="shared" ca="1" si="3"/>
        <v>365.85113910876595</v>
      </c>
      <c r="F20" s="73">
        <f t="shared" ca="1" si="4"/>
        <v>0</v>
      </c>
      <c r="H20">
        <f t="shared" ca="1" si="0"/>
        <v>365.85113910876584</v>
      </c>
      <c r="I20">
        <f t="shared" ca="1" si="1"/>
        <v>17.560641386587847</v>
      </c>
      <c r="K20" s="40">
        <f ca="1"/>
        <v>45443</v>
      </c>
      <c r="L20">
        <f ca="1"/>
        <v>362.79172981605996</v>
      </c>
      <c r="M20">
        <f ca="1"/>
        <v>382.77789125775092</v>
      </c>
      <c r="N20">
        <f ca="1"/>
        <v>350.10296503298264</v>
      </c>
      <c r="O20">
        <f ca="1"/>
        <v>365.15091676307139</v>
      </c>
      <c r="P20">
        <f ca="1"/>
        <v>370.00764934490502</v>
      </c>
      <c r="Q20">
        <f ca="1"/>
        <v>374.79119197181603</v>
      </c>
      <c r="R20">
        <f ca="1"/>
        <v>398.77474507656547</v>
      </c>
      <c r="S20">
        <f ca="1"/>
        <v>372.91843612874709</v>
      </c>
      <c r="T20">
        <f ca="1"/>
        <v>347.84211557828195</v>
      </c>
      <c r="U20">
        <f ca="1"/>
        <v>367.05745032662622</v>
      </c>
      <c r="V20">
        <f ca="1"/>
        <v>344.4542443060995</v>
      </c>
      <c r="W20">
        <f ca="1"/>
        <v>366.11490951096027</v>
      </c>
      <c r="X20">
        <f ca="1"/>
        <v>346.9099080996005</v>
      </c>
      <c r="Y20">
        <f ca="1"/>
        <v>412.1876554296469</v>
      </c>
      <c r="Z20">
        <f ca="1"/>
        <v>387.13507460386029</v>
      </c>
      <c r="AA20">
        <f ca="1"/>
        <v>356.9094982005484</v>
      </c>
      <c r="AB20">
        <f ca="1"/>
        <v>359.64710490100799</v>
      </c>
      <c r="AC20">
        <f ca="1"/>
        <v>355.62592406098435</v>
      </c>
      <c r="AD20">
        <f ca="1"/>
        <v>319.47852874082918</v>
      </c>
      <c r="AE20">
        <f ca="1"/>
        <v>365.12227948128674</v>
      </c>
      <c r="AF20">
        <f ca="1"/>
        <v>369.78556292893364</v>
      </c>
      <c r="AG20">
        <f ca="1"/>
        <v>364.33911628497646</v>
      </c>
      <c r="AH20">
        <f ca="1"/>
        <v>351.03460727352916</v>
      </c>
      <c r="AI20">
        <f ca="1"/>
        <v>369.55517239770921</v>
      </c>
      <c r="AJ20">
        <f ca="1"/>
        <v>382.57508581237551</v>
      </c>
      <c r="AK20">
        <f ca="1"/>
        <v>351.19790478728646</v>
      </c>
      <c r="AL20">
        <f ca="1"/>
        <v>330.70316214989282</v>
      </c>
      <c r="AM20">
        <f ca="1"/>
        <v>381.33218177893906</v>
      </c>
      <c r="AN20">
        <f ca="1"/>
        <v>375.43493473142854</v>
      </c>
      <c r="AO20">
        <f ca="1"/>
        <v>391.90549993020505</v>
      </c>
      <c r="AP20">
        <f ca="1"/>
        <v>353.05111219382695</v>
      </c>
      <c r="AQ20">
        <f ca="1"/>
        <v>359.60795044871691</v>
      </c>
      <c r="AR20">
        <f ca="1"/>
        <v>387.70868800648384</v>
      </c>
      <c r="AS20">
        <f ca="1"/>
        <v>365.08120888860094</v>
      </c>
      <c r="AT20">
        <f ca="1"/>
        <v>352.08500157619449</v>
      </c>
      <c r="AU20">
        <f ca="1"/>
        <v>369.93203898536154</v>
      </c>
      <c r="AV20">
        <f ca="1"/>
        <v>388.46278595314936</v>
      </c>
      <c r="AW20">
        <f ca="1"/>
        <v>366.95146722520593</v>
      </c>
      <c r="AX20">
        <f ca="1"/>
        <v>335.74847340384048</v>
      </c>
      <c r="AY20">
        <f ca="1"/>
        <v>374.14155994052658</v>
      </c>
      <c r="AZ20">
        <f ca="1"/>
        <v>382.49078286943063</v>
      </c>
      <c r="BA20">
        <f ca="1"/>
        <v>360.43349953141461</v>
      </c>
      <c r="BB20">
        <f ca="1"/>
        <v>352.11932379424115</v>
      </c>
      <c r="BC20">
        <f ca="1"/>
        <v>343.87574819577981</v>
      </c>
      <c r="BD20">
        <f ca="1"/>
        <v>389.96242321293983</v>
      </c>
      <c r="BE20">
        <f ca="1"/>
        <v>339.99582029719886</v>
      </c>
      <c r="BF20">
        <f ca="1"/>
        <v>360.00308463368947</v>
      </c>
      <c r="BG20">
        <f ca="1"/>
        <v>387.4872751687314</v>
      </c>
      <c r="BH20">
        <f ca="1"/>
        <v>364.69153668590957</v>
      </c>
      <c r="BI20">
        <f ca="1"/>
        <v>373.47828808996496</v>
      </c>
      <c r="BJ20">
        <f ca="1"/>
        <v>357.77503554860306</v>
      </c>
      <c r="BK20">
        <f ca="1"/>
        <v>353.06364190800753</v>
      </c>
      <c r="BL20">
        <f ca="1"/>
        <v>380.90773074492978</v>
      </c>
      <c r="BM20">
        <f ca="1"/>
        <v>375.19188137602265</v>
      </c>
      <c r="BN20">
        <f ca="1"/>
        <v>380.02557454648849</v>
      </c>
      <c r="BO20">
        <f ca="1"/>
        <v>363.50539985309553</v>
      </c>
      <c r="BP20">
        <f ca="1"/>
        <v>333.44782422827365</v>
      </c>
      <c r="BQ20">
        <f ca="1"/>
        <v>383.86053762550722</v>
      </c>
      <c r="BR20">
        <f ca="1"/>
        <v>391.45609464905198</v>
      </c>
      <c r="BS20">
        <f ca="1"/>
        <v>338.01652698561657</v>
      </c>
      <c r="BT20">
        <f ca="1"/>
        <v>366.57997326867979</v>
      </c>
      <c r="BU20">
        <f ca="1"/>
        <v>369.99483782904258</v>
      </c>
      <c r="BV20">
        <f ca="1"/>
        <v>363.84309057483966</v>
      </c>
      <c r="BW20">
        <f ca="1"/>
        <v>379.81904478008698</v>
      </c>
      <c r="BX20">
        <f ca="1"/>
        <v>326.83744810050183</v>
      </c>
      <c r="BY20">
        <f ca="1"/>
        <v>371.2255691109807</v>
      </c>
      <c r="BZ20">
        <f ca="1"/>
        <v>355.43328612250673</v>
      </c>
      <c r="CA20">
        <f ca="1"/>
        <v>387.29282940964578</v>
      </c>
      <c r="CB20">
        <f ca="1"/>
        <v>368.10362209994031</v>
      </c>
      <c r="CC20">
        <f ca="1"/>
        <v>365.81214005991689</v>
      </c>
      <c r="CD20">
        <f ca="1"/>
        <v>349.26825385617377</v>
      </c>
      <c r="CE20">
        <f ca="1"/>
        <v>373.30667924203948</v>
      </c>
      <c r="CF20">
        <f ca="1"/>
        <v>377.5014106383274</v>
      </c>
      <c r="CG20">
        <f ca="1"/>
        <v>366.50889684020717</v>
      </c>
      <c r="CH20">
        <f ca="1"/>
        <v>340.56364090861769</v>
      </c>
      <c r="CI20">
        <f ca="1"/>
        <v>391.63190777675271</v>
      </c>
      <c r="CJ20">
        <f ca="1"/>
        <v>351.15847164131327</v>
      </c>
      <c r="CK20">
        <f ca="1"/>
        <v>363.78340386985559</v>
      </c>
      <c r="CL20">
        <f ca="1"/>
        <v>383.42159723102623</v>
      </c>
      <c r="CM20">
        <f ca="1"/>
        <v>358.98498934491386</v>
      </c>
      <c r="CN20">
        <f ca="1"/>
        <v>394.24201494212548</v>
      </c>
      <c r="CO20">
        <f ca="1"/>
        <v>350.65306139277925</v>
      </c>
      <c r="CP20">
        <f ca="1"/>
        <v>368.29222029185314</v>
      </c>
      <c r="CQ20">
        <f ca="1"/>
        <v>369.20002991038257</v>
      </c>
      <c r="CR20">
        <f ca="1"/>
        <v>349.2896670520912</v>
      </c>
      <c r="CS20">
        <f ca="1"/>
        <v>379.80106371154244</v>
      </c>
      <c r="CT20">
        <f ca="1"/>
        <v>361.61446730006503</v>
      </c>
      <c r="CU20">
        <f ca="1"/>
        <v>332.28352352857195</v>
      </c>
      <c r="CV20">
        <f ca="1"/>
        <v>358.78884292475914</v>
      </c>
      <c r="CW20">
        <f ca="1"/>
        <v>384.87273425937082</v>
      </c>
      <c r="CX20">
        <f ca="1"/>
        <v>363.28532312365445</v>
      </c>
      <c r="CY20">
        <f ca="1"/>
        <v>370.74320027618052</v>
      </c>
      <c r="CZ20">
        <f ca="1"/>
        <v>332.37785742066188</v>
      </c>
      <c r="DA20">
        <f ca="1"/>
        <v>396.87066503771302</v>
      </c>
      <c r="DB20">
        <f ca="1"/>
        <v>372.32079997028728</v>
      </c>
      <c r="DC20">
        <f ca="1"/>
        <v>350.62536107903748</v>
      </c>
      <c r="DD20">
        <f ca="1"/>
        <v>386.29378199847446</v>
      </c>
      <c r="DE20">
        <f ca="1"/>
        <v>384.65803861444169</v>
      </c>
      <c r="DF20">
        <f ca="1"/>
        <v>364.93679057902716</v>
      </c>
      <c r="DG20">
        <f ca="1"/>
        <v>364.67161148448974</v>
      </c>
      <c r="DH20" t="e">
        <f ca="1"/>
        <v>#N/A</v>
      </c>
      <c r="DI20" t="e">
        <f ca="1"/>
        <v>#N/A</v>
      </c>
      <c r="DJ20" t="e">
        <f ca="1"/>
        <v>#N/A</v>
      </c>
      <c r="DK20" t="e">
        <f ca="1"/>
        <v>#N/A</v>
      </c>
      <c r="DL20" t="e">
        <f ca="1"/>
        <v>#N/A</v>
      </c>
      <c r="DM20" t="e">
        <f ca="1"/>
        <v>#N/A</v>
      </c>
      <c r="DN20" t="e">
        <f ca="1"/>
        <v>#N/A</v>
      </c>
      <c r="DO20" t="e">
        <f ca="1"/>
        <v>#N/A</v>
      </c>
      <c r="DP20" t="e">
        <f ca="1"/>
        <v>#N/A</v>
      </c>
      <c r="DQ20" t="e">
        <f ca="1"/>
        <v>#N/A</v>
      </c>
      <c r="DR20" t="e">
        <f ca="1"/>
        <v>#N/A</v>
      </c>
      <c r="DS20" t="e">
        <f ca="1"/>
        <v>#N/A</v>
      </c>
      <c r="DT20" t="e">
        <f ca="1"/>
        <v>#N/A</v>
      </c>
      <c r="DU20" t="e">
        <f ca="1"/>
        <v>#N/A</v>
      </c>
      <c r="DV20" t="e">
        <f ca="1"/>
        <v>#N/A</v>
      </c>
      <c r="DW20" t="e">
        <f ca="1"/>
        <v>#N/A</v>
      </c>
      <c r="DX20" t="e">
        <f ca="1"/>
        <v>#N/A</v>
      </c>
      <c r="DY20" t="e">
        <f ca="1"/>
        <v>#N/A</v>
      </c>
      <c r="DZ20" t="e">
        <f ca="1"/>
        <v>#N/A</v>
      </c>
      <c r="EA20" t="e">
        <f ca="1"/>
        <v>#N/A</v>
      </c>
    </row>
    <row r="21" spans="1:131">
      <c r="A21">
        <f ca="1">_xll.nxLibGetDCF("act/365",K$2,K21)</f>
        <v>7.3972602739726029E-2</v>
      </c>
      <c r="B21" cm="1">
        <f t="array" aca="1" ref="B21" ca="1">_xll.nxLibGetDF(calibration!B$13,path!K$2,path!K21)</f>
        <v>0.99738272921687698</v>
      </c>
      <c r="C21">
        <f t="shared" ca="1" si="2"/>
        <v>3.5428006142627012E-2</v>
      </c>
      <c r="D21" s="75">
        <v>0</v>
      </c>
      <c r="E21">
        <f t="shared" ca="1" si="3"/>
        <v>365.95781068576355</v>
      </c>
      <c r="F21" s="73">
        <f t="shared" ca="1" si="4"/>
        <v>0</v>
      </c>
      <c r="H21">
        <f t="shared" ca="1" si="0"/>
        <v>365.95781068576377</v>
      </c>
      <c r="I21">
        <f t="shared" ca="1" si="1"/>
        <v>17.774857006505162</v>
      </c>
      <c r="K21" s="40">
        <f ca="1"/>
        <v>45446</v>
      </c>
      <c r="L21">
        <f ca="1"/>
        <v>358.71778249106842</v>
      </c>
      <c r="M21">
        <f ca="1"/>
        <v>368.79347598131193</v>
      </c>
      <c r="N21">
        <f ca="1"/>
        <v>353.06269002101794</v>
      </c>
      <c r="O21">
        <f ca="1"/>
        <v>369.16538517594739</v>
      </c>
      <c r="P21">
        <f ca="1"/>
        <v>377.09690874143473</v>
      </c>
      <c r="Q21">
        <f ca="1"/>
        <v>375.56962901326136</v>
      </c>
      <c r="R21">
        <f ca="1"/>
        <v>384.64222713902609</v>
      </c>
      <c r="S21">
        <f ca="1"/>
        <v>372.79755684631965</v>
      </c>
      <c r="T21">
        <f ca="1"/>
        <v>354.85559420465557</v>
      </c>
      <c r="U21">
        <f ca="1"/>
        <v>364.57580423958808</v>
      </c>
      <c r="V21">
        <f ca="1"/>
        <v>333.3233352227345</v>
      </c>
      <c r="W21">
        <f ca="1"/>
        <v>362.95447873224458</v>
      </c>
      <c r="X21">
        <f ca="1"/>
        <v>346.54353662367083</v>
      </c>
      <c r="Y21">
        <f ca="1"/>
        <v>418.60008291963527</v>
      </c>
      <c r="Z21">
        <f ca="1"/>
        <v>390.30311826645237</v>
      </c>
      <c r="AA21">
        <f ca="1"/>
        <v>365.60732412994389</v>
      </c>
      <c r="AB21">
        <f ca="1"/>
        <v>369.09223829223799</v>
      </c>
      <c r="AC21">
        <f ca="1"/>
        <v>357.45783625371092</v>
      </c>
      <c r="AD21">
        <f ca="1"/>
        <v>323.98203224933349</v>
      </c>
      <c r="AE21">
        <f ca="1"/>
        <v>358.11524118066257</v>
      </c>
      <c r="AF21">
        <f ca="1"/>
        <v>364.82746174210274</v>
      </c>
      <c r="AG21">
        <f ca="1"/>
        <v>370.77217633634336</v>
      </c>
      <c r="AH21">
        <f ca="1"/>
        <v>337.90025255747372</v>
      </c>
      <c r="AI21">
        <f ca="1"/>
        <v>372.94111094400955</v>
      </c>
      <c r="AJ21">
        <f ca="1"/>
        <v>386.21742669893899</v>
      </c>
      <c r="AK21">
        <f ca="1"/>
        <v>353.83496540519275</v>
      </c>
      <c r="AL21">
        <f ca="1"/>
        <v>331.74151981897006</v>
      </c>
      <c r="AM21">
        <f ca="1"/>
        <v>368.86585819084507</v>
      </c>
      <c r="AN21">
        <f ca="1"/>
        <v>363.29852857136063</v>
      </c>
      <c r="AO21">
        <f ca="1"/>
        <v>390.25532441102217</v>
      </c>
      <c r="AP21">
        <f ca="1"/>
        <v>359.35620628488101</v>
      </c>
      <c r="AQ21">
        <f ca="1"/>
        <v>363.37312908793234</v>
      </c>
      <c r="AR21">
        <f ca="1"/>
        <v>394.48096132028718</v>
      </c>
      <c r="AS21">
        <f ca="1"/>
        <v>360.62378436698793</v>
      </c>
      <c r="AT21">
        <f ca="1"/>
        <v>362.53392048064586</v>
      </c>
      <c r="AU21">
        <f ca="1"/>
        <v>361.82846492233455</v>
      </c>
      <c r="AV21">
        <f ca="1"/>
        <v>389.9612018408659</v>
      </c>
      <c r="AW21">
        <f ca="1"/>
        <v>379.13679311918713</v>
      </c>
      <c r="AX21">
        <f ca="1"/>
        <v>334.41120932989156</v>
      </c>
      <c r="AY21">
        <f ca="1"/>
        <v>375.19038271181637</v>
      </c>
      <c r="AZ21">
        <f ca="1"/>
        <v>371.89357970843565</v>
      </c>
      <c r="BA21">
        <f ca="1"/>
        <v>361.31509407224399</v>
      </c>
      <c r="BB21">
        <f ca="1"/>
        <v>344.12349007471909</v>
      </c>
      <c r="BC21">
        <f ca="1"/>
        <v>336.98195277487116</v>
      </c>
      <c r="BD21">
        <f ca="1"/>
        <v>398.45194169359235</v>
      </c>
      <c r="BE21">
        <f ca="1"/>
        <v>341.31092307799838</v>
      </c>
      <c r="BF21">
        <f ca="1"/>
        <v>368.98507136076591</v>
      </c>
      <c r="BG21">
        <f ca="1"/>
        <v>381.03491815118588</v>
      </c>
      <c r="BH21">
        <f ca="1"/>
        <v>359.85564315647508</v>
      </c>
      <c r="BI21">
        <f ca="1"/>
        <v>374.49731305118036</v>
      </c>
      <c r="BJ21">
        <f ca="1"/>
        <v>360.86704263880165</v>
      </c>
      <c r="BK21">
        <f ca="1"/>
        <v>359.7600662777478</v>
      </c>
      <c r="BL21">
        <f ca="1"/>
        <v>381.73170207158137</v>
      </c>
      <c r="BM21">
        <f ca="1"/>
        <v>379.51259209876901</v>
      </c>
      <c r="BN21">
        <f ca="1"/>
        <v>378.48558625945981</v>
      </c>
      <c r="BO21">
        <f ca="1"/>
        <v>358.53517134341888</v>
      </c>
      <c r="BP21">
        <f ca="1"/>
        <v>335.43931713594617</v>
      </c>
      <c r="BQ21">
        <f ca="1"/>
        <v>388.07952834879995</v>
      </c>
      <c r="BR21">
        <f ca="1"/>
        <v>398.30366142852927</v>
      </c>
      <c r="BS21">
        <f ca="1"/>
        <v>338.80358055328139</v>
      </c>
      <c r="BT21">
        <f ca="1"/>
        <v>370.39304390582214</v>
      </c>
      <c r="BU21">
        <f ca="1"/>
        <v>372.28332645324377</v>
      </c>
      <c r="BV21">
        <f ca="1"/>
        <v>359.16809482081152</v>
      </c>
      <c r="BW21">
        <f ca="1"/>
        <v>380.43201657095165</v>
      </c>
      <c r="BX21">
        <f ca="1"/>
        <v>341.62980210990554</v>
      </c>
      <c r="BY21">
        <f ca="1"/>
        <v>365.84636647606186</v>
      </c>
      <c r="BZ21">
        <f ca="1"/>
        <v>365.89553337608612</v>
      </c>
      <c r="CA21">
        <f ca="1"/>
        <v>383.65341511140002</v>
      </c>
      <c r="CB21">
        <f ca="1"/>
        <v>356.51527167590893</v>
      </c>
      <c r="CC21">
        <f ca="1"/>
        <v>362.34003769290592</v>
      </c>
      <c r="CD21">
        <f ca="1"/>
        <v>342.01857057613063</v>
      </c>
      <c r="CE21">
        <f ca="1"/>
        <v>365.73304263638488</v>
      </c>
      <c r="CF21">
        <f ca="1"/>
        <v>377.77524608293686</v>
      </c>
      <c r="CG21">
        <f ca="1"/>
        <v>372.8068604249076</v>
      </c>
      <c r="CH21">
        <f ca="1"/>
        <v>337.05862642030195</v>
      </c>
      <c r="CI21">
        <f ca="1"/>
        <v>391.36515313860951</v>
      </c>
      <c r="CJ21">
        <f ca="1"/>
        <v>355.83342522018478</v>
      </c>
      <c r="CK21">
        <f ca="1"/>
        <v>378.1699759375515</v>
      </c>
      <c r="CL21">
        <f ca="1"/>
        <v>382.12533918600309</v>
      </c>
      <c r="CM21">
        <f ca="1"/>
        <v>374.26856569109026</v>
      </c>
      <c r="CN21">
        <f ca="1"/>
        <v>386.42093976075677</v>
      </c>
      <c r="CO21">
        <f ca="1"/>
        <v>343.76992256477621</v>
      </c>
      <c r="CP21">
        <f ca="1"/>
        <v>368.33388759705861</v>
      </c>
      <c r="CQ21">
        <f ca="1"/>
        <v>377.87383555058528</v>
      </c>
      <c r="CR21">
        <f ca="1"/>
        <v>349.11439516726608</v>
      </c>
      <c r="CS21">
        <f ca="1"/>
        <v>386.24227791161837</v>
      </c>
      <c r="CT21">
        <f ca="1"/>
        <v>364.75493414188975</v>
      </c>
      <c r="CU21">
        <f ca="1"/>
        <v>329.24838609054325</v>
      </c>
      <c r="CV21">
        <f ca="1"/>
        <v>359.68378347581182</v>
      </c>
      <c r="CW21">
        <f ca="1"/>
        <v>382.52869888843964</v>
      </c>
      <c r="CX21">
        <f ca="1"/>
        <v>357.95584639073365</v>
      </c>
      <c r="CY21">
        <f ca="1"/>
        <v>360.73913625041268</v>
      </c>
      <c r="CZ21">
        <f ca="1"/>
        <v>328.79860045600509</v>
      </c>
      <c r="DA21">
        <f ca="1"/>
        <v>387.49608547197761</v>
      </c>
      <c r="DB21">
        <f ca="1"/>
        <v>373.15974637092279</v>
      </c>
      <c r="DC21">
        <f ca="1"/>
        <v>356.64290149020547</v>
      </c>
      <c r="DD21">
        <f ca="1"/>
        <v>387.74150061754955</v>
      </c>
      <c r="DE21">
        <f ca="1"/>
        <v>380.69955178348863</v>
      </c>
      <c r="DF21">
        <f ca="1"/>
        <v>369.44517768619494</v>
      </c>
      <c r="DG21">
        <f ca="1"/>
        <v>365.04461625978865</v>
      </c>
      <c r="DH21" t="e">
        <f ca="1"/>
        <v>#N/A</v>
      </c>
      <c r="DI21" t="e">
        <f ca="1"/>
        <v>#N/A</v>
      </c>
      <c r="DJ21" t="e">
        <f ca="1"/>
        <v>#N/A</v>
      </c>
      <c r="DK21" t="e">
        <f ca="1"/>
        <v>#N/A</v>
      </c>
      <c r="DL21" t="e">
        <f ca="1"/>
        <v>#N/A</v>
      </c>
      <c r="DM21" t="e">
        <f ca="1"/>
        <v>#N/A</v>
      </c>
      <c r="DN21" t="e">
        <f ca="1"/>
        <v>#N/A</v>
      </c>
      <c r="DO21" t="e">
        <f ca="1"/>
        <v>#N/A</v>
      </c>
      <c r="DP21" t="e">
        <f ca="1"/>
        <v>#N/A</v>
      </c>
      <c r="DQ21" t="e">
        <f ca="1"/>
        <v>#N/A</v>
      </c>
      <c r="DR21" t="e">
        <f ca="1"/>
        <v>#N/A</v>
      </c>
      <c r="DS21" t="e">
        <f ca="1"/>
        <v>#N/A</v>
      </c>
      <c r="DT21" t="e">
        <f ca="1"/>
        <v>#N/A</v>
      </c>
      <c r="DU21" t="e">
        <f ca="1"/>
        <v>#N/A</v>
      </c>
      <c r="DV21" t="e">
        <f ca="1"/>
        <v>#N/A</v>
      </c>
      <c r="DW21" t="e">
        <f ca="1"/>
        <v>#N/A</v>
      </c>
      <c r="DX21" t="e">
        <f ca="1"/>
        <v>#N/A</v>
      </c>
      <c r="DY21" t="e">
        <f ca="1"/>
        <v>#N/A</v>
      </c>
      <c r="DZ21" t="e">
        <f ca="1"/>
        <v>#N/A</v>
      </c>
      <c r="EA21" t="e">
        <f ca="1"/>
        <v>#N/A</v>
      </c>
    </row>
    <row r="22" spans="1:131">
      <c r="A22">
        <f ca="1">_xll.nxLibGetDCF("act/365",K$2,K22)</f>
        <v>7.6712328767123292E-2</v>
      </c>
      <c r="B22" cm="1">
        <f t="array" aca="1" ref="B22" ca="1">_xll.nxLibGetDF(calibration!B$13,path!K$2,path!K22)</f>
        <v>0.99728579326194644</v>
      </c>
      <c r="C22">
        <f t="shared" ca="1" si="2"/>
        <v>3.5429727131908416E-2</v>
      </c>
      <c r="D22" s="75">
        <v>0</v>
      </c>
      <c r="E22">
        <f t="shared" ca="1" si="3"/>
        <v>365.9933817027005</v>
      </c>
      <c r="F22" s="73">
        <f t="shared" ca="1" si="4"/>
        <v>0</v>
      </c>
      <c r="H22">
        <f t="shared" ca="1" si="0"/>
        <v>365.99338170270045</v>
      </c>
      <c r="I22">
        <f t="shared" ca="1" si="1"/>
        <v>17.887864319264875</v>
      </c>
      <c r="K22" s="40">
        <f ca="1"/>
        <v>45447</v>
      </c>
      <c r="L22">
        <f ca="1"/>
        <v>356.21021865607344</v>
      </c>
      <c r="M22">
        <f ca="1"/>
        <v>368.88109927722229</v>
      </c>
      <c r="N22">
        <f ca="1"/>
        <v>355.39348660599677</v>
      </c>
      <c r="O22">
        <f ca="1"/>
        <v>369.02540909090737</v>
      </c>
      <c r="P22">
        <f ca="1"/>
        <v>381.32174925801939</v>
      </c>
      <c r="Q22">
        <f ca="1"/>
        <v>381.08020092317918</v>
      </c>
      <c r="R22">
        <f ca="1"/>
        <v>383.66417194472859</v>
      </c>
      <c r="S22">
        <f ca="1"/>
        <v>374.06252127561459</v>
      </c>
      <c r="T22">
        <f ca="1"/>
        <v>353.51959902422101</v>
      </c>
      <c r="U22">
        <f ca="1"/>
        <v>362.55712925369374</v>
      </c>
      <c r="V22">
        <f ca="1"/>
        <v>336.79206134027442</v>
      </c>
      <c r="W22">
        <f ca="1"/>
        <v>366.52367021630823</v>
      </c>
      <c r="X22">
        <f ca="1"/>
        <v>345.18573148246338</v>
      </c>
      <c r="Y22">
        <f ca="1"/>
        <v>422.28655253025062</v>
      </c>
      <c r="Z22">
        <f ca="1"/>
        <v>386.00001906441724</v>
      </c>
      <c r="AA22">
        <f ca="1"/>
        <v>362.0273087113045</v>
      </c>
      <c r="AB22">
        <f ca="1"/>
        <v>363.89615619773645</v>
      </c>
      <c r="AC22">
        <f ca="1"/>
        <v>360.06808284687486</v>
      </c>
      <c r="AD22">
        <f ca="1"/>
        <v>323.41797939366501</v>
      </c>
      <c r="AE22">
        <f ca="1"/>
        <v>356.43615685955933</v>
      </c>
      <c r="AF22">
        <f ca="1"/>
        <v>367.64880540118878</v>
      </c>
      <c r="AG22">
        <f ca="1"/>
        <v>374.36880826072212</v>
      </c>
      <c r="AH22">
        <f ca="1"/>
        <v>332.87508536093702</v>
      </c>
      <c r="AI22">
        <f ca="1"/>
        <v>373.86568278897909</v>
      </c>
      <c r="AJ22">
        <f ca="1"/>
        <v>389.03716795270208</v>
      </c>
      <c r="AK22">
        <f ca="1"/>
        <v>355.14479269799324</v>
      </c>
      <c r="AL22">
        <f ca="1"/>
        <v>333.96225957517737</v>
      </c>
      <c r="AM22">
        <f ca="1"/>
        <v>370.98031157346242</v>
      </c>
      <c r="AN22">
        <f ca="1"/>
        <v>357.24892197678383</v>
      </c>
      <c r="AO22">
        <f ca="1"/>
        <v>390.26623843166396</v>
      </c>
      <c r="AP22">
        <f ca="1"/>
        <v>359.01702698307037</v>
      </c>
      <c r="AQ22">
        <f ca="1"/>
        <v>361.04531244051094</v>
      </c>
      <c r="AR22">
        <f ca="1"/>
        <v>399.05357764641667</v>
      </c>
      <c r="AS22">
        <f ca="1"/>
        <v>363.41666162591662</v>
      </c>
      <c r="AT22">
        <f ca="1"/>
        <v>363.93462064877428</v>
      </c>
      <c r="AU22">
        <f ca="1"/>
        <v>365.77644988651542</v>
      </c>
      <c r="AV22">
        <f ca="1"/>
        <v>381.64922730804028</v>
      </c>
      <c r="AW22">
        <f ca="1"/>
        <v>375.75176070929172</v>
      </c>
      <c r="AX22">
        <f ca="1"/>
        <v>334.89810715196455</v>
      </c>
      <c r="AY22">
        <f ca="1"/>
        <v>368.90256361250221</v>
      </c>
      <c r="AZ22">
        <f ca="1"/>
        <v>371.59876087950869</v>
      </c>
      <c r="BA22">
        <f ca="1"/>
        <v>361.00486888665705</v>
      </c>
      <c r="BB22">
        <f ca="1"/>
        <v>345.8486919365015</v>
      </c>
      <c r="BC22">
        <f ca="1"/>
        <v>338.10603741284206</v>
      </c>
      <c r="BD22">
        <f ca="1"/>
        <v>396.64878385233084</v>
      </c>
      <c r="BE22">
        <f ca="1"/>
        <v>339.43460836055351</v>
      </c>
      <c r="BF22">
        <f ca="1"/>
        <v>364.57558935570057</v>
      </c>
      <c r="BG22">
        <f ca="1"/>
        <v>378.57385936217435</v>
      </c>
      <c r="BH22">
        <f ca="1"/>
        <v>360.95233060835511</v>
      </c>
      <c r="BI22">
        <f ca="1"/>
        <v>377.75618188925586</v>
      </c>
      <c r="BJ22">
        <f ca="1"/>
        <v>363.39922883518108</v>
      </c>
      <c r="BK22">
        <f ca="1"/>
        <v>357.20167445049026</v>
      </c>
      <c r="BL22">
        <f ca="1"/>
        <v>381.53445741495949</v>
      </c>
      <c r="BM22">
        <f ca="1"/>
        <v>378.80600681420526</v>
      </c>
      <c r="BN22">
        <f ca="1"/>
        <v>376.91336527254037</v>
      </c>
      <c r="BO22">
        <f ca="1"/>
        <v>360.83364606488436</v>
      </c>
      <c r="BP22">
        <f ca="1"/>
        <v>338.45211675643901</v>
      </c>
      <c r="BQ22">
        <f ca="1"/>
        <v>392.43082087682512</v>
      </c>
      <c r="BR22">
        <f ca="1"/>
        <v>396.0090244327755</v>
      </c>
      <c r="BS22">
        <f ca="1"/>
        <v>339.47389459986078</v>
      </c>
      <c r="BT22">
        <f ca="1"/>
        <v>369.75905886889745</v>
      </c>
      <c r="BU22">
        <f ca="1"/>
        <v>371.4725331346487</v>
      </c>
      <c r="BV22">
        <f ca="1"/>
        <v>358.25520681404697</v>
      </c>
      <c r="BW22">
        <f ca="1"/>
        <v>383.810123617785</v>
      </c>
      <c r="BX22">
        <f ca="1"/>
        <v>343.77445552539587</v>
      </c>
      <c r="BY22">
        <f ca="1"/>
        <v>371.98935534580471</v>
      </c>
      <c r="BZ22">
        <f ca="1"/>
        <v>364.65139754000978</v>
      </c>
      <c r="CA22">
        <f ca="1"/>
        <v>380.45085608457089</v>
      </c>
      <c r="CB22">
        <f ca="1"/>
        <v>353.30389965849764</v>
      </c>
      <c r="CC22">
        <f ca="1"/>
        <v>366.72632037647929</v>
      </c>
      <c r="CD22">
        <f ca="1"/>
        <v>340.4141021754744</v>
      </c>
      <c r="CE22">
        <f ca="1"/>
        <v>363.73185887617052</v>
      </c>
      <c r="CF22">
        <f ca="1"/>
        <v>371.35221118097536</v>
      </c>
      <c r="CG22">
        <f ca="1"/>
        <v>374.35936328674921</v>
      </c>
      <c r="CH22">
        <f ca="1"/>
        <v>335.63702924626466</v>
      </c>
      <c r="CI22">
        <f ca="1"/>
        <v>394.84875049560077</v>
      </c>
      <c r="CJ22">
        <f ca="1"/>
        <v>356.06134556582413</v>
      </c>
      <c r="CK22">
        <f ca="1"/>
        <v>382.32846429159002</v>
      </c>
      <c r="CL22">
        <f ca="1"/>
        <v>381.91994881690425</v>
      </c>
      <c r="CM22">
        <f ca="1"/>
        <v>376.54218032345466</v>
      </c>
      <c r="CN22">
        <f ca="1"/>
        <v>386.99333133408891</v>
      </c>
      <c r="CO22">
        <f ca="1"/>
        <v>342.35650241791564</v>
      </c>
      <c r="CP22">
        <f ca="1"/>
        <v>372.55972142841387</v>
      </c>
      <c r="CQ22">
        <f ca="1"/>
        <v>375.92909957030838</v>
      </c>
      <c r="CR22">
        <f ca="1"/>
        <v>352.65688837049419</v>
      </c>
      <c r="CS22">
        <f ca="1"/>
        <v>383.71953503295276</v>
      </c>
      <c r="CT22">
        <f ca="1"/>
        <v>358.87580370067502</v>
      </c>
      <c r="CU22">
        <f ca="1"/>
        <v>330.4936388407296</v>
      </c>
      <c r="CV22">
        <f ca="1"/>
        <v>360.49830965354028</v>
      </c>
      <c r="CW22">
        <f ca="1"/>
        <v>382.94952657274655</v>
      </c>
      <c r="CX22">
        <f ca="1"/>
        <v>353.05376216843484</v>
      </c>
      <c r="CY22">
        <f ca="1"/>
        <v>364.76503397033804</v>
      </c>
      <c r="CZ22">
        <f ca="1"/>
        <v>329.13739440438644</v>
      </c>
      <c r="DA22">
        <f ca="1"/>
        <v>385.07779943213529</v>
      </c>
      <c r="DB22">
        <f ca="1"/>
        <v>380.39525750870945</v>
      </c>
      <c r="DC22">
        <f ca="1"/>
        <v>352.58163931513093</v>
      </c>
      <c r="DD22">
        <f ca="1"/>
        <v>385.26147570704791</v>
      </c>
      <c r="DE22">
        <f ca="1"/>
        <v>377.92317018594127</v>
      </c>
      <c r="DF22">
        <f ca="1"/>
        <v>369.66002976641846</v>
      </c>
      <c r="DG22">
        <f ca="1"/>
        <v>366.31515561732994</v>
      </c>
      <c r="DH22" t="e">
        <f ca="1"/>
        <v>#N/A</v>
      </c>
      <c r="DI22" t="e">
        <f ca="1"/>
        <v>#N/A</v>
      </c>
      <c r="DJ22" t="e">
        <f ca="1"/>
        <v>#N/A</v>
      </c>
      <c r="DK22" t="e">
        <f ca="1"/>
        <v>#N/A</v>
      </c>
      <c r="DL22" t="e">
        <f ca="1"/>
        <v>#N/A</v>
      </c>
      <c r="DM22" t="e">
        <f ca="1"/>
        <v>#N/A</v>
      </c>
      <c r="DN22" t="e">
        <f ca="1"/>
        <v>#N/A</v>
      </c>
      <c r="DO22" t="e">
        <f ca="1"/>
        <v>#N/A</v>
      </c>
      <c r="DP22" t="e">
        <f ca="1"/>
        <v>#N/A</v>
      </c>
      <c r="DQ22" t="e">
        <f ca="1"/>
        <v>#N/A</v>
      </c>
      <c r="DR22" t="e">
        <f ca="1"/>
        <v>#N/A</v>
      </c>
      <c r="DS22" t="e">
        <f ca="1"/>
        <v>#N/A</v>
      </c>
      <c r="DT22" t="e">
        <f ca="1"/>
        <v>#N/A</v>
      </c>
      <c r="DU22" t="e">
        <f ca="1"/>
        <v>#N/A</v>
      </c>
      <c r="DV22" t="e">
        <f ca="1"/>
        <v>#N/A</v>
      </c>
      <c r="DW22" t="e">
        <f ca="1"/>
        <v>#N/A</v>
      </c>
      <c r="DX22" t="e">
        <f ca="1"/>
        <v>#N/A</v>
      </c>
      <c r="DY22" t="e">
        <f ca="1"/>
        <v>#N/A</v>
      </c>
      <c r="DZ22" t="e">
        <f ca="1"/>
        <v>#N/A</v>
      </c>
      <c r="EA22" t="e">
        <f ca="1"/>
        <v>#N/A</v>
      </c>
    </row>
    <row r="23" spans="1:131">
      <c r="A23">
        <f ca="1">_xll.nxLibGetDCF("act/365",K$2,K23)</f>
        <v>7.9452054794520555E-2</v>
      </c>
      <c r="B23" cm="1">
        <f t="array" aca="1" ref="B23" ca="1">_xll.nxLibGetDF(calibration!B$13,path!K$2,path!K23)</f>
        <v>0.99718885730701601</v>
      </c>
      <c r="C23">
        <f t="shared" ca="1" si="2"/>
        <v>3.5431448344191999E-2</v>
      </c>
      <c r="D23" s="75">
        <v>0</v>
      </c>
      <c r="E23">
        <f t="shared" ca="1" si="3"/>
        <v>366.02895963529932</v>
      </c>
      <c r="F23" s="73">
        <f t="shared" ca="1" si="4"/>
        <v>0</v>
      </c>
      <c r="H23">
        <f t="shared" ca="1" si="0"/>
        <v>366.0289596352992</v>
      </c>
      <c r="I23">
        <f t="shared" ca="1" si="1"/>
        <v>18.094378571803574</v>
      </c>
      <c r="K23" s="40">
        <f ca="1"/>
        <v>45448</v>
      </c>
      <c r="L23">
        <f ca="1"/>
        <v>354.78329028150483</v>
      </c>
      <c r="M23">
        <f ca="1"/>
        <v>364.25075857237096</v>
      </c>
      <c r="N23">
        <f ca="1"/>
        <v>354.89883002302673</v>
      </c>
      <c r="O23">
        <f ca="1"/>
        <v>374.64897418213377</v>
      </c>
      <c r="P23">
        <f ca="1"/>
        <v>381.1181174579433</v>
      </c>
      <c r="Q23">
        <f ca="1"/>
        <v>379.6020456399591</v>
      </c>
      <c r="R23">
        <f ca="1"/>
        <v>387.79294733107179</v>
      </c>
      <c r="S23">
        <f ca="1"/>
        <v>379.479235454464</v>
      </c>
      <c r="T23">
        <f ca="1"/>
        <v>350.25774843693154</v>
      </c>
      <c r="U23">
        <f ca="1"/>
        <v>363.59197022609982</v>
      </c>
      <c r="V23">
        <f ca="1"/>
        <v>336.18365667975922</v>
      </c>
      <c r="W23">
        <f ca="1"/>
        <v>366.7703908758931</v>
      </c>
      <c r="X23">
        <f ca="1"/>
        <v>345.21069551069451</v>
      </c>
      <c r="Y23">
        <f ca="1"/>
        <v>426.87996250318815</v>
      </c>
      <c r="Z23">
        <f ca="1"/>
        <v>384.47314497298015</v>
      </c>
      <c r="AA23">
        <f ca="1"/>
        <v>359.41457851046243</v>
      </c>
      <c r="AB23">
        <f ca="1"/>
        <v>365.70497132067896</v>
      </c>
      <c r="AC23">
        <f ca="1"/>
        <v>356.95380373931056</v>
      </c>
      <c r="AD23">
        <f ca="1"/>
        <v>327.90523352698307</v>
      </c>
      <c r="AE23">
        <f ca="1"/>
        <v>359.56567606493974</v>
      </c>
      <c r="AF23">
        <f ca="1"/>
        <v>364.42205545161465</v>
      </c>
      <c r="AG23">
        <f ca="1"/>
        <v>379.61527656460299</v>
      </c>
      <c r="AH23">
        <f ca="1"/>
        <v>331.55199483900003</v>
      </c>
      <c r="AI23">
        <f ca="1"/>
        <v>377.15034173394906</v>
      </c>
      <c r="AJ23">
        <f ca="1"/>
        <v>389.22441707015298</v>
      </c>
      <c r="AK23">
        <f ca="1"/>
        <v>359.71620440344543</v>
      </c>
      <c r="AL23">
        <f ca="1"/>
        <v>331.28065151769317</v>
      </c>
      <c r="AM23">
        <f ca="1"/>
        <v>370.03268193505556</v>
      </c>
      <c r="AN23">
        <f ca="1"/>
        <v>359.83709537145427</v>
      </c>
      <c r="AO23">
        <f ca="1"/>
        <v>386.94932755072182</v>
      </c>
      <c r="AP23">
        <f ca="1"/>
        <v>354.53586470263303</v>
      </c>
      <c r="AQ23">
        <f ca="1"/>
        <v>355.65512076237025</v>
      </c>
      <c r="AR23">
        <f ca="1"/>
        <v>398.59465938665363</v>
      </c>
      <c r="AS23">
        <f ca="1"/>
        <v>364.59944495444716</v>
      </c>
      <c r="AT23">
        <f ca="1"/>
        <v>362.84992147971514</v>
      </c>
      <c r="AU23">
        <f ca="1"/>
        <v>372.03555742845009</v>
      </c>
      <c r="AV23">
        <f ca="1"/>
        <v>386.41161872057012</v>
      </c>
      <c r="AW23">
        <f ca="1"/>
        <v>375.79597011092</v>
      </c>
      <c r="AX23">
        <f ca="1"/>
        <v>334.05789645030302</v>
      </c>
      <c r="AY23">
        <f ca="1"/>
        <v>368.62681051674639</v>
      </c>
      <c r="AZ23">
        <f ca="1"/>
        <v>365.1826932883215</v>
      </c>
      <c r="BA23">
        <f ca="1"/>
        <v>358.44672369873081</v>
      </c>
      <c r="BB23">
        <f ca="1"/>
        <v>346.4824141000027</v>
      </c>
      <c r="BC23">
        <f ca="1"/>
        <v>336.95146832954316</v>
      </c>
      <c r="BD23">
        <f ca="1"/>
        <v>393.89095422615679</v>
      </c>
      <c r="BE23">
        <f ca="1"/>
        <v>345.29614549986889</v>
      </c>
      <c r="BF23">
        <f ca="1"/>
        <v>363.40103170001061</v>
      </c>
      <c r="BG23">
        <f ca="1"/>
        <v>377.95943462767923</v>
      </c>
      <c r="BH23">
        <f ca="1"/>
        <v>357.72976020621627</v>
      </c>
      <c r="BI23">
        <f ca="1"/>
        <v>381.86543915207704</v>
      </c>
      <c r="BJ23">
        <f ca="1"/>
        <v>360.98160962641441</v>
      </c>
      <c r="BK23">
        <f ca="1"/>
        <v>363.18392660314959</v>
      </c>
      <c r="BL23">
        <f ca="1"/>
        <v>379.66867492149112</v>
      </c>
      <c r="BM23">
        <f ca="1"/>
        <v>374.24583940553543</v>
      </c>
      <c r="BN23">
        <f ca="1"/>
        <v>379.82741116025056</v>
      </c>
      <c r="BO23">
        <f ca="1"/>
        <v>358.53757270492292</v>
      </c>
      <c r="BP23">
        <f ca="1"/>
        <v>339.60789308694467</v>
      </c>
      <c r="BQ23">
        <f ca="1"/>
        <v>387.02846566564995</v>
      </c>
      <c r="BR23">
        <f ca="1"/>
        <v>389.59280216484086</v>
      </c>
      <c r="BS23">
        <f ca="1"/>
        <v>341.00173504607892</v>
      </c>
      <c r="BT23">
        <f ca="1"/>
        <v>373.81176152937149</v>
      </c>
      <c r="BU23">
        <f ca="1"/>
        <v>369.66162827779533</v>
      </c>
      <c r="BV23">
        <f ca="1"/>
        <v>357.73176694067297</v>
      </c>
      <c r="BW23">
        <f ca="1"/>
        <v>384.54828498760224</v>
      </c>
      <c r="BX23">
        <f ca="1"/>
        <v>344.81910940365196</v>
      </c>
      <c r="BY23">
        <f ca="1"/>
        <v>370.95062991393598</v>
      </c>
      <c r="BZ23">
        <f ca="1"/>
        <v>368.67924430790288</v>
      </c>
      <c r="CA23">
        <f ca="1"/>
        <v>381.53094358507815</v>
      </c>
      <c r="CB23">
        <f ca="1"/>
        <v>354.1552490827703</v>
      </c>
      <c r="CC23">
        <f ca="1"/>
        <v>367.44496650896082</v>
      </c>
      <c r="CD23">
        <f ca="1"/>
        <v>344.51712675558957</v>
      </c>
      <c r="CE23">
        <f ca="1"/>
        <v>368.06501230036309</v>
      </c>
      <c r="CF23">
        <f ca="1"/>
        <v>372.43504103466506</v>
      </c>
      <c r="CG23">
        <f ca="1"/>
        <v>373.31984240933843</v>
      </c>
      <c r="CH23">
        <f ca="1"/>
        <v>335.52634467682054</v>
      </c>
      <c r="CI23">
        <f ca="1"/>
        <v>394.90593320632081</v>
      </c>
      <c r="CJ23">
        <f ca="1"/>
        <v>351.27785745979293</v>
      </c>
      <c r="CK23">
        <f ca="1"/>
        <v>383.08039522804637</v>
      </c>
      <c r="CL23">
        <f ca="1"/>
        <v>379.58347737176848</v>
      </c>
      <c r="CM23">
        <f ca="1"/>
        <v>383.32419274563102</v>
      </c>
      <c r="CN23">
        <f ca="1"/>
        <v>385.77656552807218</v>
      </c>
      <c r="CO23">
        <f ca="1"/>
        <v>336.85470721853568</v>
      </c>
      <c r="CP23">
        <f ca="1"/>
        <v>372.31663788315183</v>
      </c>
      <c r="CQ23">
        <f ca="1"/>
        <v>375.18226228924055</v>
      </c>
      <c r="CR23">
        <f ca="1"/>
        <v>352.12996324260632</v>
      </c>
      <c r="CS23">
        <f ca="1"/>
        <v>386.04679137688936</v>
      </c>
      <c r="CT23">
        <f ca="1"/>
        <v>356.06053998191226</v>
      </c>
      <c r="CU23">
        <f ca="1"/>
        <v>331.10277954319577</v>
      </c>
      <c r="CV23">
        <f ca="1"/>
        <v>355.14630963774124</v>
      </c>
      <c r="CW23">
        <f ca="1"/>
        <v>379.82416081690405</v>
      </c>
      <c r="CX23">
        <f ca="1"/>
        <v>352.61303353098504</v>
      </c>
      <c r="CY23">
        <f ca="1"/>
        <v>363.39919740243073</v>
      </c>
      <c r="CZ23">
        <f ca="1"/>
        <v>330.84632294609895</v>
      </c>
      <c r="DA23">
        <f ca="1"/>
        <v>386.92665705698141</v>
      </c>
      <c r="DB23">
        <f ca="1"/>
        <v>381.99388462814227</v>
      </c>
      <c r="DC23">
        <f ca="1"/>
        <v>354.04143298657931</v>
      </c>
      <c r="DD23">
        <f ca="1"/>
        <v>392.65429194017429</v>
      </c>
      <c r="DE23">
        <f ca="1"/>
        <v>374.56096044339051</v>
      </c>
      <c r="DF23">
        <f ca="1"/>
        <v>366.10835107267474</v>
      </c>
      <c r="DG23">
        <f ca="1"/>
        <v>366.63136880335446</v>
      </c>
      <c r="DH23" t="e">
        <f ca="1"/>
        <v>#N/A</v>
      </c>
      <c r="DI23" t="e">
        <f ca="1"/>
        <v>#N/A</v>
      </c>
      <c r="DJ23" t="e">
        <f ca="1"/>
        <v>#N/A</v>
      </c>
      <c r="DK23" t="e">
        <f ca="1"/>
        <v>#N/A</v>
      </c>
      <c r="DL23" t="e">
        <f ca="1"/>
        <v>#N/A</v>
      </c>
      <c r="DM23" t="e">
        <f ca="1"/>
        <v>#N/A</v>
      </c>
      <c r="DN23" t="e">
        <f ca="1"/>
        <v>#N/A</v>
      </c>
      <c r="DO23" t="e">
        <f ca="1"/>
        <v>#N/A</v>
      </c>
      <c r="DP23" t="e">
        <f ca="1"/>
        <v>#N/A</v>
      </c>
      <c r="DQ23" t="e">
        <f ca="1"/>
        <v>#N/A</v>
      </c>
      <c r="DR23" t="e">
        <f ca="1"/>
        <v>#N/A</v>
      </c>
      <c r="DS23" t="e">
        <f ca="1"/>
        <v>#N/A</v>
      </c>
      <c r="DT23" t="e">
        <f ca="1"/>
        <v>#N/A</v>
      </c>
      <c r="DU23" t="e">
        <f ca="1"/>
        <v>#N/A</v>
      </c>
      <c r="DV23" t="e">
        <f ca="1"/>
        <v>#N/A</v>
      </c>
      <c r="DW23" t="e">
        <f ca="1"/>
        <v>#N/A</v>
      </c>
      <c r="DX23" t="e">
        <f ca="1"/>
        <v>#N/A</v>
      </c>
      <c r="DY23" t="e">
        <f ca="1"/>
        <v>#N/A</v>
      </c>
      <c r="DZ23" t="e">
        <f ca="1"/>
        <v>#N/A</v>
      </c>
      <c r="EA23" t="e">
        <f ca="1"/>
        <v>#N/A</v>
      </c>
    </row>
    <row r="24" spans="1:131">
      <c r="A24">
        <f ca="1">_xll.nxLibGetDCF("act/365",K$2,K24)</f>
        <v>8.2191780821917804E-2</v>
      </c>
      <c r="B24" cm="1">
        <f t="array" aca="1" ref="B24" ca="1">_xll.nxLibGetDF(calibration!B$13,path!K$2,path!K24)</f>
        <v>0.99709192135208546</v>
      </c>
      <c r="C24">
        <f t="shared" ca="1" si="2"/>
        <v>3.5433169779529386E-2</v>
      </c>
      <c r="D24" s="75">
        <v>0</v>
      </c>
      <c r="E24">
        <f t="shared" ca="1" si="3"/>
        <v>366.06454448557702</v>
      </c>
      <c r="F24" s="73">
        <f t="shared" ca="1" si="4"/>
        <v>0</v>
      </c>
      <c r="H24">
        <f t="shared" ca="1" si="0"/>
        <v>366.06454448557719</v>
      </c>
      <c r="I24">
        <f t="shared" ca="1" si="1"/>
        <v>18.810271546979138</v>
      </c>
      <c r="K24" s="40">
        <f ca="1"/>
        <v>45449</v>
      </c>
      <c r="L24">
        <f ca="1"/>
        <v>354.6817524369344</v>
      </c>
      <c r="M24">
        <f ca="1"/>
        <v>356.90587182263829</v>
      </c>
      <c r="N24">
        <f ca="1"/>
        <v>352.40388933906252</v>
      </c>
      <c r="O24">
        <f ca="1"/>
        <v>378.63097456541851</v>
      </c>
      <c r="P24">
        <f ca="1"/>
        <v>380.19960039347473</v>
      </c>
      <c r="Q24">
        <f ca="1"/>
        <v>376.89794521338729</v>
      </c>
      <c r="R24">
        <f ca="1"/>
        <v>391.86597141369327</v>
      </c>
      <c r="S24">
        <f ca="1"/>
        <v>378.20358963767347</v>
      </c>
      <c r="T24">
        <f ca="1"/>
        <v>352.59283416132718</v>
      </c>
      <c r="U24">
        <f ca="1"/>
        <v>370.5534006517355</v>
      </c>
      <c r="V24">
        <f ca="1"/>
        <v>331.27751040039959</v>
      </c>
      <c r="W24">
        <f ca="1"/>
        <v>372.4971717432536</v>
      </c>
      <c r="X24">
        <f ca="1"/>
        <v>339.70402252988731</v>
      </c>
      <c r="Y24">
        <f ca="1"/>
        <v>430.33825341632888</v>
      </c>
      <c r="Z24">
        <f ca="1"/>
        <v>384.09137617481946</v>
      </c>
      <c r="AA24">
        <f ca="1"/>
        <v>362.99059304250233</v>
      </c>
      <c r="AB24">
        <f ca="1"/>
        <v>364.07972892984145</v>
      </c>
      <c r="AC24">
        <f ca="1"/>
        <v>355.19592315586061</v>
      </c>
      <c r="AD24">
        <f ca="1"/>
        <v>330.11901604691127</v>
      </c>
      <c r="AE24">
        <f ca="1"/>
        <v>358.27526971634603</v>
      </c>
      <c r="AF24">
        <f ca="1"/>
        <v>365.85899954949116</v>
      </c>
      <c r="AG24">
        <f ca="1"/>
        <v>375.86254493000666</v>
      </c>
      <c r="AH24">
        <f ca="1"/>
        <v>332.91915057093894</v>
      </c>
      <c r="AI24">
        <f ca="1"/>
        <v>374.00234875195179</v>
      </c>
      <c r="AJ24">
        <f ca="1"/>
        <v>382.54582383469057</v>
      </c>
      <c r="AK24">
        <f ca="1"/>
        <v>355.60375381576478</v>
      </c>
      <c r="AL24">
        <f ca="1"/>
        <v>331.06607481893752</v>
      </c>
      <c r="AM24">
        <f ca="1"/>
        <v>374.68439899625383</v>
      </c>
      <c r="AN24">
        <f ca="1"/>
        <v>362.28983892712677</v>
      </c>
      <c r="AO24">
        <f ca="1"/>
        <v>392.70990426984537</v>
      </c>
      <c r="AP24">
        <f ca="1"/>
        <v>355.13199607871229</v>
      </c>
      <c r="AQ24">
        <f ca="1"/>
        <v>351.76695740021125</v>
      </c>
      <c r="AR24">
        <f ca="1"/>
        <v>407.07864624516452</v>
      </c>
      <c r="AS24">
        <f ca="1"/>
        <v>366.6593415765189</v>
      </c>
      <c r="AT24">
        <f ca="1"/>
        <v>365.88776285029076</v>
      </c>
      <c r="AU24">
        <f ca="1"/>
        <v>376.39820990780072</v>
      </c>
      <c r="AV24">
        <f ca="1"/>
        <v>385.16259082328173</v>
      </c>
      <c r="AW24">
        <f ca="1"/>
        <v>375.2701163858967</v>
      </c>
      <c r="AX24">
        <f ca="1"/>
        <v>330.83901731643675</v>
      </c>
      <c r="AY24">
        <f ca="1"/>
        <v>370.05499170760629</v>
      </c>
      <c r="AZ24">
        <f ca="1"/>
        <v>363.53727286827143</v>
      </c>
      <c r="BA24">
        <f ca="1"/>
        <v>361.91035352587443</v>
      </c>
      <c r="BB24">
        <f ca="1"/>
        <v>349.13804291531426</v>
      </c>
      <c r="BC24">
        <f ca="1"/>
        <v>329.52644177542339</v>
      </c>
      <c r="BD24">
        <f ca="1"/>
        <v>393.20805764693057</v>
      </c>
      <c r="BE24">
        <f ca="1"/>
        <v>340.35899071376599</v>
      </c>
      <c r="BF24">
        <f ca="1"/>
        <v>363.35245933261979</v>
      </c>
      <c r="BG24">
        <f ca="1"/>
        <v>382.19632141832915</v>
      </c>
      <c r="BH24">
        <f ca="1"/>
        <v>354.5499469848956</v>
      </c>
      <c r="BI24">
        <f ca="1"/>
        <v>384.46581208997713</v>
      </c>
      <c r="BJ24">
        <f ca="1"/>
        <v>362.0794893487502</v>
      </c>
      <c r="BK24">
        <f ca="1"/>
        <v>357.36950245331576</v>
      </c>
      <c r="BL24">
        <f ca="1"/>
        <v>376.52492126084343</v>
      </c>
      <c r="BM24">
        <f ca="1"/>
        <v>374.50693615556617</v>
      </c>
      <c r="BN24">
        <f ca="1"/>
        <v>380.78289920323317</v>
      </c>
      <c r="BO24">
        <f ca="1"/>
        <v>357.14605687433294</v>
      </c>
      <c r="BP24">
        <f ca="1"/>
        <v>339.34971363797496</v>
      </c>
      <c r="BQ24">
        <f ca="1"/>
        <v>388.04719792220811</v>
      </c>
      <c r="BR24">
        <f ca="1"/>
        <v>393.53393378555063</v>
      </c>
      <c r="BS24">
        <f ca="1"/>
        <v>339.62298718148242</v>
      </c>
      <c r="BT24">
        <f ca="1"/>
        <v>371.90858134078184</v>
      </c>
      <c r="BU24">
        <f ca="1"/>
        <v>371.90300996129531</v>
      </c>
      <c r="BV24">
        <f ca="1"/>
        <v>363.10287465320522</v>
      </c>
      <c r="BW24">
        <f ca="1"/>
        <v>394.37574931675073</v>
      </c>
      <c r="BX24">
        <f ca="1"/>
        <v>340.89518598022454</v>
      </c>
      <c r="BY24">
        <f ca="1"/>
        <v>368.99653437061727</v>
      </c>
      <c r="BZ24">
        <f ca="1"/>
        <v>373.48537879973003</v>
      </c>
      <c r="CA24">
        <f ca="1"/>
        <v>382.95291326132224</v>
      </c>
      <c r="CB24">
        <f ca="1"/>
        <v>354.38817534900653</v>
      </c>
      <c r="CC24">
        <f ca="1"/>
        <v>365.68216613823603</v>
      </c>
      <c r="CD24">
        <f ca="1"/>
        <v>344.74900470050869</v>
      </c>
      <c r="CE24">
        <f ca="1"/>
        <v>368.26487958321951</v>
      </c>
      <c r="CF24">
        <f ca="1"/>
        <v>370.8379974821442</v>
      </c>
      <c r="CG24">
        <f ca="1"/>
        <v>372.19500921927477</v>
      </c>
      <c r="CH24">
        <f ca="1"/>
        <v>332.29670010973439</v>
      </c>
      <c r="CI24">
        <f ca="1"/>
        <v>390.11438572113815</v>
      </c>
      <c r="CJ24">
        <f ca="1"/>
        <v>355.11324239407929</v>
      </c>
      <c r="CK24">
        <f ca="1"/>
        <v>383.40248250327085</v>
      </c>
      <c r="CL24">
        <f ca="1"/>
        <v>378.53210913107193</v>
      </c>
      <c r="CM24">
        <f ca="1"/>
        <v>378.35292252019519</v>
      </c>
      <c r="CN24">
        <f ca="1"/>
        <v>386.86476958008876</v>
      </c>
      <c r="CO24">
        <f ca="1"/>
        <v>340.68201987496741</v>
      </c>
      <c r="CP24">
        <f ca="1"/>
        <v>369.9010049414461</v>
      </c>
      <c r="CQ24">
        <f ca="1"/>
        <v>372.68003724639311</v>
      </c>
      <c r="CR24">
        <f ca="1"/>
        <v>351.30293892387738</v>
      </c>
      <c r="CS24">
        <f ca="1"/>
        <v>383.66318214448131</v>
      </c>
      <c r="CT24">
        <f ca="1"/>
        <v>360.53374606522522</v>
      </c>
      <c r="CU24">
        <f ca="1"/>
        <v>334.89932377095442</v>
      </c>
      <c r="CV24">
        <f ca="1"/>
        <v>353.18525469744588</v>
      </c>
      <c r="CW24">
        <f ca="1"/>
        <v>379.61716130031738</v>
      </c>
      <c r="CX24">
        <f ca="1"/>
        <v>349.80740303730283</v>
      </c>
      <c r="CY24">
        <f ca="1"/>
        <v>369.28843523817608</v>
      </c>
      <c r="CZ24">
        <f ca="1"/>
        <v>334.30389152955701</v>
      </c>
      <c r="DA24">
        <f ca="1"/>
        <v>390.55384460345539</v>
      </c>
      <c r="DB24">
        <f ca="1"/>
        <v>379.35247193200308</v>
      </c>
      <c r="DC24">
        <f ca="1"/>
        <v>353.54109412296111</v>
      </c>
      <c r="DD24">
        <f ca="1"/>
        <v>389.96625940380312</v>
      </c>
      <c r="DE24">
        <f ca="1"/>
        <v>368.33450772796209</v>
      </c>
      <c r="DF24">
        <f ca="1"/>
        <v>365.99314444910107</v>
      </c>
      <c r="DG24">
        <f ca="1"/>
        <v>365.93015478931642</v>
      </c>
      <c r="DH24" t="e">
        <f ca="1"/>
        <v>#N/A</v>
      </c>
      <c r="DI24" t="e">
        <f ca="1"/>
        <v>#N/A</v>
      </c>
      <c r="DJ24" t="e">
        <f ca="1"/>
        <v>#N/A</v>
      </c>
      <c r="DK24" t="e">
        <f ca="1"/>
        <v>#N/A</v>
      </c>
      <c r="DL24" t="e">
        <f ca="1"/>
        <v>#N/A</v>
      </c>
      <c r="DM24" t="e">
        <f ca="1"/>
        <v>#N/A</v>
      </c>
      <c r="DN24" t="e">
        <f ca="1"/>
        <v>#N/A</v>
      </c>
      <c r="DO24" t="e">
        <f ca="1"/>
        <v>#N/A</v>
      </c>
      <c r="DP24" t="e">
        <f ca="1"/>
        <v>#N/A</v>
      </c>
      <c r="DQ24" t="e">
        <f ca="1"/>
        <v>#N/A</v>
      </c>
      <c r="DR24" t="e">
        <f ca="1"/>
        <v>#N/A</v>
      </c>
      <c r="DS24" t="e">
        <f ca="1"/>
        <v>#N/A</v>
      </c>
      <c r="DT24" t="e">
        <f ca="1"/>
        <v>#N/A</v>
      </c>
      <c r="DU24" t="e">
        <f ca="1"/>
        <v>#N/A</v>
      </c>
      <c r="DV24" t="e">
        <f ca="1"/>
        <v>#N/A</v>
      </c>
      <c r="DW24" t="e">
        <f ca="1"/>
        <v>#N/A</v>
      </c>
      <c r="DX24" t="e">
        <f ca="1"/>
        <v>#N/A</v>
      </c>
      <c r="DY24" t="e">
        <f ca="1"/>
        <v>#N/A</v>
      </c>
      <c r="DZ24" t="e">
        <f ca="1"/>
        <v>#N/A</v>
      </c>
      <c r="EA24" t="e">
        <f ca="1"/>
        <v>#N/A</v>
      </c>
    </row>
    <row r="25" spans="1:131">
      <c r="A25">
        <f ca="1">_xll.nxLibGetDCF("act/365",K$2,K25)</f>
        <v>8.4931506849315067E-2</v>
      </c>
      <c r="B25" cm="1">
        <f t="array" aca="1" ref="B25" ca="1">_xll.nxLibGetDF(calibration!B$13,path!K$2,path!K25)</f>
        <v>0.99699498539715503</v>
      </c>
      <c r="C25">
        <f t="shared" ca="1" si="2"/>
        <v>3.543489143796659E-2</v>
      </c>
      <c r="D25" s="75">
        <v>0</v>
      </c>
      <c r="E25">
        <f t="shared" ca="1" si="3"/>
        <v>366.10013625555143</v>
      </c>
      <c r="F25" s="73">
        <f t="shared" ca="1" si="4"/>
        <v>0</v>
      </c>
      <c r="H25">
        <f t="shared" ca="1" si="0"/>
        <v>366.10013625555143</v>
      </c>
      <c r="I25">
        <f t="shared" ca="1" si="1"/>
        <v>18.631134277043241</v>
      </c>
      <c r="K25" s="40">
        <f ca="1"/>
        <v>45450</v>
      </c>
      <c r="L25">
        <f ca="1"/>
        <v>355.01598885357532</v>
      </c>
      <c r="M25">
        <f ca="1"/>
        <v>354.98588453434007</v>
      </c>
      <c r="N25">
        <f ca="1"/>
        <v>350.98446033698229</v>
      </c>
      <c r="O25">
        <f ca="1"/>
        <v>378.617550409275</v>
      </c>
      <c r="P25">
        <f ca="1"/>
        <v>384.99460639390583</v>
      </c>
      <c r="Q25">
        <f ca="1"/>
        <v>374.42561199279152</v>
      </c>
      <c r="R25">
        <f ca="1"/>
        <v>390.3750765072914</v>
      </c>
      <c r="S25">
        <f ca="1"/>
        <v>375.50506935552477</v>
      </c>
      <c r="T25">
        <f ca="1"/>
        <v>353.98716134072345</v>
      </c>
      <c r="U25">
        <f ca="1"/>
        <v>374.71737051903216</v>
      </c>
      <c r="V25">
        <f ca="1"/>
        <v>332.91855779659875</v>
      </c>
      <c r="W25">
        <f ca="1"/>
        <v>374.1609556198668</v>
      </c>
      <c r="X25">
        <f ca="1"/>
        <v>337.08809362772365</v>
      </c>
      <c r="Y25">
        <f ca="1"/>
        <v>429.41443477948724</v>
      </c>
      <c r="Z25">
        <f ca="1"/>
        <v>386.40316399695774</v>
      </c>
      <c r="AA25">
        <f ca="1"/>
        <v>362.32584522027213</v>
      </c>
      <c r="AB25">
        <f ca="1"/>
        <v>369.56266417411098</v>
      </c>
      <c r="AC25">
        <f ca="1"/>
        <v>360.2279376279858</v>
      </c>
      <c r="AD25">
        <f ca="1"/>
        <v>336.29699241899419</v>
      </c>
      <c r="AE25">
        <f ca="1"/>
        <v>362.52533517688715</v>
      </c>
      <c r="AF25">
        <f ca="1"/>
        <v>369.28708139364448</v>
      </c>
      <c r="AG25">
        <f ca="1"/>
        <v>380.47920132741274</v>
      </c>
      <c r="AH25">
        <f ca="1"/>
        <v>333.07555454756596</v>
      </c>
      <c r="AI25">
        <f ca="1"/>
        <v>371.83925932915793</v>
      </c>
      <c r="AJ25">
        <f ca="1"/>
        <v>386.17242431280778</v>
      </c>
      <c r="AK25">
        <f ca="1"/>
        <v>354.3215225017837</v>
      </c>
      <c r="AL25">
        <f ca="1"/>
        <v>329.09454631167631</v>
      </c>
      <c r="AM25">
        <f ca="1"/>
        <v>371.58784522269571</v>
      </c>
      <c r="AN25">
        <f ca="1"/>
        <v>358.00737874426545</v>
      </c>
      <c r="AO25">
        <f ca="1"/>
        <v>390.68393608603543</v>
      </c>
      <c r="AP25">
        <f ca="1"/>
        <v>356.61141593996007</v>
      </c>
      <c r="AQ25">
        <f ca="1"/>
        <v>347.61611488482731</v>
      </c>
      <c r="AR25">
        <f ca="1"/>
        <v>412.44143726218965</v>
      </c>
      <c r="AS25">
        <f ca="1"/>
        <v>366.24727459353403</v>
      </c>
      <c r="AT25">
        <f ca="1"/>
        <v>371.77429428341293</v>
      </c>
      <c r="AU25">
        <f ca="1"/>
        <v>373.19598953267894</v>
      </c>
      <c r="AV25">
        <f ca="1"/>
        <v>379.61910405342945</v>
      </c>
      <c r="AW25">
        <f ca="1"/>
        <v>372.65235072288965</v>
      </c>
      <c r="AX25">
        <f ca="1"/>
        <v>329.67820165414747</v>
      </c>
      <c r="AY25">
        <f ca="1"/>
        <v>369.21878611143711</v>
      </c>
      <c r="AZ25">
        <f ca="1"/>
        <v>366.2378608092198</v>
      </c>
      <c r="BA25">
        <f ca="1"/>
        <v>362.232686176247</v>
      </c>
      <c r="BB25">
        <f ca="1"/>
        <v>352.49944308000619</v>
      </c>
      <c r="BC25">
        <f ca="1"/>
        <v>329.00379389826821</v>
      </c>
      <c r="BD25">
        <f ca="1"/>
        <v>390.87058122793269</v>
      </c>
      <c r="BE25">
        <f ca="1"/>
        <v>334.80228883587654</v>
      </c>
      <c r="BF25">
        <f ca="1"/>
        <v>359.57758778755806</v>
      </c>
      <c r="BG25">
        <f ca="1"/>
        <v>379.10924510084362</v>
      </c>
      <c r="BH25">
        <f ca="1"/>
        <v>352.91283713896883</v>
      </c>
      <c r="BI25">
        <f ca="1"/>
        <v>386.34371508438312</v>
      </c>
      <c r="BJ25">
        <f ca="1"/>
        <v>359.686014023594</v>
      </c>
      <c r="BK25">
        <f ca="1"/>
        <v>357.10015669386672</v>
      </c>
      <c r="BL25">
        <f ca="1"/>
        <v>381.3559330761758</v>
      </c>
      <c r="BM25">
        <f ca="1"/>
        <v>376.4022908558257</v>
      </c>
      <c r="BN25">
        <f ca="1"/>
        <v>379.43756834680488</v>
      </c>
      <c r="BO25">
        <f ca="1"/>
        <v>359.55964092422533</v>
      </c>
      <c r="BP25">
        <f ca="1"/>
        <v>339.01617864394052</v>
      </c>
      <c r="BQ25">
        <f ca="1"/>
        <v>379.87764634045135</v>
      </c>
      <c r="BR25">
        <f ca="1"/>
        <v>392.21525366925755</v>
      </c>
      <c r="BS25">
        <f ca="1"/>
        <v>345.72728214988621</v>
      </c>
      <c r="BT25">
        <f ca="1"/>
        <v>368.59106288908174</v>
      </c>
      <c r="BU25">
        <f ca="1"/>
        <v>370.10023200771855</v>
      </c>
      <c r="BV25">
        <f ca="1"/>
        <v>363.91353654404236</v>
      </c>
      <c r="BW25">
        <f ca="1"/>
        <v>389.93637891576907</v>
      </c>
      <c r="BX25">
        <f ca="1"/>
        <v>340.03137904365792</v>
      </c>
      <c r="BY25">
        <f ca="1"/>
        <v>368.90598748221663</v>
      </c>
      <c r="BZ25">
        <f ca="1"/>
        <v>376.9382583384467</v>
      </c>
      <c r="CA25">
        <f ca="1"/>
        <v>378.15855536173103</v>
      </c>
      <c r="CB25">
        <f ca="1"/>
        <v>354.17324015742008</v>
      </c>
      <c r="CC25">
        <f ca="1"/>
        <v>370.13738332361442</v>
      </c>
      <c r="CD25">
        <f ca="1"/>
        <v>346.21360069843445</v>
      </c>
      <c r="CE25">
        <f ca="1"/>
        <v>365.36644895517026</v>
      </c>
      <c r="CF25">
        <f ca="1"/>
        <v>367.84924980380396</v>
      </c>
      <c r="CG25">
        <f ca="1"/>
        <v>368.97122935989808</v>
      </c>
      <c r="CH25">
        <f ca="1"/>
        <v>333.69274539886965</v>
      </c>
      <c r="CI25">
        <f ca="1"/>
        <v>392.34148959890837</v>
      </c>
      <c r="CJ25">
        <f ca="1"/>
        <v>356.38436496412589</v>
      </c>
      <c r="CK25">
        <f ca="1"/>
        <v>380.99913830011644</v>
      </c>
      <c r="CL25">
        <f ca="1"/>
        <v>380.23751384515054</v>
      </c>
      <c r="CM25">
        <f ca="1"/>
        <v>373.65076883490258</v>
      </c>
      <c r="CN25">
        <f ca="1"/>
        <v>377.58814533361175</v>
      </c>
      <c r="CO25">
        <f ca="1"/>
        <v>341.50220579832614</v>
      </c>
      <c r="CP25">
        <f ca="1"/>
        <v>371.36521122675458</v>
      </c>
      <c r="CQ25">
        <f ca="1"/>
        <v>372.79499078987783</v>
      </c>
      <c r="CR25">
        <f ca="1"/>
        <v>352.49135779310058</v>
      </c>
      <c r="CS25">
        <f ca="1"/>
        <v>388.8645964372958</v>
      </c>
      <c r="CT25">
        <f ca="1"/>
        <v>356.19537508916966</v>
      </c>
      <c r="CU25">
        <f ca="1"/>
        <v>336.36535221796009</v>
      </c>
      <c r="CV25">
        <f ca="1"/>
        <v>352.23987837683615</v>
      </c>
      <c r="CW25">
        <f ca="1"/>
        <v>383.32603841644249</v>
      </c>
      <c r="CX25">
        <f ca="1"/>
        <v>351.85420700655942</v>
      </c>
      <c r="CY25">
        <f ca="1"/>
        <v>370.96383107894673</v>
      </c>
      <c r="CZ25">
        <f ca="1"/>
        <v>336.05641606055451</v>
      </c>
      <c r="DA25">
        <f ca="1"/>
        <v>386.1738725295487</v>
      </c>
      <c r="DB25">
        <f ca="1"/>
        <v>379.7728819885038</v>
      </c>
      <c r="DC25">
        <f ca="1"/>
        <v>355.89259421264165</v>
      </c>
      <c r="DD25">
        <f ca="1"/>
        <v>396.13230794503562</v>
      </c>
      <c r="DE25">
        <f ca="1"/>
        <v>365.13617995229987</v>
      </c>
      <c r="DF25">
        <f ca="1"/>
        <v>372.32781381709606</v>
      </c>
      <c r="DG25">
        <f ca="1"/>
        <v>364.27332230029742</v>
      </c>
      <c r="DH25" t="e">
        <f ca="1"/>
        <v>#N/A</v>
      </c>
      <c r="DI25" t="e">
        <f ca="1"/>
        <v>#N/A</v>
      </c>
      <c r="DJ25" t="e">
        <f ca="1"/>
        <v>#N/A</v>
      </c>
      <c r="DK25" t="e">
        <f ca="1"/>
        <v>#N/A</v>
      </c>
      <c r="DL25" t="e">
        <f ca="1"/>
        <v>#N/A</v>
      </c>
      <c r="DM25" t="e">
        <f ca="1"/>
        <v>#N/A</v>
      </c>
      <c r="DN25" t="e">
        <f ca="1"/>
        <v>#N/A</v>
      </c>
      <c r="DO25" t="e">
        <f ca="1"/>
        <v>#N/A</v>
      </c>
      <c r="DP25" t="e">
        <f ca="1"/>
        <v>#N/A</v>
      </c>
      <c r="DQ25" t="e">
        <f ca="1"/>
        <v>#N/A</v>
      </c>
      <c r="DR25" t="e">
        <f ca="1"/>
        <v>#N/A</v>
      </c>
      <c r="DS25" t="e">
        <f ca="1"/>
        <v>#N/A</v>
      </c>
      <c r="DT25" t="e">
        <f ca="1"/>
        <v>#N/A</v>
      </c>
      <c r="DU25" t="e">
        <f ca="1"/>
        <v>#N/A</v>
      </c>
      <c r="DV25" t="e">
        <f ca="1"/>
        <v>#N/A</v>
      </c>
      <c r="DW25" t="e">
        <f ca="1"/>
        <v>#N/A</v>
      </c>
      <c r="DX25" t="e">
        <f ca="1"/>
        <v>#N/A</v>
      </c>
      <c r="DY25" t="e">
        <f ca="1"/>
        <v>#N/A</v>
      </c>
      <c r="DZ25" t="e">
        <f ca="1"/>
        <v>#N/A</v>
      </c>
      <c r="EA25" t="e">
        <f ca="1"/>
        <v>#N/A</v>
      </c>
    </row>
    <row r="26" spans="1:131">
      <c r="A26">
        <f ca="1">_xll.nxLibGetDCF("act/365",K$2,K26)</f>
        <v>9.3150684931506855E-2</v>
      </c>
      <c r="B26" cm="1">
        <f t="array" aca="1" ref="B26" ca="1">_xll.nxLibGetDF(calibration!B$13,path!K$2,path!K26)</f>
        <v>0.99670417753236351</v>
      </c>
      <c r="C26">
        <f t="shared" ca="1" si="2"/>
        <v>3.5440057752376061E-2</v>
      </c>
      <c r="D26" s="75">
        <v>0</v>
      </c>
      <c r="E26">
        <f t="shared" ca="1" si="3"/>
        <v>366.20695310384434</v>
      </c>
      <c r="F26" s="73">
        <f t="shared" ca="1" si="4"/>
        <v>0</v>
      </c>
      <c r="H26">
        <f t="shared" ca="1" si="0"/>
        <v>366.20695310384423</v>
      </c>
      <c r="I26">
        <f t="shared" ca="1" si="1"/>
        <v>19.244058865052846</v>
      </c>
      <c r="K26" s="40">
        <f ca="1"/>
        <v>45453</v>
      </c>
      <c r="L26">
        <f ca="1"/>
        <v>355.41792664922565</v>
      </c>
      <c r="M26">
        <f ca="1"/>
        <v>363.08853907241939</v>
      </c>
      <c r="N26">
        <f ca="1"/>
        <v>346.8803194699027</v>
      </c>
      <c r="O26">
        <f ca="1"/>
        <v>390.68994278348731</v>
      </c>
      <c r="P26">
        <f ca="1"/>
        <v>380.2335344371208</v>
      </c>
      <c r="Q26">
        <f ca="1"/>
        <v>365.07287199841056</v>
      </c>
      <c r="R26">
        <f ca="1"/>
        <v>393.94927384940405</v>
      </c>
      <c r="S26">
        <f ca="1"/>
        <v>365.91593577124246</v>
      </c>
      <c r="T26">
        <f ca="1"/>
        <v>341.34119335228314</v>
      </c>
      <c r="U26">
        <f ca="1"/>
        <v>374.72969606985333</v>
      </c>
      <c r="V26">
        <f ca="1"/>
        <v>335.85324911946282</v>
      </c>
      <c r="W26">
        <f ca="1"/>
        <v>376.74976449841256</v>
      </c>
      <c r="X26">
        <f ca="1"/>
        <v>339.04878722097624</v>
      </c>
      <c r="Y26">
        <f ca="1"/>
        <v>425.84276496580338</v>
      </c>
      <c r="Z26">
        <f ca="1"/>
        <v>389.98818032259123</v>
      </c>
      <c r="AA26">
        <f ca="1"/>
        <v>359.35431284769589</v>
      </c>
      <c r="AB26">
        <f ca="1"/>
        <v>362.1410803972546</v>
      </c>
      <c r="AC26">
        <f ca="1"/>
        <v>362.40306675957447</v>
      </c>
      <c r="AD26">
        <f ca="1"/>
        <v>343.64008060374408</v>
      </c>
      <c r="AE26">
        <f ca="1"/>
        <v>369.77922105015119</v>
      </c>
      <c r="AF26">
        <f ca="1"/>
        <v>356.84982605903178</v>
      </c>
      <c r="AG26">
        <f ca="1"/>
        <v>370.12223482745247</v>
      </c>
      <c r="AH26">
        <f ca="1"/>
        <v>332.61723390347402</v>
      </c>
      <c r="AI26">
        <f ca="1"/>
        <v>363.81579102729711</v>
      </c>
      <c r="AJ26">
        <f ca="1"/>
        <v>381.33605042124105</v>
      </c>
      <c r="AK26">
        <f ca="1"/>
        <v>373.85836019497566</v>
      </c>
      <c r="AL26">
        <f ca="1"/>
        <v>335.4484583308847</v>
      </c>
      <c r="AM26">
        <f ca="1"/>
        <v>376.81160286387882</v>
      </c>
      <c r="AN26">
        <f ca="1"/>
        <v>353.8842762592181</v>
      </c>
      <c r="AO26">
        <f ca="1"/>
        <v>395.86171689045221</v>
      </c>
      <c r="AP26">
        <f ca="1"/>
        <v>353.65505788726915</v>
      </c>
      <c r="AQ26">
        <f ca="1"/>
        <v>358.59153249446337</v>
      </c>
      <c r="AR26">
        <f ca="1"/>
        <v>410.63601676736118</v>
      </c>
      <c r="AS26">
        <f ca="1"/>
        <v>378.23958378193777</v>
      </c>
      <c r="AT26">
        <f ca="1"/>
        <v>369.60380378108476</v>
      </c>
      <c r="AU26">
        <f ca="1"/>
        <v>378.1459048647169</v>
      </c>
      <c r="AV26">
        <f ca="1"/>
        <v>370.40448605777766</v>
      </c>
      <c r="AW26">
        <f ca="1"/>
        <v>380.31598912244164</v>
      </c>
      <c r="AX26">
        <f ca="1"/>
        <v>335.58596550390831</v>
      </c>
      <c r="AY26">
        <f ca="1"/>
        <v>380.56042604175525</v>
      </c>
      <c r="AZ26">
        <f ca="1"/>
        <v>373.47876194952028</v>
      </c>
      <c r="BA26">
        <f ca="1"/>
        <v>368.01824306067545</v>
      </c>
      <c r="BB26">
        <f ca="1"/>
        <v>357.96806490985682</v>
      </c>
      <c r="BC26">
        <f ca="1"/>
        <v>323.52139147160534</v>
      </c>
      <c r="BD26">
        <f ca="1"/>
        <v>389.4094078853816</v>
      </c>
      <c r="BE26">
        <f ca="1"/>
        <v>332.8843601885651</v>
      </c>
      <c r="BF26">
        <f ca="1"/>
        <v>352.32188762200684</v>
      </c>
      <c r="BG26">
        <f ca="1"/>
        <v>371.18666295184715</v>
      </c>
      <c r="BH26">
        <f ca="1"/>
        <v>351.99440927577922</v>
      </c>
      <c r="BI26">
        <f ca="1"/>
        <v>392.52271323215524</v>
      </c>
      <c r="BJ26">
        <f ca="1"/>
        <v>353.72896838039622</v>
      </c>
      <c r="BK26">
        <f ca="1"/>
        <v>357.86161392632226</v>
      </c>
      <c r="BL26">
        <f ca="1"/>
        <v>384.97892274879308</v>
      </c>
      <c r="BM26">
        <f ca="1"/>
        <v>373.14394952434282</v>
      </c>
      <c r="BN26">
        <f ca="1"/>
        <v>387.36957930182007</v>
      </c>
      <c r="BO26">
        <f ca="1"/>
        <v>357.13226910840245</v>
      </c>
      <c r="BP26">
        <f ca="1"/>
        <v>333.03720874454785</v>
      </c>
      <c r="BQ26">
        <f ca="1"/>
        <v>381.25603821901899</v>
      </c>
      <c r="BR26">
        <f ca="1"/>
        <v>380.6111444055436</v>
      </c>
      <c r="BS26">
        <f ca="1"/>
        <v>350.78759335178506</v>
      </c>
      <c r="BT26">
        <f ca="1"/>
        <v>372.16415142027972</v>
      </c>
      <c r="BU26">
        <f ca="1"/>
        <v>366.00345064907964</v>
      </c>
      <c r="BV26">
        <f ca="1"/>
        <v>358.84173661810439</v>
      </c>
      <c r="BW26">
        <f ca="1"/>
        <v>388.78692833323805</v>
      </c>
      <c r="BX26">
        <f ca="1"/>
        <v>333.91598490727716</v>
      </c>
      <c r="BY26">
        <f ca="1"/>
        <v>365.77066848362091</v>
      </c>
      <c r="BZ26">
        <f ca="1"/>
        <v>372.86297839008023</v>
      </c>
      <c r="CA26">
        <f ca="1"/>
        <v>367.6589246913835</v>
      </c>
      <c r="CB26">
        <f ca="1"/>
        <v>351.45691952276792</v>
      </c>
      <c r="CC26">
        <f ca="1"/>
        <v>374.39795922395183</v>
      </c>
      <c r="CD26">
        <f ca="1"/>
        <v>350.43211658535051</v>
      </c>
      <c r="CE26">
        <f ca="1"/>
        <v>367.53887108565999</v>
      </c>
      <c r="CF26">
        <f ca="1"/>
        <v>354.42460308516519</v>
      </c>
      <c r="CG26">
        <f ca="1"/>
        <v>375.93319768778093</v>
      </c>
      <c r="CH26">
        <f ca="1"/>
        <v>328.24598608357587</v>
      </c>
      <c r="CI26">
        <f ca="1"/>
        <v>390.93843455977998</v>
      </c>
      <c r="CJ26">
        <f ca="1"/>
        <v>361.66422327767236</v>
      </c>
      <c r="CK26">
        <f ca="1"/>
        <v>390.33052175882295</v>
      </c>
      <c r="CL26">
        <f ca="1"/>
        <v>395.05238036245987</v>
      </c>
      <c r="CM26">
        <f ca="1"/>
        <v>364.84286452628891</v>
      </c>
      <c r="CN26">
        <f ca="1"/>
        <v>374.01372380871413</v>
      </c>
      <c r="CO26">
        <f ca="1"/>
        <v>335.49167230009118</v>
      </c>
      <c r="CP26">
        <f ca="1"/>
        <v>363.00006507196383</v>
      </c>
      <c r="CQ26">
        <f ca="1"/>
        <v>380.74301666047222</v>
      </c>
      <c r="CR26">
        <f ca="1"/>
        <v>358.92144409188995</v>
      </c>
      <c r="CS26">
        <f ca="1"/>
        <v>393.27093942666886</v>
      </c>
      <c r="CT26">
        <f ca="1"/>
        <v>357.7898509621316</v>
      </c>
      <c r="CU26">
        <f ca="1"/>
        <v>337.86526283618321</v>
      </c>
      <c r="CV26">
        <f ca="1"/>
        <v>352.68663220806235</v>
      </c>
      <c r="CW26">
        <f ca="1"/>
        <v>388.94168921472237</v>
      </c>
      <c r="CX26">
        <f ca="1"/>
        <v>353.11018808631781</v>
      </c>
      <c r="CY26">
        <f ca="1"/>
        <v>378.01164502704898</v>
      </c>
      <c r="CZ26">
        <f ca="1"/>
        <v>331.73768116117185</v>
      </c>
      <c r="DA26">
        <f ca="1"/>
        <v>388.68821534309063</v>
      </c>
      <c r="DB26">
        <f ca="1"/>
        <v>368.02808089786623</v>
      </c>
      <c r="DC26">
        <f ca="1"/>
        <v>360.10148779987037</v>
      </c>
      <c r="DD26">
        <f ca="1"/>
        <v>392.68467372054715</v>
      </c>
      <c r="DE26">
        <f ca="1"/>
        <v>367.31082449964151</v>
      </c>
      <c r="DF26">
        <f ca="1"/>
        <v>371.66598442584501</v>
      </c>
      <c r="DG26">
        <f ca="1"/>
        <v>363.69208301178509</v>
      </c>
      <c r="DH26" t="e">
        <f ca="1"/>
        <v>#N/A</v>
      </c>
      <c r="DI26" t="e">
        <f ca="1"/>
        <v>#N/A</v>
      </c>
      <c r="DJ26" t="e">
        <f ca="1"/>
        <v>#N/A</v>
      </c>
      <c r="DK26" t="e">
        <f ca="1"/>
        <v>#N/A</v>
      </c>
      <c r="DL26" t="e">
        <f ca="1"/>
        <v>#N/A</v>
      </c>
      <c r="DM26" t="e">
        <f ca="1"/>
        <v>#N/A</v>
      </c>
      <c r="DN26" t="e">
        <f ca="1"/>
        <v>#N/A</v>
      </c>
      <c r="DO26" t="e">
        <f ca="1"/>
        <v>#N/A</v>
      </c>
      <c r="DP26" t="e">
        <f ca="1"/>
        <v>#N/A</v>
      </c>
      <c r="DQ26" t="e">
        <f ca="1"/>
        <v>#N/A</v>
      </c>
      <c r="DR26" t="e">
        <f ca="1"/>
        <v>#N/A</v>
      </c>
      <c r="DS26" t="e">
        <f ca="1"/>
        <v>#N/A</v>
      </c>
      <c r="DT26" t="e">
        <f ca="1"/>
        <v>#N/A</v>
      </c>
      <c r="DU26" t="e">
        <f ca="1"/>
        <v>#N/A</v>
      </c>
      <c r="DV26" t="e">
        <f ca="1"/>
        <v>#N/A</v>
      </c>
      <c r="DW26" t="e">
        <f ca="1"/>
        <v>#N/A</v>
      </c>
      <c r="DX26" t="e">
        <f ca="1"/>
        <v>#N/A</v>
      </c>
      <c r="DY26" t="e">
        <f ca="1"/>
        <v>#N/A</v>
      </c>
      <c r="DZ26" t="e">
        <f ca="1"/>
        <v>#N/A</v>
      </c>
      <c r="EA26" t="e">
        <f ca="1"/>
        <v>#N/A</v>
      </c>
    </row>
    <row r="27" spans="1:131">
      <c r="A27">
        <f ca="1">_xll.nxLibGetDCF("act/365",K$2,K27)</f>
        <v>9.5890410958904104E-2</v>
      </c>
      <c r="B27" cm="1">
        <f t="array" aca="1" ref="B27" ca="1">_xll.nxLibGetDF(calibration!B$13,path!K$2,path!K27)</f>
        <v>0.99660724157743308</v>
      </c>
      <c r="C27">
        <f t="shared" ca="1" si="2"/>
        <v>3.5441780303706268E-2</v>
      </c>
      <c r="D27" s="75">
        <v>0</v>
      </c>
      <c r="E27">
        <f t="shared" ca="1" si="3"/>
        <v>366.24257257279896</v>
      </c>
      <c r="F27" s="73">
        <f t="shared" ca="1" si="4"/>
        <v>0</v>
      </c>
      <c r="H27">
        <f t="shared" ca="1" si="0"/>
        <v>366.24257257279879</v>
      </c>
      <c r="I27">
        <f t="shared" ca="1" si="1"/>
        <v>19.860375428958857</v>
      </c>
      <c r="K27" s="40">
        <f ca="1"/>
        <v>45454</v>
      </c>
      <c r="L27">
        <f ca="1"/>
        <v>359.91171044131084</v>
      </c>
      <c r="M27">
        <f ca="1"/>
        <v>366.60073337409978</v>
      </c>
      <c r="N27">
        <f ca="1"/>
        <v>349.54422566753044</v>
      </c>
      <c r="O27">
        <f ca="1"/>
        <v>396.08133217908551</v>
      </c>
      <c r="P27">
        <f ca="1"/>
        <v>378.54847572261895</v>
      </c>
      <c r="Q27">
        <f ca="1"/>
        <v>361.25188863447505</v>
      </c>
      <c r="R27">
        <f ca="1"/>
        <v>394.98485196055486</v>
      </c>
      <c r="S27">
        <f ca="1"/>
        <v>362.20020983724982</v>
      </c>
      <c r="T27">
        <f ca="1"/>
        <v>344.40666998991952</v>
      </c>
      <c r="U27">
        <f ca="1"/>
        <v>372.69819892888398</v>
      </c>
      <c r="V27">
        <f ca="1"/>
        <v>335.34770012536524</v>
      </c>
      <c r="W27">
        <f ca="1"/>
        <v>378.66698634816061</v>
      </c>
      <c r="X27">
        <f ca="1"/>
        <v>343.68151773894687</v>
      </c>
      <c r="Y27">
        <f ca="1"/>
        <v>428.0577508624674</v>
      </c>
      <c r="Z27">
        <f ca="1"/>
        <v>387.17300424690438</v>
      </c>
      <c r="AA27">
        <f ca="1"/>
        <v>361.8151824229667</v>
      </c>
      <c r="AB27">
        <f ca="1"/>
        <v>369.9203003607758</v>
      </c>
      <c r="AC27">
        <f ca="1"/>
        <v>361.10616068684288</v>
      </c>
      <c r="AD27">
        <f ca="1"/>
        <v>343.12415679402528</v>
      </c>
      <c r="AE27">
        <f ca="1"/>
        <v>366.32223030395994</v>
      </c>
      <c r="AF27">
        <f ca="1"/>
        <v>357.44750777803142</v>
      </c>
      <c r="AG27">
        <f ca="1"/>
        <v>366.0037402668429</v>
      </c>
      <c r="AH27">
        <f ca="1"/>
        <v>328.51097838477341</v>
      </c>
      <c r="AI27">
        <f ca="1"/>
        <v>361.02518448640262</v>
      </c>
      <c r="AJ27">
        <f ca="1"/>
        <v>380.41923813342612</v>
      </c>
      <c r="AK27">
        <f ca="1"/>
        <v>371.38857021102984</v>
      </c>
      <c r="AL27">
        <f ca="1"/>
        <v>326.95594205984156</v>
      </c>
      <c r="AM27">
        <f ca="1"/>
        <v>382.60577203742889</v>
      </c>
      <c r="AN27">
        <f ca="1"/>
        <v>359.44805893046146</v>
      </c>
      <c r="AO27">
        <f ca="1"/>
        <v>395.76990603402589</v>
      </c>
      <c r="AP27">
        <f ca="1"/>
        <v>354.35975447653584</v>
      </c>
      <c r="AQ27">
        <f ca="1"/>
        <v>358.88590002244092</v>
      </c>
      <c r="AR27">
        <f ca="1"/>
        <v>404.92825876534556</v>
      </c>
      <c r="AS27">
        <f ca="1"/>
        <v>379.70308095031794</v>
      </c>
      <c r="AT27">
        <f ca="1"/>
        <v>371.22282814784973</v>
      </c>
      <c r="AU27">
        <f ca="1"/>
        <v>375.73225087251319</v>
      </c>
      <c r="AV27">
        <f ca="1"/>
        <v>372.16450624384254</v>
      </c>
      <c r="AW27">
        <f ca="1"/>
        <v>386.07938279677461</v>
      </c>
      <c r="AX27">
        <f ca="1"/>
        <v>336.59114273252902</v>
      </c>
      <c r="AY27">
        <f ca="1"/>
        <v>383.43283750873411</v>
      </c>
      <c r="AZ27">
        <f ca="1"/>
        <v>375.02738138312668</v>
      </c>
      <c r="BA27">
        <f ca="1"/>
        <v>364.92435729104523</v>
      </c>
      <c r="BB27">
        <f ca="1"/>
        <v>359.51576218949543</v>
      </c>
      <c r="BC27">
        <f ca="1"/>
        <v>321.24317767318348</v>
      </c>
      <c r="BD27">
        <f ca="1"/>
        <v>389.15435270557572</v>
      </c>
      <c r="BE27">
        <f ca="1"/>
        <v>331.89066420877288</v>
      </c>
      <c r="BF27">
        <f ca="1"/>
        <v>351.76067572937592</v>
      </c>
      <c r="BG27">
        <f ca="1"/>
        <v>369.62803826634524</v>
      </c>
      <c r="BH27">
        <f ca="1"/>
        <v>349.16657676010249</v>
      </c>
      <c r="BI27">
        <f ca="1"/>
        <v>394.11759619914983</v>
      </c>
      <c r="BJ27">
        <f ca="1"/>
        <v>355.47705075086697</v>
      </c>
      <c r="BK27">
        <f ca="1"/>
        <v>358.80895188901945</v>
      </c>
      <c r="BL27">
        <f ca="1"/>
        <v>386.43702732956814</v>
      </c>
      <c r="BM27">
        <f ca="1"/>
        <v>378.0532103898056</v>
      </c>
      <c r="BN27">
        <f ca="1"/>
        <v>388.04580905264163</v>
      </c>
      <c r="BO27">
        <f ca="1"/>
        <v>362.82024061354275</v>
      </c>
      <c r="BP27">
        <f ca="1"/>
        <v>335.73688027985384</v>
      </c>
      <c r="BQ27">
        <f ca="1"/>
        <v>383.08551023318603</v>
      </c>
      <c r="BR27">
        <f ca="1"/>
        <v>380.36279199236952</v>
      </c>
      <c r="BS27">
        <f ca="1"/>
        <v>344.7471452736275</v>
      </c>
      <c r="BT27">
        <f ca="1"/>
        <v>371.08092327737694</v>
      </c>
      <c r="BU27">
        <f ca="1"/>
        <v>362.17850577148363</v>
      </c>
      <c r="BV27">
        <f ca="1"/>
        <v>363.56508713710093</v>
      </c>
      <c r="BW27">
        <f ca="1"/>
        <v>392.88352658628008</v>
      </c>
      <c r="BX27">
        <f ca="1"/>
        <v>332.17197308932458</v>
      </c>
      <c r="BY27">
        <f ca="1"/>
        <v>367.45179047044752</v>
      </c>
      <c r="BZ27">
        <f ca="1"/>
        <v>364.77314303433144</v>
      </c>
      <c r="CA27">
        <f ca="1"/>
        <v>368.51356577340789</v>
      </c>
      <c r="CB27">
        <f ca="1"/>
        <v>353.00373145502851</v>
      </c>
      <c r="CC27">
        <f ca="1"/>
        <v>370.15114888180506</v>
      </c>
      <c r="CD27">
        <f ca="1"/>
        <v>351.98552822404162</v>
      </c>
      <c r="CE27">
        <f ca="1"/>
        <v>368.70410679530141</v>
      </c>
      <c r="CF27">
        <f ca="1"/>
        <v>352.15284739470007</v>
      </c>
      <c r="CG27">
        <f ca="1"/>
        <v>376.91579316586513</v>
      </c>
      <c r="CH27">
        <f ca="1"/>
        <v>329.0486734858892</v>
      </c>
      <c r="CI27">
        <f ca="1"/>
        <v>388.95700668800646</v>
      </c>
      <c r="CJ27">
        <f ca="1"/>
        <v>365.13999278693876</v>
      </c>
      <c r="CK27">
        <f ca="1"/>
        <v>389.98547306772474</v>
      </c>
      <c r="CL27">
        <f ca="1"/>
        <v>399.54348551141851</v>
      </c>
      <c r="CM27">
        <f ca="1"/>
        <v>354.82416569751939</v>
      </c>
      <c r="CN27">
        <f ca="1"/>
        <v>376.02919379492124</v>
      </c>
      <c r="CO27">
        <f ca="1"/>
        <v>335.23284042698174</v>
      </c>
      <c r="CP27">
        <f ca="1"/>
        <v>360.53667507800048</v>
      </c>
      <c r="CQ27">
        <f ca="1"/>
        <v>380.54852356467791</v>
      </c>
      <c r="CR27">
        <f ca="1"/>
        <v>356.24782124718143</v>
      </c>
      <c r="CS27">
        <f ca="1"/>
        <v>394.72552926426994</v>
      </c>
      <c r="CT27">
        <f ca="1"/>
        <v>357.58586906410079</v>
      </c>
      <c r="CU27">
        <f ca="1"/>
        <v>340.81977942221238</v>
      </c>
      <c r="CV27">
        <f ca="1"/>
        <v>353.71271935232596</v>
      </c>
      <c r="CW27">
        <f ca="1"/>
        <v>388.33088515112246</v>
      </c>
      <c r="CX27">
        <f ca="1"/>
        <v>353.2433675569398</v>
      </c>
      <c r="CY27">
        <f ca="1"/>
        <v>376.38789975485088</v>
      </c>
      <c r="CZ27">
        <f ca="1"/>
        <v>325.81765602832456</v>
      </c>
      <c r="DA27">
        <f ca="1"/>
        <v>386.89797509435328</v>
      </c>
      <c r="DB27">
        <f ca="1"/>
        <v>362.32154186010541</v>
      </c>
      <c r="DC27">
        <f ca="1"/>
        <v>359.8874361703455</v>
      </c>
      <c r="DD27">
        <f ca="1"/>
        <v>400.43285926759074</v>
      </c>
      <c r="DE27">
        <f ca="1"/>
        <v>368.34995892373252</v>
      </c>
      <c r="DF27">
        <f ca="1"/>
        <v>370.03156388182163</v>
      </c>
      <c r="DG27">
        <f ca="1"/>
        <v>359.96536640610447</v>
      </c>
      <c r="DH27" t="e">
        <f ca="1"/>
        <v>#N/A</v>
      </c>
      <c r="DI27" t="e">
        <f ca="1"/>
        <v>#N/A</v>
      </c>
      <c r="DJ27" t="e">
        <f ca="1"/>
        <v>#N/A</v>
      </c>
      <c r="DK27" t="e">
        <f ca="1"/>
        <v>#N/A</v>
      </c>
      <c r="DL27" t="e">
        <f ca="1"/>
        <v>#N/A</v>
      </c>
      <c r="DM27" t="e">
        <f ca="1"/>
        <v>#N/A</v>
      </c>
      <c r="DN27" t="e">
        <f ca="1"/>
        <v>#N/A</v>
      </c>
      <c r="DO27" t="e">
        <f ca="1"/>
        <v>#N/A</v>
      </c>
      <c r="DP27" t="e">
        <f ca="1"/>
        <v>#N/A</v>
      </c>
      <c r="DQ27" t="e">
        <f ca="1"/>
        <v>#N/A</v>
      </c>
      <c r="DR27" t="e">
        <f ca="1"/>
        <v>#N/A</v>
      </c>
      <c r="DS27" t="e">
        <f ca="1"/>
        <v>#N/A</v>
      </c>
      <c r="DT27" t="e">
        <f ca="1"/>
        <v>#N/A</v>
      </c>
      <c r="DU27" t="e">
        <f ca="1"/>
        <v>#N/A</v>
      </c>
      <c r="DV27" t="e">
        <f ca="1"/>
        <v>#N/A</v>
      </c>
      <c r="DW27" t="e">
        <f ca="1"/>
        <v>#N/A</v>
      </c>
      <c r="DX27" t="e">
        <f ca="1"/>
        <v>#N/A</v>
      </c>
      <c r="DY27" t="e">
        <f ca="1"/>
        <v>#N/A</v>
      </c>
      <c r="DZ27" t="e">
        <f ca="1"/>
        <v>#N/A</v>
      </c>
      <c r="EA27" t="e">
        <f ca="1"/>
        <v>#N/A</v>
      </c>
    </row>
    <row r="28" spans="1:131">
      <c r="A28">
        <f ca="1">_xll.nxLibGetDCF("act/365",K$2,K28)</f>
        <v>9.8630136986301367E-2</v>
      </c>
      <c r="B28" cm="1">
        <f t="array" aca="1" ref="B28" ca="1">_xll.nxLibGetDF(calibration!B$13,path!K$2,path!K28)</f>
        <v>0.99651030562250265</v>
      </c>
      <c r="C28">
        <f t="shared" ca="1" si="2"/>
        <v>3.5443503078381858E-2</v>
      </c>
      <c r="D28" s="75">
        <v>0</v>
      </c>
      <c r="E28">
        <f t="shared" ca="1" si="3"/>
        <v>366.27819897155092</v>
      </c>
      <c r="F28" s="73">
        <f t="shared" ca="1" si="4"/>
        <v>0</v>
      </c>
      <c r="H28">
        <f t="shared" ca="1" si="0"/>
        <v>366.27819897155086</v>
      </c>
      <c r="I28">
        <f t="shared" ca="1" si="1"/>
        <v>20.565793161337282</v>
      </c>
      <c r="K28" s="40">
        <f ca="1"/>
        <v>45455</v>
      </c>
      <c r="L28">
        <f ca="1"/>
        <v>361.30191386995847</v>
      </c>
      <c r="M28">
        <f ca="1"/>
        <v>365.39076203788608</v>
      </c>
      <c r="N28">
        <f ca="1"/>
        <v>349.63958924752177</v>
      </c>
      <c r="O28">
        <f ca="1"/>
        <v>399.90578792777035</v>
      </c>
      <c r="P28">
        <f ca="1"/>
        <v>376.48447741484142</v>
      </c>
      <c r="Q28">
        <f ca="1"/>
        <v>361.39683920935107</v>
      </c>
      <c r="R28">
        <f ca="1"/>
        <v>392.49624003082732</v>
      </c>
      <c r="S28">
        <f ca="1"/>
        <v>362.29071713629861</v>
      </c>
      <c r="T28">
        <f ca="1"/>
        <v>340.94615709398829</v>
      </c>
      <c r="U28">
        <f ca="1"/>
        <v>366.27183939353557</v>
      </c>
      <c r="V28">
        <f ca="1"/>
        <v>335.85724646546089</v>
      </c>
      <c r="W28">
        <f ca="1"/>
        <v>375.9475576235867</v>
      </c>
      <c r="X28">
        <f ca="1"/>
        <v>344.08443955869552</v>
      </c>
      <c r="Y28">
        <f ca="1"/>
        <v>429.82077457594676</v>
      </c>
      <c r="Z28">
        <f ca="1"/>
        <v>385.93323984994657</v>
      </c>
      <c r="AA28">
        <f ca="1"/>
        <v>364.21338141479674</v>
      </c>
      <c r="AB28">
        <f ca="1"/>
        <v>366.14573163484658</v>
      </c>
      <c r="AC28">
        <f ca="1"/>
        <v>361.44067525825449</v>
      </c>
      <c r="AD28">
        <f ca="1"/>
        <v>340.68780532154307</v>
      </c>
      <c r="AE28">
        <f ca="1"/>
        <v>361.65012894980299</v>
      </c>
      <c r="AF28">
        <f ca="1"/>
        <v>358.14181859976179</v>
      </c>
      <c r="AG28">
        <f ca="1"/>
        <v>366.8004121740646</v>
      </c>
      <c r="AH28">
        <f ca="1"/>
        <v>325.82764263535557</v>
      </c>
      <c r="AI28">
        <f ca="1"/>
        <v>355.84868738346734</v>
      </c>
      <c r="AJ28">
        <f ca="1"/>
        <v>383.96371507120762</v>
      </c>
      <c r="AK28">
        <f ca="1"/>
        <v>374.33684593606409</v>
      </c>
      <c r="AL28">
        <f ca="1"/>
        <v>324.82771724565845</v>
      </c>
      <c r="AM28">
        <f ca="1"/>
        <v>383.26527173281676</v>
      </c>
      <c r="AN28">
        <f ca="1"/>
        <v>363.967589463666</v>
      </c>
      <c r="AO28">
        <f ca="1"/>
        <v>399.27075034549478</v>
      </c>
      <c r="AP28">
        <f ca="1"/>
        <v>353.10265258815662</v>
      </c>
      <c r="AQ28">
        <f ca="1"/>
        <v>355.53594036221097</v>
      </c>
      <c r="AR28">
        <f ca="1"/>
        <v>400.36757890281547</v>
      </c>
      <c r="AS28">
        <f ca="1"/>
        <v>381.11922219128718</v>
      </c>
      <c r="AT28">
        <f ca="1"/>
        <v>373.40316493938838</v>
      </c>
      <c r="AU28">
        <f ca="1"/>
        <v>377.79261083583049</v>
      </c>
      <c r="AV28">
        <f ca="1"/>
        <v>366.66089381136845</v>
      </c>
      <c r="AW28">
        <f ca="1"/>
        <v>390.52710685908528</v>
      </c>
      <c r="AX28">
        <f ca="1"/>
        <v>334.28877948066355</v>
      </c>
      <c r="AY28">
        <f ca="1"/>
        <v>378.31562157310827</v>
      </c>
      <c r="AZ28">
        <f ca="1"/>
        <v>376.26864755766326</v>
      </c>
      <c r="BA28">
        <f ca="1"/>
        <v>370.998320775357</v>
      </c>
      <c r="BB28">
        <f ca="1"/>
        <v>357.89162810078778</v>
      </c>
      <c r="BC28">
        <f ca="1"/>
        <v>318.992352476505</v>
      </c>
      <c r="BD28">
        <f ca="1"/>
        <v>395.00016854426224</v>
      </c>
      <c r="BE28">
        <f ca="1"/>
        <v>328.53072612435085</v>
      </c>
      <c r="BF28">
        <f ca="1"/>
        <v>353.4184867405948</v>
      </c>
      <c r="BG28">
        <f ca="1"/>
        <v>366.5754269773438</v>
      </c>
      <c r="BH28">
        <f ca="1"/>
        <v>352.60591236825212</v>
      </c>
      <c r="BI28">
        <f ca="1"/>
        <v>396.88334523945326</v>
      </c>
      <c r="BJ28">
        <f ca="1"/>
        <v>350.99490357969097</v>
      </c>
      <c r="BK28">
        <f ca="1"/>
        <v>360.41404196925663</v>
      </c>
      <c r="BL28">
        <f ca="1"/>
        <v>388.2525237644104</v>
      </c>
      <c r="BM28">
        <f ca="1"/>
        <v>374.79753039865238</v>
      </c>
      <c r="BN28">
        <f ca="1"/>
        <v>383.73763706967043</v>
      </c>
      <c r="BO28">
        <f ca="1"/>
        <v>364.0081615464631</v>
      </c>
      <c r="BP28">
        <f ca="1"/>
        <v>337.02235383893168</v>
      </c>
      <c r="BQ28">
        <f ca="1"/>
        <v>386.23613574186737</v>
      </c>
      <c r="BR28">
        <f ca="1"/>
        <v>382.77280905574543</v>
      </c>
      <c r="BS28">
        <f ca="1"/>
        <v>347.11251295069206</v>
      </c>
      <c r="BT28">
        <f ca="1"/>
        <v>377.01583153665587</v>
      </c>
      <c r="BU28">
        <f ca="1"/>
        <v>362.42512046754223</v>
      </c>
      <c r="BV28">
        <f ca="1"/>
        <v>359.35845948420973</v>
      </c>
      <c r="BW28">
        <f ca="1"/>
        <v>390.62359324384829</v>
      </c>
      <c r="BX28">
        <f ca="1"/>
        <v>332.15939656549767</v>
      </c>
      <c r="BY28">
        <f ca="1"/>
        <v>379.78262155055563</v>
      </c>
      <c r="BZ28">
        <f ca="1"/>
        <v>364.00829225522023</v>
      </c>
      <c r="CA28">
        <f ca="1"/>
        <v>366.40997044561243</v>
      </c>
      <c r="CB28">
        <f ca="1"/>
        <v>354.85890626461503</v>
      </c>
      <c r="CC28">
        <f ca="1"/>
        <v>372.05382605147486</v>
      </c>
      <c r="CD28">
        <f ca="1"/>
        <v>347.35208388555844</v>
      </c>
      <c r="CE28">
        <f ca="1"/>
        <v>371.55144952909109</v>
      </c>
      <c r="CF28">
        <f ca="1"/>
        <v>355.92243988081458</v>
      </c>
      <c r="CG28">
        <f ca="1"/>
        <v>373.38289612783461</v>
      </c>
      <c r="CH28">
        <f ca="1"/>
        <v>328.79942779528164</v>
      </c>
      <c r="CI28">
        <f ca="1"/>
        <v>395.21669740151958</v>
      </c>
      <c r="CJ28">
        <f ca="1"/>
        <v>366.97353086908231</v>
      </c>
      <c r="CK28">
        <f ca="1"/>
        <v>390.22901489609603</v>
      </c>
      <c r="CL28">
        <f ca="1"/>
        <v>399.15169609111393</v>
      </c>
      <c r="CM28">
        <f ca="1"/>
        <v>353.72324068344324</v>
      </c>
      <c r="CN28">
        <f ca="1"/>
        <v>370.01920656100322</v>
      </c>
      <c r="CO28">
        <f ca="1"/>
        <v>335.55989662663745</v>
      </c>
      <c r="CP28">
        <f ca="1"/>
        <v>355.1606400260174</v>
      </c>
      <c r="CQ28">
        <f ca="1"/>
        <v>380.03087885654696</v>
      </c>
      <c r="CR28">
        <f ca="1"/>
        <v>354.65179845651249</v>
      </c>
      <c r="CS28">
        <f ca="1"/>
        <v>388.28538811687758</v>
      </c>
      <c r="CT28">
        <f ca="1"/>
        <v>358.51301040020041</v>
      </c>
      <c r="CU28">
        <f ca="1"/>
        <v>338.38798261122304</v>
      </c>
      <c r="CV28">
        <f ca="1"/>
        <v>356.42876337099489</v>
      </c>
      <c r="CW28">
        <f ca="1"/>
        <v>395.19987618207324</v>
      </c>
      <c r="CX28">
        <f ca="1"/>
        <v>353.53455995737858</v>
      </c>
      <c r="CY28">
        <f ca="1"/>
        <v>374.98080017419483</v>
      </c>
      <c r="CZ28">
        <f ca="1"/>
        <v>327.50610077293129</v>
      </c>
      <c r="DA28">
        <f ca="1"/>
        <v>395.11319781866865</v>
      </c>
      <c r="DB28">
        <f ca="1"/>
        <v>367.84952005191519</v>
      </c>
      <c r="DC28">
        <f ca="1"/>
        <v>358.45391071884336</v>
      </c>
      <c r="DD28">
        <f ca="1"/>
        <v>401.2489874607416</v>
      </c>
      <c r="DE28">
        <f ca="1"/>
        <v>365.6950895478451</v>
      </c>
      <c r="DF28">
        <f ca="1"/>
        <v>367.14544739162983</v>
      </c>
      <c r="DG28">
        <f ca="1"/>
        <v>361.27339606150127</v>
      </c>
      <c r="DH28" t="e">
        <f ca="1"/>
        <v>#N/A</v>
      </c>
      <c r="DI28" t="e">
        <f ca="1"/>
        <v>#N/A</v>
      </c>
      <c r="DJ28" t="e">
        <f ca="1"/>
        <v>#N/A</v>
      </c>
      <c r="DK28" t="e">
        <f ca="1"/>
        <v>#N/A</v>
      </c>
      <c r="DL28" t="e">
        <f ca="1"/>
        <v>#N/A</v>
      </c>
      <c r="DM28" t="e">
        <f ca="1"/>
        <v>#N/A</v>
      </c>
      <c r="DN28" t="e">
        <f ca="1"/>
        <v>#N/A</v>
      </c>
      <c r="DO28" t="e">
        <f ca="1"/>
        <v>#N/A</v>
      </c>
      <c r="DP28" t="e">
        <f ca="1"/>
        <v>#N/A</v>
      </c>
      <c r="DQ28" t="e">
        <f ca="1"/>
        <v>#N/A</v>
      </c>
      <c r="DR28" t="e">
        <f ca="1"/>
        <v>#N/A</v>
      </c>
      <c r="DS28" t="e">
        <f ca="1"/>
        <v>#N/A</v>
      </c>
      <c r="DT28" t="e">
        <f ca="1"/>
        <v>#N/A</v>
      </c>
      <c r="DU28" t="e">
        <f ca="1"/>
        <v>#N/A</v>
      </c>
      <c r="DV28" t="e">
        <f ca="1"/>
        <v>#N/A</v>
      </c>
      <c r="DW28" t="e">
        <f ca="1"/>
        <v>#N/A</v>
      </c>
      <c r="DX28" t="e">
        <f ca="1"/>
        <v>#N/A</v>
      </c>
      <c r="DY28" t="e">
        <f ca="1"/>
        <v>#N/A</v>
      </c>
      <c r="DZ28" t="e">
        <f ca="1"/>
        <v>#N/A</v>
      </c>
      <c r="EA28" t="e">
        <f ca="1"/>
        <v>#N/A</v>
      </c>
    </row>
    <row r="29" spans="1:131">
      <c r="A29">
        <f ca="1">_xll.nxLibGetDCF("act/365",K$2,K29)</f>
        <v>0.10136986301369863</v>
      </c>
      <c r="B29" cm="1">
        <f t="array" aca="1" ref="B29" ca="1">_xll.nxLibGetDF(calibration!B$13,path!K$2,path!K29)</f>
        <v>0.9964133696675721</v>
      </c>
      <c r="C29">
        <f t="shared" ca="1" si="2"/>
        <v>3.5445226076452799E-2</v>
      </c>
      <c r="D29" s="75">
        <v>0</v>
      </c>
      <c r="E29">
        <f t="shared" ca="1" si="3"/>
        <v>366.31383230212271</v>
      </c>
      <c r="F29" s="73">
        <f t="shared" ca="1" si="4"/>
        <v>0</v>
      </c>
      <c r="H29">
        <f t="shared" ca="1" si="0"/>
        <v>366.31383230212271</v>
      </c>
      <c r="I29">
        <f t="shared" ca="1" si="1"/>
        <v>20.187634358763649</v>
      </c>
      <c r="K29" s="40">
        <f ca="1"/>
        <v>45456</v>
      </c>
      <c r="L29">
        <f ca="1"/>
        <v>364.50192224201453</v>
      </c>
      <c r="M29">
        <f ca="1"/>
        <v>360.49675176980821</v>
      </c>
      <c r="N29">
        <f ca="1"/>
        <v>346.97302189493394</v>
      </c>
      <c r="O29">
        <f ca="1"/>
        <v>400.69827125525234</v>
      </c>
      <c r="P29">
        <f ca="1"/>
        <v>378.94329947586232</v>
      </c>
      <c r="Q29">
        <f ca="1"/>
        <v>362.50201743520415</v>
      </c>
      <c r="R29">
        <f ca="1"/>
        <v>383.68975521024998</v>
      </c>
      <c r="S29">
        <f ca="1"/>
        <v>368.90074159907863</v>
      </c>
      <c r="T29">
        <f ca="1"/>
        <v>342.98321688492678</v>
      </c>
      <c r="U29">
        <f ca="1"/>
        <v>368.62792967501349</v>
      </c>
      <c r="V29">
        <f ca="1"/>
        <v>338.24870016387109</v>
      </c>
      <c r="W29">
        <f ca="1"/>
        <v>376.57311231245893</v>
      </c>
      <c r="X29">
        <f ca="1"/>
        <v>349.22561302723705</v>
      </c>
      <c r="Y29">
        <f ca="1"/>
        <v>427.15811090249423</v>
      </c>
      <c r="Z29">
        <f ca="1"/>
        <v>385.87841187017699</v>
      </c>
      <c r="AA29">
        <f ca="1"/>
        <v>363.41477500922974</v>
      </c>
      <c r="AB29">
        <f ca="1"/>
        <v>367.87322854535023</v>
      </c>
      <c r="AC29">
        <f ca="1"/>
        <v>358.66017933337901</v>
      </c>
      <c r="AD29">
        <f ca="1"/>
        <v>348.31736937171638</v>
      </c>
      <c r="AE29">
        <f ca="1"/>
        <v>359.23079865097111</v>
      </c>
      <c r="AF29">
        <f ca="1"/>
        <v>355.86513177782376</v>
      </c>
      <c r="AG29">
        <f ca="1"/>
        <v>367.88820825218835</v>
      </c>
      <c r="AH29">
        <f ca="1"/>
        <v>327.35552308244974</v>
      </c>
      <c r="AI29">
        <f ca="1"/>
        <v>352.3299556762459</v>
      </c>
      <c r="AJ29">
        <f ca="1"/>
        <v>380.86076825560951</v>
      </c>
      <c r="AK29">
        <f ca="1"/>
        <v>372.01300940621303</v>
      </c>
      <c r="AL29">
        <f ca="1"/>
        <v>326.21022429003341</v>
      </c>
      <c r="AM29">
        <f ca="1"/>
        <v>383.26748469280051</v>
      </c>
      <c r="AN29">
        <f ca="1"/>
        <v>361.82386820958965</v>
      </c>
      <c r="AO29">
        <f ca="1"/>
        <v>392.60053078861438</v>
      </c>
      <c r="AP29">
        <f ca="1"/>
        <v>353.29245809538679</v>
      </c>
      <c r="AQ29">
        <f ca="1"/>
        <v>344.6914329388589</v>
      </c>
      <c r="AR29">
        <f ca="1"/>
        <v>396.89625320707484</v>
      </c>
      <c r="AS29">
        <f ca="1"/>
        <v>378.13321741077925</v>
      </c>
      <c r="AT29">
        <f ca="1"/>
        <v>375.77829988192565</v>
      </c>
      <c r="AU29">
        <f ca="1"/>
        <v>377.90791962030181</v>
      </c>
      <c r="AV29">
        <f ca="1"/>
        <v>364.19243140041533</v>
      </c>
      <c r="AW29">
        <f ca="1"/>
        <v>388.69187192270317</v>
      </c>
      <c r="AX29">
        <f ca="1"/>
        <v>338.96348825350981</v>
      </c>
      <c r="AY29">
        <f ca="1"/>
        <v>373.90113184689193</v>
      </c>
      <c r="AZ29">
        <f ca="1"/>
        <v>380.11602802878275</v>
      </c>
      <c r="BA29">
        <f ca="1"/>
        <v>371.64664771488805</v>
      </c>
      <c r="BB29">
        <f ca="1"/>
        <v>357.0949858601785</v>
      </c>
      <c r="BC29">
        <f ca="1"/>
        <v>321.85223184222696</v>
      </c>
      <c r="BD29">
        <f ca="1"/>
        <v>392.53026226749637</v>
      </c>
      <c r="BE29">
        <f ca="1"/>
        <v>327.31598749061015</v>
      </c>
      <c r="BF29">
        <f ca="1"/>
        <v>351.72254856405323</v>
      </c>
      <c r="BG29">
        <f ca="1"/>
        <v>370.03464748393185</v>
      </c>
      <c r="BH29">
        <f ca="1"/>
        <v>350.47468287350387</v>
      </c>
      <c r="BI29">
        <f ca="1"/>
        <v>401.62411593629719</v>
      </c>
      <c r="BJ29">
        <f ca="1"/>
        <v>353.58182797344415</v>
      </c>
      <c r="BK29">
        <f ca="1"/>
        <v>365.08464163471251</v>
      </c>
      <c r="BL29">
        <f ca="1"/>
        <v>380.74193186348674</v>
      </c>
      <c r="BM29">
        <f ca="1"/>
        <v>374.17187379470784</v>
      </c>
      <c r="BN29">
        <f ca="1"/>
        <v>377.72930814619315</v>
      </c>
      <c r="BO29">
        <f ca="1"/>
        <v>369.72369068587665</v>
      </c>
      <c r="BP29">
        <f ca="1"/>
        <v>342.40747452489558</v>
      </c>
      <c r="BQ29">
        <f ca="1"/>
        <v>386.323727861382</v>
      </c>
      <c r="BR29">
        <f ca="1"/>
        <v>384.95630061032551</v>
      </c>
      <c r="BS29">
        <f ca="1"/>
        <v>345.24329969704553</v>
      </c>
      <c r="BT29">
        <f ca="1"/>
        <v>379.46626817459014</v>
      </c>
      <c r="BU29">
        <f ca="1"/>
        <v>361.8498099740471</v>
      </c>
      <c r="BV29">
        <f ca="1"/>
        <v>357.70017910407972</v>
      </c>
      <c r="BW29">
        <f ca="1"/>
        <v>400.31854440244439</v>
      </c>
      <c r="BX29">
        <f ca="1"/>
        <v>329.03760307295795</v>
      </c>
      <c r="BY29">
        <f ca="1"/>
        <v>382.92306965267846</v>
      </c>
      <c r="BZ29">
        <f ca="1"/>
        <v>361.44029829076351</v>
      </c>
      <c r="CA29">
        <f ca="1"/>
        <v>359.73277366472519</v>
      </c>
      <c r="CB29">
        <f ca="1"/>
        <v>357.35526357231009</v>
      </c>
      <c r="CC29">
        <f ca="1"/>
        <v>369.26347061679166</v>
      </c>
      <c r="CD29">
        <f ca="1"/>
        <v>348.96051789736708</v>
      </c>
      <c r="CE29">
        <f ca="1"/>
        <v>375.3401201628767</v>
      </c>
      <c r="CF29">
        <f ca="1"/>
        <v>359.66768032750133</v>
      </c>
      <c r="CG29">
        <f ca="1"/>
        <v>372.05599511190837</v>
      </c>
      <c r="CH29">
        <f ca="1"/>
        <v>327.25957726344495</v>
      </c>
      <c r="CI29">
        <f ca="1"/>
        <v>397.76215350091417</v>
      </c>
      <c r="CJ29">
        <f ca="1"/>
        <v>362.76465041555383</v>
      </c>
      <c r="CK29">
        <f ca="1"/>
        <v>391.63385078490955</v>
      </c>
      <c r="CL29">
        <f ca="1"/>
        <v>401.02884863009541</v>
      </c>
      <c r="CM29">
        <f ca="1"/>
        <v>356.48599273954119</v>
      </c>
      <c r="CN29">
        <f ca="1"/>
        <v>372.55838259588973</v>
      </c>
      <c r="CO29">
        <f ca="1"/>
        <v>338.25065611346764</v>
      </c>
      <c r="CP29">
        <f ca="1"/>
        <v>356.17990428475048</v>
      </c>
      <c r="CQ29">
        <f ca="1"/>
        <v>383.84099916700842</v>
      </c>
      <c r="CR29">
        <f ca="1"/>
        <v>359.24924409373057</v>
      </c>
      <c r="CS29">
        <f ca="1"/>
        <v>385.59154480101836</v>
      </c>
      <c r="CT29">
        <f ca="1"/>
        <v>351.47944258322303</v>
      </c>
      <c r="CU29">
        <f ca="1"/>
        <v>337.19012029933981</v>
      </c>
      <c r="CV29">
        <f ca="1"/>
        <v>357.21708814099765</v>
      </c>
      <c r="CW29">
        <f ca="1"/>
        <v>392.27247958879644</v>
      </c>
      <c r="CX29">
        <f ca="1"/>
        <v>352.67148431717123</v>
      </c>
      <c r="CY29">
        <f ca="1"/>
        <v>375.09991209097677</v>
      </c>
      <c r="CZ29">
        <f ca="1"/>
        <v>328.35186917398215</v>
      </c>
      <c r="DA29">
        <f ca="1"/>
        <v>400.0129476433857</v>
      </c>
      <c r="DB29">
        <f ca="1"/>
        <v>368.94617008232962</v>
      </c>
      <c r="DC29">
        <f ca="1"/>
        <v>360.78281299327114</v>
      </c>
      <c r="DD29">
        <f ca="1"/>
        <v>397.46140757144167</v>
      </c>
      <c r="DE29">
        <f ca="1"/>
        <v>361.17653745859354</v>
      </c>
      <c r="DF29">
        <f ca="1"/>
        <v>365.40755267592533</v>
      </c>
      <c r="DG29">
        <f ca="1"/>
        <v>365.65935668479096</v>
      </c>
      <c r="DH29" t="e">
        <f ca="1"/>
        <v>#N/A</v>
      </c>
      <c r="DI29" t="e">
        <f ca="1"/>
        <v>#N/A</v>
      </c>
      <c r="DJ29" t="e">
        <f ca="1"/>
        <v>#N/A</v>
      </c>
      <c r="DK29" t="e">
        <f ca="1"/>
        <v>#N/A</v>
      </c>
      <c r="DL29" t="e">
        <f ca="1"/>
        <v>#N/A</v>
      </c>
      <c r="DM29" t="e">
        <f ca="1"/>
        <v>#N/A</v>
      </c>
      <c r="DN29" t="e">
        <f ca="1"/>
        <v>#N/A</v>
      </c>
      <c r="DO29" t="e">
        <f ca="1"/>
        <v>#N/A</v>
      </c>
      <c r="DP29" t="e">
        <f ca="1"/>
        <v>#N/A</v>
      </c>
      <c r="DQ29" t="e">
        <f ca="1"/>
        <v>#N/A</v>
      </c>
      <c r="DR29" t="e">
        <f ca="1"/>
        <v>#N/A</v>
      </c>
      <c r="DS29" t="e">
        <f ca="1"/>
        <v>#N/A</v>
      </c>
      <c r="DT29" t="e">
        <f ca="1"/>
        <v>#N/A</v>
      </c>
      <c r="DU29" t="e">
        <f ca="1"/>
        <v>#N/A</v>
      </c>
      <c r="DV29" t="e">
        <f ca="1"/>
        <v>#N/A</v>
      </c>
      <c r="DW29" t="e">
        <f ca="1"/>
        <v>#N/A</v>
      </c>
      <c r="DX29" t="e">
        <f ca="1"/>
        <v>#N/A</v>
      </c>
      <c r="DY29" t="e">
        <f ca="1"/>
        <v>#N/A</v>
      </c>
      <c r="DZ29" t="e">
        <f ca="1"/>
        <v>#N/A</v>
      </c>
      <c r="EA29" t="e">
        <f ca="1"/>
        <v>#N/A</v>
      </c>
    </row>
    <row r="30" spans="1:131">
      <c r="A30">
        <f ca="1">_xll.nxLibGetDCF("act/365",K$2,K30)</f>
        <v>0.10410958904109589</v>
      </c>
      <c r="B30" cm="1">
        <f t="array" aca="1" ref="B30" ca="1">_xll.nxLibGetDF(calibration!B$13,path!K$2,path!K30)</f>
        <v>0.99631643371264167</v>
      </c>
      <c r="C30">
        <f t="shared" ca="1" si="2"/>
        <v>3.5446949297965762E-2</v>
      </c>
      <c r="D30" s="75">
        <v>0</v>
      </c>
      <c r="E30">
        <f t="shared" ca="1" si="3"/>
        <v>366.3494725665376</v>
      </c>
      <c r="F30" s="73">
        <f t="shared" ca="1" si="4"/>
        <v>0</v>
      </c>
      <c r="H30">
        <f t="shared" ca="1" si="0"/>
        <v>366.34947256653771</v>
      </c>
      <c r="I30">
        <f t="shared" ca="1" si="1"/>
        <v>20.370486946762977</v>
      </c>
      <c r="K30" s="40">
        <f ca="1"/>
        <v>45457</v>
      </c>
      <c r="L30">
        <f ca="1"/>
        <v>366.95016853802974</v>
      </c>
      <c r="M30">
        <f ca="1"/>
        <v>369.98692183224313</v>
      </c>
      <c r="N30">
        <f ca="1"/>
        <v>342.21310285407395</v>
      </c>
      <c r="O30">
        <f ca="1"/>
        <v>403.62768994039368</v>
      </c>
      <c r="P30">
        <f ca="1"/>
        <v>373.43707675907478</v>
      </c>
      <c r="Q30">
        <f ca="1"/>
        <v>359.19655646849645</v>
      </c>
      <c r="R30">
        <f ca="1"/>
        <v>379.18441143675557</v>
      </c>
      <c r="S30">
        <f ca="1"/>
        <v>359.95102593525485</v>
      </c>
      <c r="T30">
        <f ca="1"/>
        <v>342.49347033978671</v>
      </c>
      <c r="U30">
        <f ca="1"/>
        <v>368.5084964731343</v>
      </c>
      <c r="V30">
        <f ca="1"/>
        <v>337.20282660537146</v>
      </c>
      <c r="W30">
        <f ca="1"/>
        <v>375.79361837247183</v>
      </c>
      <c r="X30">
        <f ca="1"/>
        <v>349.19397492553588</v>
      </c>
      <c r="Y30">
        <f ca="1"/>
        <v>415.76831608274512</v>
      </c>
      <c r="Z30">
        <f ca="1"/>
        <v>392.5582777148889</v>
      </c>
      <c r="AA30">
        <f ca="1"/>
        <v>362.67983950890152</v>
      </c>
      <c r="AB30">
        <f ca="1"/>
        <v>373.68217983338496</v>
      </c>
      <c r="AC30">
        <f ca="1"/>
        <v>350.89185966486019</v>
      </c>
      <c r="AD30">
        <f ca="1"/>
        <v>346.38287772320797</v>
      </c>
      <c r="AE30">
        <f ca="1"/>
        <v>360.28246113243063</v>
      </c>
      <c r="AF30">
        <f ca="1"/>
        <v>353.06631219333343</v>
      </c>
      <c r="AG30">
        <f ca="1"/>
        <v>370.73724005108824</v>
      </c>
      <c r="AH30">
        <f ca="1"/>
        <v>333.4614918874899</v>
      </c>
      <c r="AI30">
        <f ca="1"/>
        <v>352.39020446435813</v>
      </c>
      <c r="AJ30">
        <f ca="1"/>
        <v>382.37806578046286</v>
      </c>
      <c r="AK30">
        <f ca="1"/>
        <v>371.31811444400472</v>
      </c>
      <c r="AL30">
        <f ca="1"/>
        <v>326.33574472362881</v>
      </c>
      <c r="AM30">
        <f ca="1"/>
        <v>381.02950402593086</v>
      </c>
      <c r="AN30">
        <f ca="1"/>
        <v>356.72140418551919</v>
      </c>
      <c r="AO30">
        <f ca="1"/>
        <v>389.37331204219402</v>
      </c>
      <c r="AP30">
        <f ca="1"/>
        <v>358.68465762290839</v>
      </c>
      <c r="AQ30">
        <f ca="1"/>
        <v>347.14161075791395</v>
      </c>
      <c r="AR30">
        <f ca="1"/>
        <v>394.12730254697669</v>
      </c>
      <c r="AS30">
        <f ca="1"/>
        <v>384.08365208726997</v>
      </c>
      <c r="AT30">
        <f ca="1"/>
        <v>371.74589060575545</v>
      </c>
      <c r="AU30">
        <f ca="1"/>
        <v>378.74969885009529</v>
      </c>
      <c r="AV30">
        <f ca="1"/>
        <v>366.53314995042814</v>
      </c>
      <c r="AW30">
        <f ca="1"/>
        <v>394.42808775570302</v>
      </c>
      <c r="AX30">
        <f ca="1"/>
        <v>337.63249669667556</v>
      </c>
      <c r="AY30">
        <f ca="1"/>
        <v>371.93180010197364</v>
      </c>
      <c r="AZ30">
        <f ca="1"/>
        <v>376.86375110349678</v>
      </c>
      <c r="BA30">
        <f ca="1"/>
        <v>372.89882534603288</v>
      </c>
      <c r="BB30">
        <f ca="1"/>
        <v>361.35122035215193</v>
      </c>
      <c r="BC30">
        <f ca="1"/>
        <v>322.70190557744985</v>
      </c>
      <c r="BD30">
        <f ca="1"/>
        <v>387.14173022083833</v>
      </c>
      <c r="BE30">
        <f ca="1"/>
        <v>329.39459065551904</v>
      </c>
      <c r="BF30">
        <f ca="1"/>
        <v>351.00417993482523</v>
      </c>
      <c r="BG30">
        <f ca="1"/>
        <v>370.3698949759916</v>
      </c>
      <c r="BH30">
        <f ca="1"/>
        <v>349.42246104722625</v>
      </c>
      <c r="BI30">
        <f ca="1"/>
        <v>408.3058356426111</v>
      </c>
      <c r="BJ30">
        <f ca="1"/>
        <v>350.66527363387866</v>
      </c>
      <c r="BK30">
        <f ca="1"/>
        <v>364.77604877869379</v>
      </c>
      <c r="BL30">
        <f ca="1"/>
        <v>381.34130452469975</v>
      </c>
      <c r="BM30">
        <f ca="1"/>
        <v>376.22753909696962</v>
      </c>
      <c r="BN30">
        <f ca="1"/>
        <v>378.60909968104107</v>
      </c>
      <c r="BO30">
        <f ca="1"/>
        <v>370.39132715551017</v>
      </c>
      <c r="BP30">
        <f ca="1"/>
        <v>343.00979407136498</v>
      </c>
      <c r="BQ30">
        <f ca="1"/>
        <v>385.99904129376461</v>
      </c>
      <c r="BR30">
        <f ca="1"/>
        <v>389.44752620242161</v>
      </c>
      <c r="BS30">
        <f ca="1"/>
        <v>347.07075374231908</v>
      </c>
      <c r="BT30">
        <f ca="1"/>
        <v>383.95527572224989</v>
      </c>
      <c r="BU30">
        <f ca="1"/>
        <v>360.25392437892503</v>
      </c>
      <c r="BV30">
        <f ca="1"/>
        <v>352.75479803705514</v>
      </c>
      <c r="BW30">
        <f ca="1"/>
        <v>400.44048908250062</v>
      </c>
      <c r="BX30">
        <f ca="1"/>
        <v>325.5206296328717</v>
      </c>
      <c r="BY30">
        <f ca="1"/>
        <v>380.58567661624517</v>
      </c>
      <c r="BZ30">
        <f ca="1"/>
        <v>360.48551643041213</v>
      </c>
      <c r="CA30">
        <f ca="1"/>
        <v>360.80428299797643</v>
      </c>
      <c r="CB30">
        <f ca="1"/>
        <v>355.93344227388042</v>
      </c>
      <c r="CC30">
        <f ca="1"/>
        <v>370.04404283492238</v>
      </c>
      <c r="CD30">
        <f ca="1"/>
        <v>349.13998078718782</v>
      </c>
      <c r="CE30">
        <f ca="1"/>
        <v>373.67701297813397</v>
      </c>
      <c r="CF30">
        <f ca="1"/>
        <v>360.4434956096008</v>
      </c>
      <c r="CG30">
        <f ca="1"/>
        <v>369.75259663505341</v>
      </c>
      <c r="CH30">
        <f ca="1"/>
        <v>326.86453407123122</v>
      </c>
      <c r="CI30">
        <f ca="1"/>
        <v>397.93561541384202</v>
      </c>
      <c r="CJ30">
        <f ca="1"/>
        <v>355.52613611910147</v>
      </c>
      <c r="CK30">
        <f ca="1"/>
        <v>391.27067500761939</v>
      </c>
      <c r="CL30">
        <f ca="1"/>
        <v>407.81604430999153</v>
      </c>
      <c r="CM30">
        <f ca="1"/>
        <v>358.23216667139445</v>
      </c>
      <c r="CN30">
        <f ca="1"/>
        <v>368.39921991501546</v>
      </c>
      <c r="CO30">
        <f ca="1"/>
        <v>339.3742957191302</v>
      </c>
      <c r="CP30">
        <f ca="1"/>
        <v>358.47062663613303</v>
      </c>
      <c r="CQ30">
        <f ca="1"/>
        <v>384.90838581598433</v>
      </c>
      <c r="CR30">
        <f ca="1"/>
        <v>361.93192238632395</v>
      </c>
      <c r="CS30">
        <f ca="1"/>
        <v>384.10966764523727</v>
      </c>
      <c r="CT30">
        <f ca="1"/>
        <v>354.0587306318406</v>
      </c>
      <c r="CU30">
        <f ca="1"/>
        <v>338.59874621926997</v>
      </c>
      <c r="CV30">
        <f ca="1"/>
        <v>357.55103636195878</v>
      </c>
      <c r="CW30">
        <f ca="1"/>
        <v>395.34752338250001</v>
      </c>
      <c r="CX30">
        <f ca="1"/>
        <v>351.29851201964004</v>
      </c>
      <c r="CY30">
        <f ca="1"/>
        <v>378.42031461296637</v>
      </c>
      <c r="CZ30">
        <f ca="1"/>
        <v>330.1025247291401</v>
      </c>
      <c r="DA30">
        <f ca="1"/>
        <v>404.9494607850848</v>
      </c>
      <c r="DB30">
        <f ca="1"/>
        <v>366.74445410017472</v>
      </c>
      <c r="DC30">
        <f ca="1"/>
        <v>360.01042967696219</v>
      </c>
      <c r="DD30">
        <f ca="1"/>
        <v>398.16081901197219</v>
      </c>
      <c r="DE30">
        <f ca="1"/>
        <v>359.72604759687692</v>
      </c>
      <c r="DF30">
        <f ca="1"/>
        <v>364.02523158360134</v>
      </c>
      <c r="DG30">
        <f ca="1"/>
        <v>368.47597626220363</v>
      </c>
      <c r="DH30" t="e">
        <f ca="1"/>
        <v>#N/A</v>
      </c>
      <c r="DI30" t="e">
        <f ca="1"/>
        <v>#N/A</v>
      </c>
      <c r="DJ30" t="e">
        <f ca="1"/>
        <v>#N/A</v>
      </c>
      <c r="DK30" t="e">
        <f ca="1"/>
        <v>#N/A</v>
      </c>
      <c r="DL30" t="e">
        <f ca="1"/>
        <v>#N/A</v>
      </c>
      <c r="DM30" t="e">
        <f ca="1"/>
        <v>#N/A</v>
      </c>
      <c r="DN30" t="e">
        <f ca="1"/>
        <v>#N/A</v>
      </c>
      <c r="DO30" t="e">
        <f ca="1"/>
        <v>#N/A</v>
      </c>
      <c r="DP30" t="e">
        <f ca="1"/>
        <v>#N/A</v>
      </c>
      <c r="DQ30" t="e">
        <f ca="1"/>
        <v>#N/A</v>
      </c>
      <c r="DR30" t="e">
        <f ca="1"/>
        <v>#N/A</v>
      </c>
      <c r="DS30" t="e">
        <f ca="1"/>
        <v>#N/A</v>
      </c>
      <c r="DT30" t="e">
        <f ca="1"/>
        <v>#N/A</v>
      </c>
      <c r="DU30" t="e">
        <f ca="1"/>
        <v>#N/A</v>
      </c>
      <c r="DV30" t="e">
        <f ca="1"/>
        <v>#N/A</v>
      </c>
      <c r="DW30" t="e">
        <f ca="1"/>
        <v>#N/A</v>
      </c>
      <c r="DX30" t="e">
        <f ca="1"/>
        <v>#N/A</v>
      </c>
      <c r="DY30" t="e">
        <f ca="1"/>
        <v>#N/A</v>
      </c>
      <c r="DZ30" t="e">
        <f ca="1"/>
        <v>#N/A</v>
      </c>
      <c r="EA30" t="e">
        <f ca="1"/>
        <v>#N/A</v>
      </c>
    </row>
    <row r="31" spans="1:131">
      <c r="A31">
        <f ca="1">_xll.nxLibGetDCF("act/365",K$2,K31)</f>
        <v>0.11232876712328767</v>
      </c>
      <c r="B31" cm="1">
        <f t="array" aca="1" ref="B31" ca="1">_xll.nxLibGetDF(calibration!B$13,path!K$2,path!K31)</f>
        <v>0.99602562584785015</v>
      </c>
      <c r="C31">
        <f t="shared" ca="1" si="2"/>
        <v>3.5452120303654688E-2</v>
      </c>
      <c r="D31" s="75">
        <v>0</v>
      </c>
      <c r="E31">
        <f t="shared" ca="1" si="3"/>
        <v>366.45643498308579</v>
      </c>
      <c r="F31" s="73">
        <f t="shared" ca="1" si="4"/>
        <v>0</v>
      </c>
      <c r="H31">
        <f t="shared" ca="1" si="0"/>
        <v>366.45643498308613</v>
      </c>
      <c r="I31">
        <f t="shared" ca="1" si="1"/>
        <v>21.551331949146757</v>
      </c>
      <c r="K31" s="40">
        <f ca="1"/>
        <v>45460</v>
      </c>
      <c r="L31">
        <f ca="1"/>
        <v>370.23786363543843</v>
      </c>
      <c r="M31">
        <f ca="1"/>
        <v>364.13281036501138</v>
      </c>
      <c r="N31">
        <f ca="1"/>
        <v>349.97985238675875</v>
      </c>
      <c r="O31">
        <f ca="1"/>
        <v>405.35059645503065</v>
      </c>
      <c r="P31">
        <f ca="1"/>
        <v>371.8547380435661</v>
      </c>
      <c r="Q31">
        <f ca="1"/>
        <v>367.33625240775132</v>
      </c>
      <c r="R31">
        <f ca="1"/>
        <v>377.23739733795071</v>
      </c>
      <c r="S31">
        <f ca="1"/>
        <v>362.64062160545501</v>
      </c>
      <c r="T31">
        <f ca="1"/>
        <v>342.37526587351687</v>
      </c>
      <c r="U31">
        <f ca="1"/>
        <v>357.44025448315966</v>
      </c>
      <c r="V31">
        <f ca="1"/>
        <v>337.56418898907089</v>
      </c>
      <c r="W31">
        <f ca="1"/>
        <v>380.2607696790181</v>
      </c>
      <c r="X31">
        <f ca="1"/>
        <v>343.17377191808424</v>
      </c>
      <c r="Y31">
        <f ca="1"/>
        <v>408.05307055455643</v>
      </c>
      <c r="Z31">
        <f ca="1"/>
        <v>391.44340027891667</v>
      </c>
      <c r="AA31">
        <f ca="1"/>
        <v>364.76634629697679</v>
      </c>
      <c r="AB31">
        <f ca="1"/>
        <v>382.48350426632828</v>
      </c>
      <c r="AC31">
        <f ca="1"/>
        <v>352.06261245788551</v>
      </c>
      <c r="AD31">
        <f ca="1"/>
        <v>341.26644739841873</v>
      </c>
      <c r="AE31">
        <f ca="1"/>
        <v>360.16513572715166</v>
      </c>
      <c r="AF31">
        <f ca="1"/>
        <v>343.40592651986196</v>
      </c>
      <c r="AG31">
        <f ca="1"/>
        <v>362.16605036435396</v>
      </c>
      <c r="AH31">
        <f ca="1"/>
        <v>332.97940115411194</v>
      </c>
      <c r="AI31">
        <f ca="1"/>
        <v>355.20252238949473</v>
      </c>
      <c r="AJ31">
        <f ca="1"/>
        <v>382.26217587783424</v>
      </c>
      <c r="AK31">
        <f ca="1"/>
        <v>385.51362231335781</v>
      </c>
      <c r="AL31">
        <f ca="1"/>
        <v>317.17778019169356</v>
      </c>
      <c r="AM31">
        <f ca="1"/>
        <v>372.76394338723151</v>
      </c>
      <c r="AN31">
        <f ca="1"/>
        <v>357.64144893534808</v>
      </c>
      <c r="AO31">
        <f ca="1"/>
        <v>395.78023529594765</v>
      </c>
      <c r="AP31">
        <f ca="1"/>
        <v>366.03911135715924</v>
      </c>
      <c r="AQ31">
        <f ca="1"/>
        <v>345.07888276255562</v>
      </c>
      <c r="AR31">
        <f ca="1"/>
        <v>407.72955826714576</v>
      </c>
      <c r="AS31">
        <f ca="1"/>
        <v>387.55491436001262</v>
      </c>
      <c r="AT31">
        <f ca="1"/>
        <v>367.14061737032188</v>
      </c>
      <c r="AU31">
        <f ca="1"/>
        <v>366.46497809246807</v>
      </c>
      <c r="AV31">
        <f ca="1"/>
        <v>374.8205168242294</v>
      </c>
      <c r="AW31">
        <f ca="1"/>
        <v>394.27286747428178</v>
      </c>
      <c r="AX31">
        <f ca="1"/>
        <v>336.50870083346024</v>
      </c>
      <c r="AY31">
        <f ca="1"/>
        <v>372.23867673682196</v>
      </c>
      <c r="AZ31">
        <f ca="1"/>
        <v>381.69058797865358</v>
      </c>
      <c r="BA31">
        <f ca="1"/>
        <v>372.41986092009932</v>
      </c>
      <c r="BB31">
        <f ca="1"/>
        <v>365.9137123177216</v>
      </c>
      <c r="BC31">
        <f ca="1"/>
        <v>325.23574205792329</v>
      </c>
      <c r="BD31">
        <f ca="1"/>
        <v>383.6869131646535</v>
      </c>
      <c r="BE31">
        <f ca="1"/>
        <v>332.79762476499911</v>
      </c>
      <c r="BF31">
        <f ca="1"/>
        <v>343.36036563786024</v>
      </c>
      <c r="BG31">
        <f ca="1"/>
        <v>383.48295977915598</v>
      </c>
      <c r="BH31">
        <f ca="1"/>
        <v>352.2865829034385</v>
      </c>
      <c r="BI31">
        <f ca="1"/>
        <v>405.02250964810298</v>
      </c>
      <c r="BJ31">
        <f ca="1"/>
        <v>349.74462231172123</v>
      </c>
      <c r="BK31">
        <f ca="1"/>
        <v>367.38236271782182</v>
      </c>
      <c r="BL31">
        <f ca="1"/>
        <v>385.10622325088787</v>
      </c>
      <c r="BM31">
        <f ca="1"/>
        <v>361.99194073623272</v>
      </c>
      <c r="BN31">
        <f ca="1"/>
        <v>373.24069736531089</v>
      </c>
      <c r="BO31">
        <f ca="1"/>
        <v>372.74962609692176</v>
      </c>
      <c r="BP31">
        <f ca="1"/>
        <v>344.91399709297048</v>
      </c>
      <c r="BQ31">
        <f ca="1"/>
        <v>403.36814268261389</v>
      </c>
      <c r="BR31">
        <f ca="1"/>
        <v>399.28817060510551</v>
      </c>
      <c r="BS31">
        <f ca="1"/>
        <v>347.83096469951579</v>
      </c>
      <c r="BT31">
        <f ca="1"/>
        <v>385.89141261213695</v>
      </c>
      <c r="BU31">
        <f ca="1"/>
        <v>349.08965532401726</v>
      </c>
      <c r="BV31">
        <f ca="1"/>
        <v>348.35453976345713</v>
      </c>
      <c r="BW31">
        <f ca="1"/>
        <v>399.57068091947491</v>
      </c>
      <c r="BX31">
        <f ca="1"/>
        <v>329.95594447827983</v>
      </c>
      <c r="BY31">
        <f ca="1"/>
        <v>378.59108637549775</v>
      </c>
      <c r="BZ31">
        <f ca="1"/>
        <v>356.82301848345503</v>
      </c>
      <c r="CA31">
        <f ca="1"/>
        <v>358.7596269097229</v>
      </c>
      <c r="CB31">
        <f ca="1"/>
        <v>346.52436679373079</v>
      </c>
      <c r="CC31">
        <f ca="1"/>
        <v>371.21042168704184</v>
      </c>
      <c r="CD31">
        <f ca="1"/>
        <v>351.87377538901114</v>
      </c>
      <c r="CE31">
        <f ca="1"/>
        <v>372.70949249378043</v>
      </c>
      <c r="CF31">
        <f ca="1"/>
        <v>355.46042257115613</v>
      </c>
      <c r="CG31">
        <f ca="1"/>
        <v>365.47851560448345</v>
      </c>
      <c r="CH31">
        <f ca="1"/>
        <v>325.88317461505579</v>
      </c>
      <c r="CI31">
        <f ca="1"/>
        <v>392.66196482959919</v>
      </c>
      <c r="CJ31">
        <f ca="1"/>
        <v>361.40988069831576</v>
      </c>
      <c r="CK31">
        <f ca="1"/>
        <v>396.29750126992332</v>
      </c>
      <c r="CL31">
        <f ca="1"/>
        <v>417.63770236319669</v>
      </c>
      <c r="CM31">
        <f ca="1"/>
        <v>362.10667287037211</v>
      </c>
      <c r="CN31">
        <f ca="1"/>
        <v>364.39949881385854</v>
      </c>
      <c r="CO31">
        <f ca="1"/>
        <v>338.84977293994621</v>
      </c>
      <c r="CP31">
        <f ca="1"/>
        <v>354.94008087995388</v>
      </c>
      <c r="CQ31">
        <f ca="1"/>
        <v>388.84390614709793</v>
      </c>
      <c r="CR31">
        <f ca="1"/>
        <v>359.62723803829954</v>
      </c>
      <c r="CS31">
        <f ca="1"/>
        <v>378.67822020695797</v>
      </c>
      <c r="CT31">
        <f ca="1"/>
        <v>357.35933012448652</v>
      </c>
      <c r="CU31">
        <f ca="1"/>
        <v>333.87737248914812</v>
      </c>
      <c r="CV31">
        <f ca="1"/>
        <v>354.88686935593853</v>
      </c>
      <c r="CW31">
        <f ca="1"/>
        <v>391.65666571223022</v>
      </c>
      <c r="CX31">
        <f ca="1"/>
        <v>342.06976869066426</v>
      </c>
      <c r="CY31">
        <f ca="1"/>
        <v>389.63234998775874</v>
      </c>
      <c r="CZ31">
        <f ca="1"/>
        <v>333.61235852988239</v>
      </c>
      <c r="DA31">
        <f ca="1"/>
        <v>397.57864090676264</v>
      </c>
      <c r="DB31">
        <f ca="1"/>
        <v>372.87883237301781</v>
      </c>
      <c r="DC31">
        <f ca="1"/>
        <v>360.8355421292199</v>
      </c>
      <c r="DD31">
        <f ca="1"/>
        <v>398.18266091280969</v>
      </c>
      <c r="DE31">
        <f ca="1"/>
        <v>369.25201592547211</v>
      </c>
      <c r="DF31">
        <f ca="1"/>
        <v>364.34462597116055</v>
      </c>
      <c r="DG31">
        <f ca="1"/>
        <v>363.76745472276349</v>
      </c>
      <c r="DH31" t="e">
        <f ca="1"/>
        <v>#N/A</v>
      </c>
      <c r="DI31" t="e">
        <f ca="1"/>
        <v>#N/A</v>
      </c>
      <c r="DJ31" t="e">
        <f ca="1"/>
        <v>#N/A</v>
      </c>
      <c r="DK31" t="e">
        <f ca="1"/>
        <v>#N/A</v>
      </c>
      <c r="DL31" t="e">
        <f ca="1"/>
        <v>#N/A</v>
      </c>
      <c r="DM31" t="e">
        <f ca="1"/>
        <v>#N/A</v>
      </c>
      <c r="DN31" t="e">
        <f ca="1"/>
        <v>#N/A</v>
      </c>
      <c r="DO31" t="e">
        <f ca="1"/>
        <v>#N/A</v>
      </c>
      <c r="DP31" t="e">
        <f ca="1"/>
        <v>#N/A</v>
      </c>
      <c r="DQ31" t="e">
        <f ca="1"/>
        <v>#N/A</v>
      </c>
      <c r="DR31" t="e">
        <f ca="1"/>
        <v>#N/A</v>
      </c>
      <c r="DS31" t="e">
        <f ca="1"/>
        <v>#N/A</v>
      </c>
      <c r="DT31" t="e">
        <f ca="1"/>
        <v>#N/A</v>
      </c>
      <c r="DU31" t="e">
        <f ca="1"/>
        <v>#N/A</v>
      </c>
      <c r="DV31" t="e">
        <f ca="1"/>
        <v>#N/A</v>
      </c>
      <c r="DW31" t="e">
        <f ca="1"/>
        <v>#N/A</v>
      </c>
      <c r="DX31" t="e">
        <f ca="1"/>
        <v>#N/A</v>
      </c>
      <c r="DY31" t="e">
        <f ca="1"/>
        <v>#N/A</v>
      </c>
      <c r="DZ31" t="e">
        <f ca="1"/>
        <v>#N/A</v>
      </c>
      <c r="EA31" t="e">
        <f ca="1"/>
        <v>#N/A</v>
      </c>
    </row>
    <row r="32" spans="1:131">
      <c r="A32">
        <f ca="1">_xll.nxLibGetDCF("act/365",K$2,K32)</f>
        <v>0.11506849315068493</v>
      </c>
      <c r="B32" cm="1">
        <f t="array" aca="1" ref="B32" ca="1">_xll.nxLibGetDF(calibration!B$13,path!K$2,path!K32)</f>
        <v>0.99592868989291972</v>
      </c>
      <c r="C32">
        <f t="shared" ca="1" si="2"/>
        <v>3.545384441942942E-2</v>
      </c>
      <c r="D32" s="75">
        <v>0</v>
      </c>
      <c r="E32">
        <f t="shared" ca="1" si="3"/>
        <v>366.49210300312171</v>
      </c>
      <c r="F32" s="73">
        <f t="shared" ca="1" si="4"/>
        <v>0</v>
      </c>
      <c r="H32">
        <f t="shared" ca="1" si="0"/>
        <v>366.4921030031216</v>
      </c>
      <c r="I32">
        <f t="shared" ca="1" si="1"/>
        <v>21.589558171334705</v>
      </c>
      <c r="K32" s="40">
        <f ca="1"/>
        <v>45461</v>
      </c>
      <c r="L32">
        <f ca="1"/>
        <v>372.74289997902935</v>
      </c>
      <c r="M32">
        <f ca="1"/>
        <v>357.57194611871068</v>
      </c>
      <c r="N32">
        <f ca="1"/>
        <v>349.43078878778346</v>
      </c>
      <c r="O32">
        <f ca="1"/>
        <v>412.05669817432027</v>
      </c>
      <c r="P32">
        <f ca="1"/>
        <v>378.47097999336188</v>
      </c>
      <c r="Q32">
        <f ca="1"/>
        <v>370.78739598888762</v>
      </c>
      <c r="R32">
        <f ca="1"/>
        <v>374.4312484047602</v>
      </c>
      <c r="S32">
        <f ca="1"/>
        <v>367.6885810271346</v>
      </c>
      <c r="T32">
        <f ca="1"/>
        <v>340.24474852444774</v>
      </c>
      <c r="U32">
        <f ca="1"/>
        <v>361.66569146928299</v>
      </c>
      <c r="V32">
        <f ca="1"/>
        <v>334.79150707465249</v>
      </c>
      <c r="W32">
        <f ca="1"/>
        <v>373.99214281265893</v>
      </c>
      <c r="X32">
        <f ca="1"/>
        <v>338.4470097335431</v>
      </c>
      <c r="Y32">
        <f ca="1"/>
        <v>406.37316150793458</v>
      </c>
      <c r="Z32">
        <f ca="1"/>
        <v>388.53482740530535</v>
      </c>
      <c r="AA32">
        <f ca="1"/>
        <v>368.27117054348025</v>
      </c>
      <c r="AB32">
        <f ca="1"/>
        <v>384.65924207808069</v>
      </c>
      <c r="AC32">
        <f ca="1"/>
        <v>350.73386165970612</v>
      </c>
      <c r="AD32">
        <f ca="1"/>
        <v>344.08749208573391</v>
      </c>
      <c r="AE32">
        <f ca="1"/>
        <v>365.35877901399243</v>
      </c>
      <c r="AF32">
        <f ca="1"/>
        <v>343.01490289092874</v>
      </c>
      <c r="AG32">
        <f ca="1"/>
        <v>364.29163783225624</v>
      </c>
      <c r="AH32">
        <f ca="1"/>
        <v>338.99754265214244</v>
      </c>
      <c r="AI32">
        <f ca="1"/>
        <v>360.29407628280291</v>
      </c>
      <c r="AJ32">
        <f ca="1"/>
        <v>375.71831757964208</v>
      </c>
      <c r="AK32">
        <f ca="1"/>
        <v>382.86939676675917</v>
      </c>
      <c r="AL32">
        <f ca="1"/>
        <v>318.27288580848005</v>
      </c>
      <c r="AM32">
        <f ca="1"/>
        <v>371.65528483538492</v>
      </c>
      <c r="AN32">
        <f ca="1"/>
        <v>352.71321280730183</v>
      </c>
      <c r="AO32">
        <f ca="1"/>
        <v>396.61242124810502</v>
      </c>
      <c r="AP32">
        <f ca="1"/>
        <v>361.68749132782176</v>
      </c>
      <c r="AQ32">
        <f ca="1"/>
        <v>348.2580087614503</v>
      </c>
      <c r="AR32">
        <f ca="1"/>
        <v>408.26397819378286</v>
      </c>
      <c r="AS32">
        <f ca="1"/>
        <v>387.05888930331827</v>
      </c>
      <c r="AT32">
        <f ca="1"/>
        <v>365.1481748495616</v>
      </c>
      <c r="AU32">
        <f ca="1"/>
        <v>364.75653113778793</v>
      </c>
      <c r="AV32">
        <f ca="1"/>
        <v>373.63576610393585</v>
      </c>
      <c r="AW32">
        <f ca="1"/>
        <v>389.75830504247614</v>
      </c>
      <c r="AX32">
        <f ca="1"/>
        <v>334.73882500428471</v>
      </c>
      <c r="AY32">
        <f ca="1"/>
        <v>373.49488634356322</v>
      </c>
      <c r="AZ32">
        <f ca="1"/>
        <v>382.00866739289694</v>
      </c>
      <c r="BA32">
        <f ca="1"/>
        <v>373.05278690881994</v>
      </c>
      <c r="BB32">
        <f ca="1"/>
        <v>367.66100293339093</v>
      </c>
      <c r="BC32">
        <f ca="1"/>
        <v>324.08273488732874</v>
      </c>
      <c r="BD32">
        <f ca="1"/>
        <v>381.4498360481229</v>
      </c>
      <c r="BE32">
        <f ca="1"/>
        <v>335.86489627662468</v>
      </c>
      <c r="BF32">
        <f ca="1"/>
        <v>343.82592531967481</v>
      </c>
      <c r="BG32">
        <f ca="1"/>
        <v>383.54088337899555</v>
      </c>
      <c r="BH32">
        <f ca="1"/>
        <v>350.68235875906868</v>
      </c>
      <c r="BI32">
        <f ca="1"/>
        <v>405.28052896456211</v>
      </c>
      <c r="BJ32">
        <f ca="1"/>
        <v>352.06629498938116</v>
      </c>
      <c r="BK32">
        <f ca="1"/>
        <v>366.16943519938366</v>
      </c>
      <c r="BL32">
        <f ca="1"/>
        <v>383.63229586070639</v>
      </c>
      <c r="BM32">
        <f ca="1"/>
        <v>360.47121903517586</v>
      </c>
      <c r="BN32">
        <f ca="1"/>
        <v>375.48251335099383</v>
      </c>
      <c r="BO32">
        <f ca="1"/>
        <v>377.76353266262828</v>
      </c>
      <c r="BP32">
        <f ca="1"/>
        <v>347.4061100837834</v>
      </c>
      <c r="BQ32">
        <f ca="1"/>
        <v>405.18624598984053</v>
      </c>
      <c r="BR32">
        <f ca="1"/>
        <v>399.52703829233747</v>
      </c>
      <c r="BS32">
        <f ca="1"/>
        <v>348.31108985317871</v>
      </c>
      <c r="BT32">
        <f ca="1"/>
        <v>382.80442097168174</v>
      </c>
      <c r="BU32">
        <f ca="1"/>
        <v>347.99044787070346</v>
      </c>
      <c r="BV32">
        <f ca="1"/>
        <v>350.58826601347585</v>
      </c>
      <c r="BW32">
        <f ca="1"/>
        <v>398.4730506957826</v>
      </c>
      <c r="BX32">
        <f ca="1"/>
        <v>322.94314229316734</v>
      </c>
      <c r="BY32">
        <f ca="1"/>
        <v>378.1420005737408</v>
      </c>
      <c r="BZ32">
        <f ca="1"/>
        <v>357.80040524932315</v>
      </c>
      <c r="CA32">
        <f ca="1"/>
        <v>359.49897541073699</v>
      </c>
      <c r="CB32">
        <f ca="1"/>
        <v>343.35198878245546</v>
      </c>
      <c r="CC32">
        <f ca="1"/>
        <v>374.88835482064866</v>
      </c>
      <c r="CD32">
        <f ca="1"/>
        <v>354.52808348040122</v>
      </c>
      <c r="CE32">
        <f ca="1"/>
        <v>371.42196964047156</v>
      </c>
      <c r="CF32">
        <f ca="1"/>
        <v>355.01699687106611</v>
      </c>
      <c r="CG32">
        <f ca="1"/>
        <v>363.41534414881045</v>
      </c>
      <c r="CH32">
        <f ca="1"/>
        <v>333.62606794693403</v>
      </c>
      <c r="CI32">
        <f ca="1"/>
        <v>394.44786669279551</v>
      </c>
      <c r="CJ32">
        <f ca="1"/>
        <v>359.67122796084459</v>
      </c>
      <c r="CK32">
        <f ca="1"/>
        <v>393.50664593441343</v>
      </c>
      <c r="CL32">
        <f ca="1"/>
        <v>419.49805379360538</v>
      </c>
      <c r="CM32">
        <f ca="1"/>
        <v>358.52098857047122</v>
      </c>
      <c r="CN32">
        <f ca="1"/>
        <v>365.60793871667619</v>
      </c>
      <c r="CO32">
        <f ca="1"/>
        <v>344.67173368970316</v>
      </c>
      <c r="CP32">
        <f ca="1"/>
        <v>347.54511243805285</v>
      </c>
      <c r="CQ32">
        <f ca="1"/>
        <v>386.0122570300536</v>
      </c>
      <c r="CR32">
        <f ca="1"/>
        <v>361.5377612455282</v>
      </c>
      <c r="CS32">
        <f ca="1"/>
        <v>376.09253677357896</v>
      </c>
      <c r="CT32">
        <f ca="1"/>
        <v>353.33860602697882</v>
      </c>
      <c r="CU32">
        <f ca="1"/>
        <v>330.75519855476097</v>
      </c>
      <c r="CV32">
        <f ca="1"/>
        <v>359.88511915581677</v>
      </c>
      <c r="CW32">
        <f ca="1"/>
        <v>391.19006268055176</v>
      </c>
      <c r="CX32">
        <f ca="1"/>
        <v>343.0270645717228</v>
      </c>
      <c r="CY32">
        <f ca="1"/>
        <v>386.7947023174072</v>
      </c>
      <c r="CZ32">
        <f ca="1"/>
        <v>333.88338072869465</v>
      </c>
      <c r="DA32">
        <f ca="1"/>
        <v>399.64535300039302</v>
      </c>
      <c r="DB32">
        <f ca="1"/>
        <v>367.10537852328127</v>
      </c>
      <c r="DC32">
        <f ca="1"/>
        <v>362.32644942229342</v>
      </c>
      <c r="DD32">
        <f ca="1"/>
        <v>404.03138196107739</v>
      </c>
      <c r="DE32">
        <f ca="1"/>
        <v>373.6180478439698</v>
      </c>
      <c r="DF32">
        <f ca="1"/>
        <v>360.16436915156851</v>
      </c>
      <c r="DG32">
        <f ca="1"/>
        <v>366.79744541703889</v>
      </c>
      <c r="DH32" t="e">
        <f ca="1"/>
        <v>#N/A</v>
      </c>
      <c r="DI32" t="e">
        <f ca="1"/>
        <v>#N/A</v>
      </c>
      <c r="DJ32" t="e">
        <f ca="1"/>
        <v>#N/A</v>
      </c>
      <c r="DK32" t="e">
        <f ca="1"/>
        <v>#N/A</v>
      </c>
      <c r="DL32" t="e">
        <f ca="1"/>
        <v>#N/A</v>
      </c>
      <c r="DM32" t="e">
        <f ca="1"/>
        <v>#N/A</v>
      </c>
      <c r="DN32" t="e">
        <f ca="1"/>
        <v>#N/A</v>
      </c>
      <c r="DO32" t="e">
        <f ca="1"/>
        <v>#N/A</v>
      </c>
      <c r="DP32" t="e">
        <f ca="1"/>
        <v>#N/A</v>
      </c>
      <c r="DQ32" t="e">
        <f ca="1"/>
        <v>#N/A</v>
      </c>
      <c r="DR32" t="e">
        <f ca="1"/>
        <v>#N/A</v>
      </c>
      <c r="DS32" t="e">
        <f ca="1"/>
        <v>#N/A</v>
      </c>
      <c r="DT32" t="e">
        <f ca="1"/>
        <v>#N/A</v>
      </c>
      <c r="DU32" t="e">
        <f ca="1"/>
        <v>#N/A</v>
      </c>
      <c r="DV32" t="e">
        <f ca="1"/>
        <v>#N/A</v>
      </c>
      <c r="DW32" t="e">
        <f ca="1"/>
        <v>#N/A</v>
      </c>
      <c r="DX32" t="e">
        <f ca="1"/>
        <v>#N/A</v>
      </c>
      <c r="DY32" t="e">
        <f ca="1"/>
        <v>#N/A</v>
      </c>
      <c r="DZ32" t="e">
        <f ca="1"/>
        <v>#N/A</v>
      </c>
      <c r="EA32" t="e">
        <f ca="1"/>
        <v>#N/A</v>
      </c>
    </row>
    <row r="33" spans="1:131">
      <c r="A33">
        <f ca="1">_xll.nxLibGetDCF("act/365",K$2,K33)</f>
        <v>0.11780821917808219</v>
      </c>
      <c r="B33" cm="1">
        <f t="array" aca="1" ref="B33" ca="1">_xll.nxLibGetDF(calibration!B$13,path!K$2,path!K33)</f>
        <v>0.99583175393798917</v>
      </c>
      <c r="C33">
        <f t="shared" ca="1" si="2"/>
        <v>3.5455568758892934E-2</v>
      </c>
      <c r="D33" s="75">
        <v>0</v>
      </c>
      <c r="E33">
        <f t="shared" ca="1" si="3"/>
        <v>366.52777796712911</v>
      </c>
      <c r="F33" s="73">
        <f t="shared" ca="1" si="4"/>
        <v>0</v>
      </c>
      <c r="H33">
        <f t="shared" ca="1" si="0"/>
        <v>366.52777796712917</v>
      </c>
      <c r="I33">
        <f t="shared" ca="1" si="1"/>
        <v>22.374547370202613</v>
      </c>
      <c r="K33" s="40">
        <f ca="1"/>
        <v>45462</v>
      </c>
      <c r="L33">
        <f ca="1"/>
        <v>371.30277630921631</v>
      </c>
      <c r="M33">
        <f ca="1"/>
        <v>356.21241282186304</v>
      </c>
      <c r="N33">
        <f ca="1"/>
        <v>348.18211584252867</v>
      </c>
      <c r="O33">
        <f ca="1"/>
        <v>409.3521986134532</v>
      </c>
      <c r="P33">
        <f ca="1"/>
        <v>373.48322708772122</v>
      </c>
      <c r="Q33">
        <f ca="1"/>
        <v>369.70210565918393</v>
      </c>
      <c r="R33">
        <f ca="1"/>
        <v>376.96704992091088</v>
      </c>
      <c r="S33">
        <f ca="1"/>
        <v>373.95681633705379</v>
      </c>
      <c r="T33">
        <f ca="1"/>
        <v>339.98942326585365</v>
      </c>
      <c r="U33">
        <f ca="1"/>
        <v>365.54283820920244</v>
      </c>
      <c r="V33">
        <f ca="1"/>
        <v>333.66276836965761</v>
      </c>
      <c r="W33">
        <f ca="1"/>
        <v>375.08775996591163</v>
      </c>
      <c r="X33">
        <f ca="1"/>
        <v>334.33368523641127</v>
      </c>
      <c r="Y33">
        <f ca="1"/>
        <v>408.11330230081063</v>
      </c>
      <c r="Z33">
        <f ca="1"/>
        <v>393.46979779738234</v>
      </c>
      <c r="AA33">
        <f ca="1"/>
        <v>365.03634423346494</v>
      </c>
      <c r="AB33">
        <f ca="1"/>
        <v>386.15873199819117</v>
      </c>
      <c r="AC33">
        <f ca="1"/>
        <v>347.73831293189392</v>
      </c>
      <c r="AD33">
        <f ca="1"/>
        <v>345.29644994053041</v>
      </c>
      <c r="AE33">
        <f ca="1"/>
        <v>363.75383631612266</v>
      </c>
      <c r="AF33">
        <f ca="1"/>
        <v>343.06243922538687</v>
      </c>
      <c r="AG33">
        <f ca="1"/>
        <v>365.7375947183877</v>
      </c>
      <c r="AH33">
        <f ca="1"/>
        <v>339.81718318975294</v>
      </c>
      <c r="AI33">
        <f ca="1"/>
        <v>359.58444063988253</v>
      </c>
      <c r="AJ33">
        <f ca="1"/>
        <v>374.09861724376907</v>
      </c>
      <c r="AK33">
        <f ca="1"/>
        <v>377.35525343604763</v>
      </c>
      <c r="AL33">
        <f ca="1"/>
        <v>319.85986600610698</v>
      </c>
      <c r="AM33">
        <f ca="1"/>
        <v>374.31394295506573</v>
      </c>
      <c r="AN33">
        <f ca="1"/>
        <v>352.07897282323233</v>
      </c>
      <c r="AO33">
        <f ca="1"/>
        <v>396.93478492190775</v>
      </c>
      <c r="AP33">
        <f ca="1"/>
        <v>363.94699198848235</v>
      </c>
      <c r="AQ33">
        <f ca="1"/>
        <v>346.33210695088252</v>
      </c>
      <c r="AR33">
        <f ca="1"/>
        <v>411.61327012503369</v>
      </c>
      <c r="AS33">
        <f ca="1"/>
        <v>393.93459043853164</v>
      </c>
      <c r="AT33">
        <f ca="1"/>
        <v>368.68827014788695</v>
      </c>
      <c r="AU33">
        <f ca="1"/>
        <v>361.52746408714722</v>
      </c>
      <c r="AV33">
        <f ca="1"/>
        <v>375.55208619597676</v>
      </c>
      <c r="AW33">
        <f ca="1"/>
        <v>390.70043737783743</v>
      </c>
      <c r="AX33">
        <f ca="1"/>
        <v>332.31756901848757</v>
      </c>
      <c r="AY33">
        <f ca="1"/>
        <v>370.31930928753962</v>
      </c>
      <c r="AZ33">
        <f ca="1"/>
        <v>382.84492779193391</v>
      </c>
      <c r="BA33">
        <f ca="1"/>
        <v>377.57913094143271</v>
      </c>
      <c r="BB33">
        <f ca="1"/>
        <v>363.35266224539561</v>
      </c>
      <c r="BC33">
        <f ca="1"/>
        <v>325.0741020724256</v>
      </c>
      <c r="BD33">
        <f ca="1"/>
        <v>377.03136375151496</v>
      </c>
      <c r="BE33">
        <f ca="1"/>
        <v>329.27012001852484</v>
      </c>
      <c r="BF33">
        <f ca="1"/>
        <v>343.67199333040429</v>
      </c>
      <c r="BG33">
        <f ca="1"/>
        <v>384.12911156183236</v>
      </c>
      <c r="BH33">
        <f ca="1"/>
        <v>344.25628190565561</v>
      </c>
      <c r="BI33">
        <f ca="1"/>
        <v>409.12554495204603</v>
      </c>
      <c r="BJ33">
        <f ca="1"/>
        <v>353.78122427333363</v>
      </c>
      <c r="BK33">
        <f ca="1"/>
        <v>370.18907851170354</v>
      </c>
      <c r="BL33">
        <f ca="1"/>
        <v>382.91257670123628</v>
      </c>
      <c r="BM33">
        <f ca="1"/>
        <v>355.46385266412966</v>
      </c>
      <c r="BN33">
        <f ca="1"/>
        <v>372.16459240637562</v>
      </c>
      <c r="BO33">
        <f ca="1"/>
        <v>377.77577726973567</v>
      </c>
      <c r="BP33">
        <f ca="1"/>
        <v>349.57179402211455</v>
      </c>
      <c r="BQ33">
        <f ca="1"/>
        <v>397.25306164712441</v>
      </c>
      <c r="BR33">
        <f ca="1"/>
        <v>404.71333108378116</v>
      </c>
      <c r="BS33">
        <f ca="1"/>
        <v>350.84835666074463</v>
      </c>
      <c r="BT33">
        <f ca="1"/>
        <v>381.44115797405391</v>
      </c>
      <c r="BU33">
        <f ca="1"/>
        <v>351.74920092465618</v>
      </c>
      <c r="BV33">
        <f ca="1"/>
        <v>350.8585052599712</v>
      </c>
      <c r="BW33">
        <f ca="1"/>
        <v>402.18452812343747</v>
      </c>
      <c r="BX33">
        <f ca="1"/>
        <v>323.32950335927836</v>
      </c>
      <c r="BY33">
        <f ca="1"/>
        <v>373.19182483408179</v>
      </c>
      <c r="BZ33">
        <f ca="1"/>
        <v>355.68818268048045</v>
      </c>
      <c r="CA33">
        <f ca="1"/>
        <v>352.86403159423952</v>
      </c>
      <c r="CB33">
        <f ca="1"/>
        <v>345.52447920260533</v>
      </c>
      <c r="CC33">
        <f ca="1"/>
        <v>375.91944290155385</v>
      </c>
      <c r="CD33">
        <f ca="1"/>
        <v>354.31295728308436</v>
      </c>
      <c r="CE33">
        <f ca="1"/>
        <v>369.56072811848929</v>
      </c>
      <c r="CF33">
        <f ca="1"/>
        <v>356.98198423585188</v>
      </c>
      <c r="CG33">
        <f ca="1"/>
        <v>371.13325930387799</v>
      </c>
      <c r="CH33">
        <f ca="1"/>
        <v>332.51172734047299</v>
      </c>
      <c r="CI33">
        <f ca="1"/>
        <v>395.06145531963034</v>
      </c>
      <c r="CJ33">
        <f ca="1"/>
        <v>361.6646802336416</v>
      </c>
      <c r="CK33">
        <f ca="1"/>
        <v>390.5109317427486</v>
      </c>
      <c r="CL33">
        <f ca="1"/>
        <v>426.1810946921492</v>
      </c>
      <c r="CM33">
        <f ca="1"/>
        <v>361.76058817155905</v>
      </c>
      <c r="CN33">
        <f ca="1"/>
        <v>365.57170096603295</v>
      </c>
      <c r="CO33">
        <f ca="1"/>
        <v>342.98968972487017</v>
      </c>
      <c r="CP33">
        <f ca="1"/>
        <v>346.83261553745444</v>
      </c>
      <c r="CQ33">
        <f ca="1"/>
        <v>385.6351638722943</v>
      </c>
      <c r="CR33">
        <f ca="1"/>
        <v>363.88008709735516</v>
      </c>
      <c r="CS33">
        <f ca="1"/>
        <v>376.01734806487264</v>
      </c>
      <c r="CT33">
        <f ca="1"/>
        <v>354.53901268865241</v>
      </c>
      <c r="CU33">
        <f ca="1"/>
        <v>330.77895692289337</v>
      </c>
      <c r="CV33">
        <f ca="1"/>
        <v>367.15493386268543</v>
      </c>
      <c r="CW33">
        <f ca="1"/>
        <v>385.87347740717274</v>
      </c>
      <c r="CX33">
        <f ca="1"/>
        <v>340.85213976926929</v>
      </c>
      <c r="CY33">
        <f ca="1"/>
        <v>391.12999205763805</v>
      </c>
      <c r="CZ33">
        <f ca="1"/>
        <v>331.22707093067754</v>
      </c>
      <c r="DA33">
        <f ca="1"/>
        <v>400.10298261213126</v>
      </c>
      <c r="DB33">
        <f ca="1"/>
        <v>364.53236037084724</v>
      </c>
      <c r="DC33">
        <f ca="1"/>
        <v>362.01821980174373</v>
      </c>
      <c r="DD33">
        <f ca="1"/>
        <v>411.37205649593551</v>
      </c>
      <c r="DE33">
        <f ca="1"/>
        <v>372.54323668865959</v>
      </c>
      <c r="DF33">
        <f ca="1"/>
        <v>356.85529790486578</v>
      </c>
      <c r="DG33">
        <f ca="1"/>
        <v>364.31516289484523</v>
      </c>
      <c r="DH33" t="e">
        <f ca="1"/>
        <v>#N/A</v>
      </c>
      <c r="DI33" t="e">
        <f ca="1"/>
        <v>#N/A</v>
      </c>
      <c r="DJ33" t="e">
        <f ca="1"/>
        <v>#N/A</v>
      </c>
      <c r="DK33" t="e">
        <f ca="1"/>
        <v>#N/A</v>
      </c>
      <c r="DL33" t="e">
        <f ca="1"/>
        <v>#N/A</v>
      </c>
      <c r="DM33" t="e">
        <f ca="1"/>
        <v>#N/A</v>
      </c>
      <c r="DN33" t="e">
        <f ca="1"/>
        <v>#N/A</v>
      </c>
      <c r="DO33" t="e">
        <f ca="1"/>
        <v>#N/A</v>
      </c>
      <c r="DP33" t="e">
        <f ca="1"/>
        <v>#N/A</v>
      </c>
      <c r="DQ33" t="e">
        <f ca="1"/>
        <v>#N/A</v>
      </c>
      <c r="DR33" t="e">
        <f ca="1"/>
        <v>#N/A</v>
      </c>
      <c r="DS33" t="e">
        <f ca="1"/>
        <v>#N/A</v>
      </c>
      <c r="DT33" t="e">
        <f ca="1"/>
        <v>#N/A</v>
      </c>
      <c r="DU33" t="e">
        <f ca="1"/>
        <v>#N/A</v>
      </c>
      <c r="DV33" t="e">
        <f ca="1"/>
        <v>#N/A</v>
      </c>
      <c r="DW33" t="e">
        <f ca="1"/>
        <v>#N/A</v>
      </c>
      <c r="DX33" t="e">
        <f ca="1"/>
        <v>#N/A</v>
      </c>
      <c r="DY33" t="e">
        <f ca="1"/>
        <v>#N/A</v>
      </c>
      <c r="DZ33" t="e">
        <f ca="1"/>
        <v>#N/A</v>
      </c>
      <c r="EA33" t="e">
        <f ca="1"/>
        <v>#N/A</v>
      </c>
    </row>
    <row r="34" spans="1:131">
      <c r="A34">
        <f ca="1">_xll.nxLibGetDCF("act/365",K$2,K34)</f>
        <v>0.12054794520547946</v>
      </c>
      <c r="B34" cm="1">
        <f t="array" aca="1" ref="B34" ca="1">_xll.nxLibGetDF(calibration!B$13,path!K$2,path!K34)</f>
        <v>0.99573481798305874</v>
      </c>
      <c r="C34">
        <f t="shared" ca="1" si="2"/>
        <v>3.5457293322092312E-2</v>
      </c>
      <c r="D34" s="75">
        <v>0</v>
      </c>
      <c r="E34">
        <f t="shared" ca="1" si="3"/>
        <v>366.5634598771357</v>
      </c>
      <c r="F34" s="73">
        <f t="shared" ca="1" si="4"/>
        <v>0</v>
      </c>
      <c r="H34">
        <f t="shared" ca="1" si="0"/>
        <v>366.5634598771357</v>
      </c>
      <c r="I34">
        <f t="shared" ca="1" si="1"/>
        <v>22.940423833763294</v>
      </c>
      <c r="K34" s="40">
        <f ca="1"/>
        <v>45463</v>
      </c>
      <c r="L34">
        <f ca="1"/>
        <v>369.4448837873046</v>
      </c>
      <c r="M34">
        <f ca="1"/>
        <v>362.54217133432178</v>
      </c>
      <c r="N34">
        <f ca="1"/>
        <v>346.1981795038804</v>
      </c>
      <c r="O34">
        <f ca="1"/>
        <v>405.84412626262088</v>
      </c>
      <c r="P34">
        <f ca="1"/>
        <v>367.92722718756642</v>
      </c>
      <c r="Q34">
        <f ca="1"/>
        <v>366.98357311204785</v>
      </c>
      <c r="R34">
        <f ca="1"/>
        <v>376.07383433381864</v>
      </c>
      <c r="S34">
        <f ca="1"/>
        <v>372.85417087932638</v>
      </c>
      <c r="T34">
        <f ca="1"/>
        <v>347.51168526657921</v>
      </c>
      <c r="U34">
        <f ca="1"/>
        <v>358.72500049194593</v>
      </c>
      <c r="V34">
        <f ca="1"/>
        <v>335.04070957511505</v>
      </c>
      <c r="W34">
        <f ca="1"/>
        <v>377.63913356690483</v>
      </c>
      <c r="X34">
        <f ca="1"/>
        <v>332.55067004389201</v>
      </c>
      <c r="Y34">
        <f ca="1"/>
        <v>411.87772648667305</v>
      </c>
      <c r="Z34">
        <f ca="1"/>
        <v>391.1406345023799</v>
      </c>
      <c r="AA34">
        <f ca="1"/>
        <v>367.48912494827204</v>
      </c>
      <c r="AB34">
        <f ca="1"/>
        <v>388.03567427111881</v>
      </c>
      <c r="AC34">
        <f ca="1"/>
        <v>350.63961305174087</v>
      </c>
      <c r="AD34">
        <f ca="1"/>
        <v>344.53506421667367</v>
      </c>
      <c r="AE34">
        <f ca="1"/>
        <v>364.53380682058895</v>
      </c>
      <c r="AF34">
        <f ca="1"/>
        <v>342.04145754891948</v>
      </c>
      <c r="AG34">
        <f ca="1"/>
        <v>365.08840078979773</v>
      </c>
      <c r="AH34">
        <f ca="1"/>
        <v>337.40919425508343</v>
      </c>
      <c r="AI34">
        <f ca="1"/>
        <v>361.01668982135607</v>
      </c>
      <c r="AJ34">
        <f ca="1"/>
        <v>373.50849483516367</v>
      </c>
      <c r="AK34">
        <f ca="1"/>
        <v>376.56000073013257</v>
      </c>
      <c r="AL34">
        <f ca="1"/>
        <v>322.88645928117035</v>
      </c>
      <c r="AM34">
        <f ca="1"/>
        <v>377.55742917750905</v>
      </c>
      <c r="AN34">
        <f ca="1"/>
        <v>353.5160383765151</v>
      </c>
      <c r="AO34">
        <f ca="1"/>
        <v>401.84750814097322</v>
      </c>
      <c r="AP34">
        <f ca="1"/>
        <v>368.78650639966247</v>
      </c>
      <c r="AQ34">
        <f ca="1"/>
        <v>344.40574581945145</v>
      </c>
      <c r="AR34">
        <f ca="1"/>
        <v>413.58509658246959</v>
      </c>
      <c r="AS34">
        <f ca="1"/>
        <v>393.60509995275015</v>
      </c>
      <c r="AT34">
        <f ca="1"/>
        <v>363.13960850288021</v>
      </c>
      <c r="AU34">
        <f ca="1"/>
        <v>361.86908949472598</v>
      </c>
      <c r="AV34">
        <f ca="1"/>
        <v>376.30599639671823</v>
      </c>
      <c r="AW34">
        <f ca="1"/>
        <v>391.88159608228926</v>
      </c>
      <c r="AX34">
        <f ca="1"/>
        <v>329.44900427681176</v>
      </c>
      <c r="AY34">
        <f ca="1"/>
        <v>367.92494290190007</v>
      </c>
      <c r="AZ34">
        <f ca="1"/>
        <v>378.73260911482265</v>
      </c>
      <c r="BA34">
        <f ca="1"/>
        <v>380.91128779414373</v>
      </c>
      <c r="BB34">
        <f ca="1"/>
        <v>365.62223271317225</v>
      </c>
      <c r="BC34">
        <f ca="1"/>
        <v>323.7974301549047</v>
      </c>
      <c r="BD34">
        <f ca="1"/>
        <v>377.05183869755331</v>
      </c>
      <c r="BE34">
        <f ca="1"/>
        <v>328.02700608535713</v>
      </c>
      <c r="BF34">
        <f ca="1"/>
        <v>342.6616678540982</v>
      </c>
      <c r="BG34">
        <f ca="1"/>
        <v>376.71329937460536</v>
      </c>
      <c r="BH34">
        <f ca="1"/>
        <v>351.46490473722724</v>
      </c>
      <c r="BI34">
        <f ca="1"/>
        <v>414.48911796632939</v>
      </c>
      <c r="BJ34">
        <f ca="1"/>
        <v>349.02868562798278</v>
      </c>
      <c r="BK34">
        <f ca="1"/>
        <v>363.35856564535425</v>
      </c>
      <c r="BL34">
        <f ca="1"/>
        <v>383.36100124816437</v>
      </c>
      <c r="BM34">
        <f ca="1"/>
        <v>350.24675572417362</v>
      </c>
      <c r="BN34">
        <f ca="1"/>
        <v>372.36388949224266</v>
      </c>
      <c r="BO34">
        <f ca="1"/>
        <v>377.76303640091118</v>
      </c>
      <c r="BP34">
        <f ca="1"/>
        <v>346.31230633539201</v>
      </c>
      <c r="BQ34">
        <f ca="1"/>
        <v>397.27571853299423</v>
      </c>
      <c r="BR34">
        <f ca="1"/>
        <v>400.1243947296278</v>
      </c>
      <c r="BS34">
        <f ca="1"/>
        <v>352.01257774473538</v>
      </c>
      <c r="BT34">
        <f ca="1"/>
        <v>374.0742317588755</v>
      </c>
      <c r="BU34">
        <f ca="1"/>
        <v>353.97630610281999</v>
      </c>
      <c r="BV34">
        <f ca="1"/>
        <v>347.33567501944833</v>
      </c>
      <c r="BW34">
        <f ca="1"/>
        <v>399.52751382216792</v>
      </c>
      <c r="BX34">
        <f ca="1"/>
        <v>325.37633710920761</v>
      </c>
      <c r="BY34">
        <f ca="1"/>
        <v>373.23130652374397</v>
      </c>
      <c r="BZ34">
        <f ca="1"/>
        <v>354.56524455566125</v>
      </c>
      <c r="CA34">
        <f ca="1"/>
        <v>356.28005359539895</v>
      </c>
      <c r="CB34">
        <f ca="1"/>
        <v>344.46021535363656</v>
      </c>
      <c r="CC34">
        <f ca="1"/>
        <v>382.4826414319121</v>
      </c>
      <c r="CD34">
        <f ca="1"/>
        <v>354.31905259206445</v>
      </c>
      <c r="CE34">
        <f ca="1"/>
        <v>371.3961212965965</v>
      </c>
      <c r="CF34">
        <f ca="1"/>
        <v>354.75001367518365</v>
      </c>
      <c r="CG34">
        <f ca="1"/>
        <v>371.55332288582701</v>
      </c>
      <c r="CH34">
        <f ca="1"/>
        <v>331.93540273407257</v>
      </c>
      <c r="CI34">
        <f ca="1"/>
        <v>395.88501278895575</v>
      </c>
      <c r="CJ34">
        <f ca="1"/>
        <v>356.3885679376944</v>
      </c>
      <c r="CK34">
        <f ca="1"/>
        <v>394.28009358230793</v>
      </c>
      <c r="CL34">
        <f ca="1"/>
        <v>431.96522748470642</v>
      </c>
      <c r="CM34">
        <f ca="1"/>
        <v>360.84304959013878</v>
      </c>
      <c r="CN34">
        <f ca="1"/>
        <v>367.92184976978228</v>
      </c>
      <c r="CO34">
        <f ca="1"/>
        <v>333.73229073382925</v>
      </c>
      <c r="CP34">
        <f ca="1"/>
        <v>347.0234059965461</v>
      </c>
      <c r="CQ34">
        <f ca="1"/>
        <v>383.43158876132833</v>
      </c>
      <c r="CR34">
        <f ca="1"/>
        <v>365.73890713605311</v>
      </c>
      <c r="CS34">
        <f ca="1"/>
        <v>377.84604360189951</v>
      </c>
      <c r="CT34">
        <f ca="1"/>
        <v>353.24998479420947</v>
      </c>
      <c r="CU34">
        <f ca="1"/>
        <v>329.18860478168216</v>
      </c>
      <c r="CV34">
        <f ca="1"/>
        <v>368.3573457179495</v>
      </c>
      <c r="CW34">
        <f ca="1"/>
        <v>388.61023274703905</v>
      </c>
      <c r="CX34">
        <f ca="1"/>
        <v>339.46481088308218</v>
      </c>
      <c r="CY34">
        <f ca="1"/>
        <v>390.66169741421112</v>
      </c>
      <c r="CZ34">
        <f ca="1"/>
        <v>333.81590507987312</v>
      </c>
      <c r="DA34">
        <f ca="1"/>
        <v>398.12013845395569</v>
      </c>
      <c r="DB34">
        <f ca="1"/>
        <v>372.15491883741106</v>
      </c>
      <c r="DC34">
        <f ca="1"/>
        <v>363.07836268220848</v>
      </c>
      <c r="DD34">
        <f ca="1"/>
        <v>415.79743261492939</v>
      </c>
      <c r="DE34">
        <f ca="1"/>
        <v>380.31517349343005</v>
      </c>
      <c r="DF34">
        <f ca="1"/>
        <v>356.17882223900409</v>
      </c>
      <c r="DG34">
        <f ca="1"/>
        <v>365.74338715190402</v>
      </c>
      <c r="DH34" t="e">
        <f ca="1"/>
        <v>#N/A</v>
      </c>
      <c r="DI34" t="e">
        <f ca="1"/>
        <v>#N/A</v>
      </c>
      <c r="DJ34" t="e">
        <f ca="1"/>
        <v>#N/A</v>
      </c>
      <c r="DK34" t="e">
        <f ca="1"/>
        <v>#N/A</v>
      </c>
      <c r="DL34" t="e">
        <f ca="1"/>
        <v>#N/A</v>
      </c>
      <c r="DM34" t="e">
        <f ca="1"/>
        <v>#N/A</v>
      </c>
      <c r="DN34" t="e">
        <f ca="1"/>
        <v>#N/A</v>
      </c>
      <c r="DO34" t="e">
        <f ca="1"/>
        <v>#N/A</v>
      </c>
      <c r="DP34" t="e">
        <f ca="1"/>
        <v>#N/A</v>
      </c>
      <c r="DQ34" t="e">
        <f ca="1"/>
        <v>#N/A</v>
      </c>
      <c r="DR34" t="e">
        <f ca="1"/>
        <v>#N/A</v>
      </c>
      <c r="DS34" t="e">
        <f ca="1"/>
        <v>#N/A</v>
      </c>
      <c r="DT34" t="e">
        <f ca="1"/>
        <v>#N/A</v>
      </c>
      <c r="DU34" t="e">
        <f ca="1"/>
        <v>#N/A</v>
      </c>
      <c r="DV34" t="e">
        <f ca="1"/>
        <v>#N/A</v>
      </c>
      <c r="DW34" t="e">
        <f ca="1"/>
        <v>#N/A</v>
      </c>
      <c r="DX34" t="e">
        <f ca="1"/>
        <v>#N/A</v>
      </c>
      <c r="DY34" t="e">
        <f ca="1"/>
        <v>#N/A</v>
      </c>
      <c r="DZ34" t="e">
        <f ca="1"/>
        <v>#N/A</v>
      </c>
      <c r="EA34" t="e">
        <f ca="1"/>
        <v>#N/A</v>
      </c>
    </row>
    <row r="35" spans="1:131">
      <c r="A35">
        <f ca="1">_xll.nxLibGetDCF("act/365",K$2,K35)</f>
        <v>0.12328767123287671</v>
      </c>
      <c r="B35" cm="1">
        <f t="array" aca="1" ref="B35" ca="1">_xll.nxLibGetDF(calibration!B$13,path!K$2,path!K35)</f>
        <v>0.9956378820281282</v>
      </c>
      <c r="C35">
        <f t="shared" ca="1" si="2"/>
        <v>3.5459018109078422E-2</v>
      </c>
      <c r="D35" s="75">
        <v>0</v>
      </c>
      <c r="E35">
        <f t="shared" ca="1" si="3"/>
        <v>366.59914873517062</v>
      </c>
      <c r="F35" s="73">
        <f t="shared" ca="1" si="4"/>
        <v>0</v>
      </c>
      <c r="H35">
        <f t="shared" ca="1" si="0"/>
        <v>366.59914873517044</v>
      </c>
      <c r="I35">
        <f t="shared" ca="1" si="1"/>
        <v>23.458585897549078</v>
      </c>
      <c r="K35" s="40">
        <f ca="1"/>
        <v>45464</v>
      </c>
      <c r="L35">
        <f ca="1"/>
        <v>374.6597144179251</v>
      </c>
      <c r="M35">
        <f ca="1"/>
        <v>366.55500312176423</v>
      </c>
      <c r="N35">
        <f ca="1"/>
        <v>340.17235853906078</v>
      </c>
      <c r="O35">
        <f ca="1"/>
        <v>413.00251603418633</v>
      </c>
      <c r="P35">
        <f ca="1"/>
        <v>372.52464246727476</v>
      </c>
      <c r="Q35">
        <f ca="1"/>
        <v>363.73683311344564</v>
      </c>
      <c r="R35">
        <f ca="1"/>
        <v>380.67266055260711</v>
      </c>
      <c r="S35">
        <f ca="1"/>
        <v>371.53870010330576</v>
      </c>
      <c r="T35">
        <f ca="1"/>
        <v>341.91288346461005</v>
      </c>
      <c r="U35">
        <f ca="1"/>
        <v>362.43471218081606</v>
      </c>
      <c r="V35">
        <f ca="1"/>
        <v>337.07957697801697</v>
      </c>
      <c r="W35">
        <f ca="1"/>
        <v>374.15966866677923</v>
      </c>
      <c r="X35">
        <f ca="1"/>
        <v>329.76204001849794</v>
      </c>
      <c r="Y35">
        <f ca="1"/>
        <v>418.61639606438484</v>
      </c>
      <c r="Z35">
        <f ca="1"/>
        <v>394.42728359854232</v>
      </c>
      <c r="AA35">
        <f ca="1"/>
        <v>366.84905807876521</v>
      </c>
      <c r="AB35">
        <f ca="1"/>
        <v>392.25120366086992</v>
      </c>
      <c r="AC35">
        <f ca="1"/>
        <v>357.55263809300465</v>
      </c>
      <c r="AD35">
        <f ca="1"/>
        <v>345.82550011043787</v>
      </c>
      <c r="AE35">
        <f ca="1"/>
        <v>362.82565299584166</v>
      </c>
      <c r="AF35">
        <f ca="1"/>
        <v>336.38016455645294</v>
      </c>
      <c r="AG35">
        <f ca="1"/>
        <v>365.53722276899799</v>
      </c>
      <c r="AH35">
        <f ca="1"/>
        <v>337.92027182003636</v>
      </c>
      <c r="AI35">
        <f ca="1"/>
        <v>363.91126449787123</v>
      </c>
      <c r="AJ35">
        <f ca="1"/>
        <v>366.65426545195612</v>
      </c>
      <c r="AK35">
        <f ca="1"/>
        <v>376.76762897640788</v>
      </c>
      <c r="AL35">
        <f ca="1"/>
        <v>318.29076406601257</v>
      </c>
      <c r="AM35">
        <f ca="1"/>
        <v>380.65732290227845</v>
      </c>
      <c r="AN35">
        <f ca="1"/>
        <v>354.58519863805464</v>
      </c>
      <c r="AO35">
        <f ca="1"/>
        <v>402.26690903128645</v>
      </c>
      <c r="AP35">
        <f ca="1"/>
        <v>362.24937584308896</v>
      </c>
      <c r="AQ35">
        <f ca="1"/>
        <v>348.71360871371729</v>
      </c>
      <c r="AR35">
        <f ca="1"/>
        <v>417.33900677118629</v>
      </c>
      <c r="AS35">
        <f ca="1"/>
        <v>392.69824923546577</v>
      </c>
      <c r="AT35">
        <f ca="1"/>
        <v>358.29155181128021</v>
      </c>
      <c r="AU35">
        <f ca="1"/>
        <v>358.54212845471363</v>
      </c>
      <c r="AV35">
        <f ca="1"/>
        <v>377.52918423753465</v>
      </c>
      <c r="AW35">
        <f ca="1"/>
        <v>391.80727795780996</v>
      </c>
      <c r="AX35">
        <f ca="1"/>
        <v>329.08267397345958</v>
      </c>
      <c r="AY35">
        <f ca="1"/>
        <v>370.04198477414303</v>
      </c>
      <c r="AZ35">
        <f ca="1"/>
        <v>376.65540598070157</v>
      </c>
      <c r="BA35">
        <f ca="1"/>
        <v>380.7043126700292</v>
      </c>
      <c r="BB35">
        <f ca="1"/>
        <v>362.37807379434167</v>
      </c>
      <c r="BC35">
        <f ca="1"/>
        <v>320.19974389401705</v>
      </c>
      <c r="BD35">
        <f ca="1"/>
        <v>375.80014665197746</v>
      </c>
      <c r="BE35">
        <f ca="1"/>
        <v>324.93698479932766</v>
      </c>
      <c r="BF35">
        <f ca="1"/>
        <v>339.94456059862563</v>
      </c>
      <c r="BG35">
        <f ca="1"/>
        <v>377.27456836469605</v>
      </c>
      <c r="BH35">
        <f ca="1"/>
        <v>355.62742636714609</v>
      </c>
      <c r="BI35">
        <f ca="1"/>
        <v>407.56435747607122</v>
      </c>
      <c r="BJ35">
        <f ca="1"/>
        <v>348.80478999651314</v>
      </c>
      <c r="BK35">
        <f ca="1"/>
        <v>366.52195484339978</v>
      </c>
      <c r="BL35">
        <f ca="1"/>
        <v>375.71466984286366</v>
      </c>
      <c r="BM35">
        <f ca="1"/>
        <v>356.89361962970844</v>
      </c>
      <c r="BN35">
        <f ca="1"/>
        <v>372.99112728342897</v>
      </c>
      <c r="BO35">
        <f ca="1"/>
        <v>377.95863570370278</v>
      </c>
      <c r="BP35">
        <f ca="1"/>
        <v>352.79896455831999</v>
      </c>
      <c r="BQ35">
        <f ca="1"/>
        <v>400.81911917030544</v>
      </c>
      <c r="BR35">
        <f ca="1"/>
        <v>395.80656645225918</v>
      </c>
      <c r="BS35">
        <f ca="1"/>
        <v>351.06792875744867</v>
      </c>
      <c r="BT35">
        <f ca="1"/>
        <v>373.99081955248346</v>
      </c>
      <c r="BU35">
        <f ca="1"/>
        <v>358.37978346281017</v>
      </c>
      <c r="BV35">
        <f ca="1"/>
        <v>345.59083749152501</v>
      </c>
      <c r="BW35">
        <f ca="1"/>
        <v>397.32999240639811</v>
      </c>
      <c r="BX35">
        <f ca="1"/>
        <v>325.75680243946033</v>
      </c>
      <c r="BY35">
        <f ca="1"/>
        <v>376.79000749160747</v>
      </c>
      <c r="BZ35">
        <f ca="1"/>
        <v>354.36653215122271</v>
      </c>
      <c r="CA35">
        <f ca="1"/>
        <v>353.55569644590963</v>
      </c>
      <c r="CB35">
        <f ca="1"/>
        <v>346.90616442660905</v>
      </c>
      <c r="CC35">
        <f ca="1"/>
        <v>383.93205980666158</v>
      </c>
      <c r="CD35">
        <f ca="1"/>
        <v>354.17599905066322</v>
      </c>
      <c r="CE35">
        <f ca="1"/>
        <v>371.43431355578798</v>
      </c>
      <c r="CF35">
        <f ca="1"/>
        <v>354.72468687637775</v>
      </c>
      <c r="CG35">
        <f ca="1"/>
        <v>368.56942968257613</v>
      </c>
      <c r="CH35">
        <f ca="1"/>
        <v>335.53781561364826</v>
      </c>
      <c r="CI35">
        <f ca="1"/>
        <v>389.79413909885187</v>
      </c>
      <c r="CJ35">
        <f ca="1"/>
        <v>353.84399951414946</v>
      </c>
      <c r="CK35">
        <f ca="1"/>
        <v>396.211437279145</v>
      </c>
      <c r="CL35">
        <f ca="1"/>
        <v>432.49684267619506</v>
      </c>
      <c r="CM35">
        <f ca="1"/>
        <v>354.66894888521574</v>
      </c>
      <c r="CN35">
        <f ca="1"/>
        <v>368.48405939537037</v>
      </c>
      <c r="CO35">
        <f ca="1"/>
        <v>335.92180704860175</v>
      </c>
      <c r="CP35">
        <f ca="1"/>
        <v>346.90246996876556</v>
      </c>
      <c r="CQ35">
        <f ca="1"/>
        <v>379.88943397702286</v>
      </c>
      <c r="CR35">
        <f ca="1"/>
        <v>363.69810176354707</v>
      </c>
      <c r="CS35">
        <f ca="1"/>
        <v>374.23677054212766</v>
      </c>
      <c r="CT35">
        <f ca="1"/>
        <v>358.75031195251159</v>
      </c>
      <c r="CU35">
        <f ca="1"/>
        <v>330.88634067880417</v>
      </c>
      <c r="CV35">
        <f ca="1"/>
        <v>368.69932364950824</v>
      </c>
      <c r="CW35">
        <f ca="1"/>
        <v>390.42485241531199</v>
      </c>
      <c r="CX35">
        <f ca="1"/>
        <v>337.00460880072706</v>
      </c>
      <c r="CY35">
        <f ca="1"/>
        <v>395.91969982764346</v>
      </c>
      <c r="CZ35">
        <f ca="1"/>
        <v>329.32598293877675</v>
      </c>
      <c r="DA35">
        <f ca="1"/>
        <v>400.36641387819191</v>
      </c>
      <c r="DB35">
        <f ca="1"/>
        <v>372.83675345986671</v>
      </c>
      <c r="DC35">
        <f ca="1"/>
        <v>363.37486360505039</v>
      </c>
      <c r="DD35">
        <f ca="1"/>
        <v>415.2187908926731</v>
      </c>
      <c r="DE35">
        <f ca="1"/>
        <v>377.12676892310998</v>
      </c>
      <c r="DF35">
        <f ca="1"/>
        <v>358.07188031055307</v>
      </c>
      <c r="DG35">
        <f ca="1"/>
        <v>368.43127800481437</v>
      </c>
      <c r="DH35" t="e">
        <f ca="1"/>
        <v>#N/A</v>
      </c>
      <c r="DI35" t="e">
        <f ca="1"/>
        <v>#N/A</v>
      </c>
      <c r="DJ35" t="e">
        <f ca="1"/>
        <v>#N/A</v>
      </c>
      <c r="DK35" t="e">
        <f ca="1"/>
        <v>#N/A</v>
      </c>
      <c r="DL35" t="e">
        <f ca="1"/>
        <v>#N/A</v>
      </c>
      <c r="DM35" t="e">
        <f ca="1"/>
        <v>#N/A</v>
      </c>
      <c r="DN35" t="e">
        <f ca="1"/>
        <v>#N/A</v>
      </c>
      <c r="DO35" t="e">
        <f ca="1"/>
        <v>#N/A</v>
      </c>
      <c r="DP35" t="e">
        <f ca="1"/>
        <v>#N/A</v>
      </c>
      <c r="DQ35" t="e">
        <f ca="1"/>
        <v>#N/A</v>
      </c>
      <c r="DR35" t="e">
        <f ca="1"/>
        <v>#N/A</v>
      </c>
      <c r="DS35" t="e">
        <f ca="1"/>
        <v>#N/A</v>
      </c>
      <c r="DT35" t="e">
        <f ca="1"/>
        <v>#N/A</v>
      </c>
      <c r="DU35" t="e">
        <f ca="1"/>
        <v>#N/A</v>
      </c>
      <c r="DV35" t="e">
        <f ca="1"/>
        <v>#N/A</v>
      </c>
      <c r="DW35" t="e">
        <f ca="1"/>
        <v>#N/A</v>
      </c>
      <c r="DX35" t="e">
        <f ca="1"/>
        <v>#N/A</v>
      </c>
      <c r="DY35" t="e">
        <f ca="1"/>
        <v>#N/A</v>
      </c>
      <c r="DZ35" t="e">
        <f ca="1"/>
        <v>#N/A</v>
      </c>
      <c r="EA35" t="e">
        <f ca="1"/>
        <v>#N/A</v>
      </c>
    </row>
    <row r="36" spans="1:131">
      <c r="A36">
        <f ca="1">_xll.nxLibGetDCF("act/365",K$2,K36)</f>
        <v>0.13150684931506848</v>
      </c>
      <c r="B36" cm="1">
        <f t="array" aca="1" ref="B36" ca="1">_xll.nxLibGetDF(calibration!B$13,path!K$2,path!K36)</f>
        <v>0.99534707416333679</v>
      </c>
      <c r="C36">
        <f t="shared" ca="1" si="2"/>
        <v>3.5464193813239946E-2</v>
      </c>
      <c r="D36" s="75">
        <v>0</v>
      </c>
      <c r="E36">
        <f t="shared" ca="1" si="3"/>
        <v>366.70625701774389</v>
      </c>
      <c r="F36" s="73">
        <f t="shared" ca="1" si="4"/>
        <v>0</v>
      </c>
      <c r="H36">
        <f t="shared" ca="1" si="0"/>
        <v>366.70625701774401</v>
      </c>
      <c r="I36">
        <f t="shared" ca="1" si="1"/>
        <v>24.568154412075184</v>
      </c>
      <c r="K36" s="40">
        <f ca="1"/>
        <v>45467</v>
      </c>
      <c r="L36">
        <f ca="1"/>
        <v>378.66660435315822</v>
      </c>
      <c r="M36">
        <f ca="1"/>
        <v>362.80328191224908</v>
      </c>
      <c r="N36">
        <f ca="1"/>
        <v>343.73880592494305</v>
      </c>
      <c r="O36">
        <f ca="1"/>
        <v>408.36266937534953</v>
      </c>
      <c r="P36">
        <f ca="1"/>
        <v>365.52719354552687</v>
      </c>
      <c r="Q36">
        <f ca="1"/>
        <v>370.82731009157982</v>
      </c>
      <c r="R36">
        <f ca="1"/>
        <v>374.52654943855003</v>
      </c>
      <c r="S36">
        <f ca="1"/>
        <v>374.41614822959747</v>
      </c>
      <c r="T36">
        <f ca="1"/>
        <v>339.7782501821153</v>
      </c>
      <c r="U36">
        <f ca="1"/>
        <v>365.70530675946043</v>
      </c>
      <c r="V36">
        <f ca="1"/>
        <v>340.4061844429549</v>
      </c>
      <c r="W36">
        <f ca="1"/>
        <v>377.14257167752982</v>
      </c>
      <c r="X36">
        <f ca="1"/>
        <v>332.46808481502751</v>
      </c>
      <c r="Y36">
        <f ca="1"/>
        <v>432.89694990092352</v>
      </c>
      <c r="Z36">
        <f ca="1"/>
        <v>393.95570863284053</v>
      </c>
      <c r="AA36">
        <f ca="1"/>
        <v>363.60672660524199</v>
      </c>
      <c r="AB36">
        <f ca="1"/>
        <v>391.30055512120805</v>
      </c>
      <c r="AC36">
        <f ca="1"/>
        <v>358.96541394569402</v>
      </c>
      <c r="AD36">
        <f ca="1"/>
        <v>339.85450957220235</v>
      </c>
      <c r="AE36">
        <f ca="1"/>
        <v>351.79799263156889</v>
      </c>
      <c r="AF36">
        <f ca="1"/>
        <v>338.44124280138846</v>
      </c>
      <c r="AG36">
        <f ca="1"/>
        <v>362.35846024557651</v>
      </c>
      <c r="AH36">
        <f ca="1"/>
        <v>347.14212431317873</v>
      </c>
      <c r="AI36">
        <f ca="1"/>
        <v>371.39526294704882</v>
      </c>
      <c r="AJ36">
        <f ca="1"/>
        <v>362.07555272339897</v>
      </c>
      <c r="AK36">
        <f ca="1"/>
        <v>384.8271452916116</v>
      </c>
      <c r="AL36">
        <f ca="1"/>
        <v>316.9472301437799</v>
      </c>
      <c r="AM36">
        <f ca="1"/>
        <v>384.77585597554992</v>
      </c>
      <c r="AN36">
        <f ca="1"/>
        <v>352.06853991499167</v>
      </c>
      <c r="AO36">
        <f ca="1"/>
        <v>406.87522570606632</v>
      </c>
      <c r="AP36">
        <f ca="1"/>
        <v>354.35461319081281</v>
      </c>
      <c r="AQ36">
        <f ca="1"/>
        <v>339.50464687658348</v>
      </c>
      <c r="AR36">
        <f ca="1"/>
        <v>415.48872712061126</v>
      </c>
      <c r="AS36">
        <f ca="1"/>
        <v>393.73126712180772</v>
      </c>
      <c r="AT36">
        <f ca="1"/>
        <v>363.45617135310317</v>
      </c>
      <c r="AU36">
        <f ca="1"/>
        <v>356.29236389931123</v>
      </c>
      <c r="AV36">
        <f ca="1"/>
        <v>374.82319002543267</v>
      </c>
      <c r="AW36">
        <f ca="1"/>
        <v>389.46304180599549</v>
      </c>
      <c r="AX36">
        <f ca="1"/>
        <v>329.80532352739857</v>
      </c>
      <c r="AY36">
        <f ca="1"/>
        <v>374.12261833297663</v>
      </c>
      <c r="AZ36">
        <f ca="1"/>
        <v>376.2196466997317</v>
      </c>
      <c r="BA36">
        <f ca="1"/>
        <v>371.9489503066589</v>
      </c>
      <c r="BB36">
        <f ca="1"/>
        <v>365.86071263279564</v>
      </c>
      <c r="BC36">
        <f ca="1"/>
        <v>321.52239435467629</v>
      </c>
      <c r="BD36">
        <f ca="1"/>
        <v>368.4804217653674</v>
      </c>
      <c r="BE36">
        <f ca="1"/>
        <v>320.87037716951829</v>
      </c>
      <c r="BF36">
        <f ca="1"/>
        <v>341.99826786966673</v>
      </c>
      <c r="BG36">
        <f ca="1"/>
        <v>369.57694330456383</v>
      </c>
      <c r="BH36">
        <f ca="1"/>
        <v>353.21595223882383</v>
      </c>
      <c r="BI36">
        <f ca="1"/>
        <v>417.49308078368443</v>
      </c>
      <c r="BJ36">
        <f ca="1"/>
        <v>344.31165248882053</v>
      </c>
      <c r="BK36">
        <f ca="1"/>
        <v>358.18677989561911</v>
      </c>
      <c r="BL36">
        <f ca="1"/>
        <v>381.17134502289048</v>
      </c>
      <c r="BM36">
        <f ca="1"/>
        <v>363.56524524760044</v>
      </c>
      <c r="BN36">
        <f ca="1"/>
        <v>371.02076177936738</v>
      </c>
      <c r="BO36">
        <f ca="1"/>
        <v>368.45164845707893</v>
      </c>
      <c r="BP36">
        <f ca="1"/>
        <v>358.28832465292788</v>
      </c>
      <c r="BQ36">
        <f ca="1"/>
        <v>396.60660447518069</v>
      </c>
      <c r="BR36">
        <f ca="1"/>
        <v>392.99443928031354</v>
      </c>
      <c r="BS36">
        <f ca="1"/>
        <v>352.0466511666416</v>
      </c>
      <c r="BT36">
        <f ca="1"/>
        <v>364.9385767088022</v>
      </c>
      <c r="BU36">
        <f ca="1"/>
        <v>362.65465414325962</v>
      </c>
      <c r="BV36">
        <f ca="1"/>
        <v>348.00904113804222</v>
      </c>
      <c r="BW36">
        <f ca="1"/>
        <v>400.39579384530111</v>
      </c>
      <c r="BX36">
        <f ca="1"/>
        <v>322.24499008714349</v>
      </c>
      <c r="BY36">
        <f ca="1"/>
        <v>382.38507160456516</v>
      </c>
      <c r="BZ36">
        <f ca="1"/>
        <v>346.97423342006061</v>
      </c>
      <c r="CA36">
        <f ca="1"/>
        <v>346.3146035860986</v>
      </c>
      <c r="CB36">
        <f ca="1"/>
        <v>347.92339422943252</v>
      </c>
      <c r="CC36">
        <f ca="1"/>
        <v>392.27876128083847</v>
      </c>
      <c r="CD36">
        <f ca="1"/>
        <v>350.19844632272105</v>
      </c>
      <c r="CE36">
        <f ca="1"/>
        <v>381.99362534238418</v>
      </c>
      <c r="CF36">
        <f ca="1"/>
        <v>360.39365681833971</v>
      </c>
      <c r="CG36">
        <f ca="1"/>
        <v>378.7917457155317</v>
      </c>
      <c r="CH36">
        <f ca="1"/>
        <v>336.19768828849601</v>
      </c>
      <c r="CI36">
        <f ca="1"/>
        <v>386.56021460643973</v>
      </c>
      <c r="CJ36">
        <f ca="1"/>
        <v>357.18925053737297</v>
      </c>
      <c r="CK36">
        <f ca="1"/>
        <v>402.17922478444075</v>
      </c>
      <c r="CL36">
        <f ca="1"/>
        <v>437.95587600347324</v>
      </c>
      <c r="CM36">
        <f ca="1"/>
        <v>360.93930900556535</v>
      </c>
      <c r="CN36">
        <f ca="1"/>
        <v>367.62168049157185</v>
      </c>
      <c r="CO36">
        <f ca="1"/>
        <v>336.63181344165588</v>
      </c>
      <c r="CP36">
        <f ca="1"/>
        <v>349.89327351958786</v>
      </c>
      <c r="CQ36">
        <f ca="1"/>
        <v>386.63270584865001</v>
      </c>
      <c r="CR36">
        <f ca="1"/>
        <v>361.6034850630088</v>
      </c>
      <c r="CS36">
        <f ca="1"/>
        <v>363.74838040589435</v>
      </c>
      <c r="CT36">
        <f ca="1"/>
        <v>359.83901932983247</v>
      </c>
      <c r="CU36">
        <f ca="1"/>
        <v>333.63020616603023</v>
      </c>
      <c r="CV36">
        <f ca="1"/>
        <v>364.09172830816954</v>
      </c>
      <c r="CW36">
        <f ca="1"/>
        <v>399.37541543066209</v>
      </c>
      <c r="CX36">
        <f ca="1"/>
        <v>335.69589730513894</v>
      </c>
      <c r="CY36">
        <f ca="1"/>
        <v>404.84741245419383</v>
      </c>
      <c r="CZ36">
        <f ca="1"/>
        <v>338.03540224212912</v>
      </c>
      <c r="DA36">
        <f ca="1"/>
        <v>390.99289949007169</v>
      </c>
      <c r="DB36">
        <f ca="1"/>
        <v>372.82694143706215</v>
      </c>
      <c r="DC36">
        <f ca="1"/>
        <v>363.13082955399761</v>
      </c>
      <c r="DD36">
        <f ca="1"/>
        <v>421.26140618646036</v>
      </c>
      <c r="DE36">
        <f ca="1"/>
        <v>369.92653776072177</v>
      </c>
      <c r="DF36">
        <f ca="1"/>
        <v>351.37271016018258</v>
      </c>
      <c r="DG36">
        <f ca="1"/>
        <v>354.42417964480728</v>
      </c>
      <c r="DH36" t="e">
        <f ca="1"/>
        <v>#N/A</v>
      </c>
      <c r="DI36" t="e">
        <f ca="1"/>
        <v>#N/A</v>
      </c>
      <c r="DJ36" t="e">
        <f ca="1"/>
        <v>#N/A</v>
      </c>
      <c r="DK36" t="e">
        <f ca="1"/>
        <v>#N/A</v>
      </c>
      <c r="DL36" t="e">
        <f ca="1"/>
        <v>#N/A</v>
      </c>
      <c r="DM36" t="e">
        <f ca="1"/>
        <v>#N/A</v>
      </c>
      <c r="DN36" t="e">
        <f ca="1"/>
        <v>#N/A</v>
      </c>
      <c r="DO36" t="e">
        <f ca="1"/>
        <v>#N/A</v>
      </c>
      <c r="DP36" t="e">
        <f ca="1"/>
        <v>#N/A</v>
      </c>
      <c r="DQ36" t="e">
        <f ca="1"/>
        <v>#N/A</v>
      </c>
      <c r="DR36" t="e">
        <f ca="1"/>
        <v>#N/A</v>
      </c>
      <c r="DS36" t="e">
        <f ca="1"/>
        <v>#N/A</v>
      </c>
      <c r="DT36" t="e">
        <f ca="1"/>
        <v>#N/A</v>
      </c>
      <c r="DU36" t="e">
        <f ca="1"/>
        <v>#N/A</v>
      </c>
      <c r="DV36" t="e">
        <f ca="1"/>
        <v>#N/A</v>
      </c>
      <c r="DW36" t="e">
        <f ca="1"/>
        <v>#N/A</v>
      </c>
      <c r="DX36" t="e">
        <f ca="1"/>
        <v>#N/A</v>
      </c>
      <c r="DY36" t="e">
        <f ca="1"/>
        <v>#N/A</v>
      </c>
      <c r="DZ36" t="e">
        <f ca="1"/>
        <v>#N/A</v>
      </c>
      <c r="EA36" t="e">
        <f ca="1"/>
        <v>#N/A</v>
      </c>
    </row>
    <row r="37" spans="1:131">
      <c r="A37">
        <f ca="1">_xll.nxLibGetDCF("act/365",K$2,K37)</f>
        <v>0.13424657534246576</v>
      </c>
      <c r="B37" cm="1">
        <f t="array" aca="1" ref="B37" ca="1">_xll.nxLibGetDF(calibration!B$13,path!K$2,path!K37)</f>
        <v>0.99525013820840635</v>
      </c>
      <c r="C37">
        <f t="shared" ca="1" si="2"/>
        <v>3.5465919495858679E-2</v>
      </c>
      <c r="D37" s="75">
        <v>0</v>
      </c>
      <c r="E37">
        <f t="shared" ca="1" si="3"/>
        <v>366.74197368819523</v>
      </c>
      <c r="F37" s="73">
        <f t="shared" ca="1" si="4"/>
        <v>0</v>
      </c>
      <c r="H37">
        <f t="shared" ca="1" si="0"/>
        <v>366.74197368819512</v>
      </c>
      <c r="I37">
        <f t="shared" ca="1" si="1"/>
        <v>25.512739420615244</v>
      </c>
      <c r="K37" s="40">
        <f ca="1"/>
        <v>45468</v>
      </c>
      <c r="L37">
        <f ca="1"/>
        <v>382.50555516719862</v>
      </c>
      <c r="M37">
        <f ca="1"/>
        <v>361.59496108528219</v>
      </c>
      <c r="N37">
        <f ca="1"/>
        <v>343.1108937532174</v>
      </c>
      <c r="O37">
        <f ca="1"/>
        <v>404.90671720299076</v>
      </c>
      <c r="P37">
        <f ca="1"/>
        <v>368.09037355347829</v>
      </c>
      <c r="Q37">
        <f ca="1"/>
        <v>370.79293948543619</v>
      </c>
      <c r="R37">
        <f ca="1"/>
        <v>371.54100925702392</v>
      </c>
      <c r="S37">
        <f ca="1"/>
        <v>375.54847260845554</v>
      </c>
      <c r="T37">
        <f ca="1"/>
        <v>340.43815634947742</v>
      </c>
      <c r="U37">
        <f ca="1"/>
        <v>369.07161466687415</v>
      </c>
      <c r="V37">
        <f ca="1"/>
        <v>342.77404320843993</v>
      </c>
      <c r="W37">
        <f ca="1"/>
        <v>375.75684273900805</v>
      </c>
      <c r="X37">
        <f ca="1"/>
        <v>335.73197965819213</v>
      </c>
      <c r="Y37">
        <f ca="1"/>
        <v>439.94837712605641</v>
      </c>
      <c r="Z37">
        <f ca="1"/>
        <v>396.42924509485238</v>
      </c>
      <c r="AA37">
        <f ca="1"/>
        <v>358.17676260908013</v>
      </c>
      <c r="AB37">
        <f ca="1"/>
        <v>386.9560735877123</v>
      </c>
      <c r="AC37">
        <f ca="1"/>
        <v>355.16760605779734</v>
      </c>
      <c r="AD37">
        <f ca="1"/>
        <v>347.14457635546677</v>
      </c>
      <c r="AE37">
        <f ca="1"/>
        <v>350.32479767994454</v>
      </c>
      <c r="AF37">
        <f ca="1"/>
        <v>333.55294434660613</v>
      </c>
      <c r="AG37">
        <f ca="1"/>
        <v>354.51046618289723</v>
      </c>
      <c r="AH37">
        <f ca="1"/>
        <v>341.12497034472659</v>
      </c>
      <c r="AI37">
        <f ca="1"/>
        <v>366.43453404427453</v>
      </c>
      <c r="AJ37">
        <f ca="1"/>
        <v>361.36305354291432</v>
      </c>
      <c r="AK37">
        <f ca="1"/>
        <v>389.71259725740742</v>
      </c>
      <c r="AL37">
        <f ca="1"/>
        <v>316.68859726890372</v>
      </c>
      <c r="AM37">
        <f ca="1"/>
        <v>388.46297528001384</v>
      </c>
      <c r="AN37">
        <f ca="1"/>
        <v>353.70508419706289</v>
      </c>
      <c r="AO37">
        <f ca="1"/>
        <v>405.05216354796812</v>
      </c>
      <c r="AP37">
        <f ca="1"/>
        <v>351.07667101328934</v>
      </c>
      <c r="AQ37">
        <f ca="1"/>
        <v>340.01556734294695</v>
      </c>
      <c r="AR37">
        <f ca="1"/>
        <v>418.941509106144</v>
      </c>
      <c r="AS37">
        <f ca="1"/>
        <v>394.47096532934847</v>
      </c>
      <c r="AT37">
        <f ca="1"/>
        <v>358.47398793817661</v>
      </c>
      <c r="AU37">
        <f ca="1"/>
        <v>362.93824033200104</v>
      </c>
      <c r="AV37">
        <f ca="1"/>
        <v>374.97109759137709</v>
      </c>
      <c r="AW37">
        <f ca="1"/>
        <v>389.02318451790126</v>
      </c>
      <c r="AX37">
        <f ca="1"/>
        <v>331.36623352339615</v>
      </c>
      <c r="AY37">
        <f ca="1"/>
        <v>375.02221015328263</v>
      </c>
      <c r="AZ37">
        <f ca="1"/>
        <v>377.45079331922744</v>
      </c>
      <c r="BA37">
        <f ca="1"/>
        <v>367.68718123838431</v>
      </c>
      <c r="BB37">
        <f ca="1"/>
        <v>366.02262395002532</v>
      </c>
      <c r="BC37">
        <f ca="1"/>
        <v>324.22214019301413</v>
      </c>
      <c r="BD37">
        <f ca="1"/>
        <v>370.2853359037116</v>
      </c>
      <c r="BE37">
        <f ca="1"/>
        <v>321.41873190294888</v>
      </c>
      <c r="BF37">
        <f ca="1"/>
        <v>337.12280984216915</v>
      </c>
      <c r="BG37">
        <f ca="1"/>
        <v>370.05006064558665</v>
      </c>
      <c r="BH37">
        <f ca="1"/>
        <v>360.83764906325774</v>
      </c>
      <c r="BI37">
        <f ca="1"/>
        <v>414.26580087552821</v>
      </c>
      <c r="BJ37">
        <f ca="1"/>
        <v>343.92049455346876</v>
      </c>
      <c r="BK37">
        <f ca="1"/>
        <v>358.96010698640538</v>
      </c>
      <c r="BL37">
        <f ca="1"/>
        <v>384.1058893093952</v>
      </c>
      <c r="BM37">
        <f ca="1"/>
        <v>356.94453059467668</v>
      </c>
      <c r="BN37">
        <f ca="1"/>
        <v>371.61423231037486</v>
      </c>
      <c r="BO37">
        <f ca="1"/>
        <v>369.13567661743724</v>
      </c>
      <c r="BP37">
        <f ca="1"/>
        <v>357.10349113720918</v>
      </c>
      <c r="BQ37">
        <f ca="1"/>
        <v>400.31443161160126</v>
      </c>
      <c r="BR37">
        <f ca="1"/>
        <v>392.06723366254204</v>
      </c>
      <c r="BS37">
        <f ca="1"/>
        <v>349.044405114749</v>
      </c>
      <c r="BT37">
        <f ca="1"/>
        <v>364.51781427247295</v>
      </c>
      <c r="BU37">
        <f ca="1"/>
        <v>365.56565304634722</v>
      </c>
      <c r="BV37">
        <f ca="1"/>
        <v>347.64593688857536</v>
      </c>
      <c r="BW37">
        <f ca="1"/>
        <v>402.18818922089559</v>
      </c>
      <c r="BX37">
        <f ca="1"/>
        <v>319.59080866788867</v>
      </c>
      <c r="BY37">
        <f ca="1"/>
        <v>381.52931595844905</v>
      </c>
      <c r="BZ37">
        <f ca="1"/>
        <v>350.36723569371208</v>
      </c>
      <c r="CA37">
        <f ca="1"/>
        <v>342.5464959712408</v>
      </c>
      <c r="CB37">
        <f ca="1"/>
        <v>348.22555533251466</v>
      </c>
      <c r="CC37">
        <f ca="1"/>
        <v>398.20135129949267</v>
      </c>
      <c r="CD37">
        <f ca="1"/>
        <v>347.65707764583141</v>
      </c>
      <c r="CE37">
        <f ca="1"/>
        <v>388.34363662457878</v>
      </c>
      <c r="CF37">
        <f ca="1"/>
        <v>363.92632980645021</v>
      </c>
      <c r="CG37">
        <f ca="1"/>
        <v>377.94952435768715</v>
      </c>
      <c r="CH37">
        <f ca="1"/>
        <v>335.0145390174049</v>
      </c>
      <c r="CI37">
        <f ca="1"/>
        <v>387.58650581939565</v>
      </c>
      <c r="CJ37">
        <f ca="1"/>
        <v>349.52558378009388</v>
      </c>
      <c r="CK37">
        <f ca="1"/>
        <v>408.02249799013447</v>
      </c>
      <c r="CL37">
        <f ca="1"/>
        <v>441.55747564879641</v>
      </c>
      <c r="CM37">
        <f ca="1"/>
        <v>361.84252415832231</v>
      </c>
      <c r="CN37">
        <f ca="1"/>
        <v>365.23185384898125</v>
      </c>
      <c r="CO37">
        <f ca="1"/>
        <v>336.33576532489815</v>
      </c>
      <c r="CP37">
        <f ca="1"/>
        <v>355.48657132337894</v>
      </c>
      <c r="CQ37">
        <f ca="1"/>
        <v>384.47763150556835</v>
      </c>
      <c r="CR37">
        <f ca="1"/>
        <v>360.96735836294073</v>
      </c>
      <c r="CS37">
        <f ca="1"/>
        <v>366.3517797906506</v>
      </c>
      <c r="CT37">
        <f ca="1"/>
        <v>357.1123225328738</v>
      </c>
      <c r="CU37">
        <f ca="1"/>
        <v>330.16972355059107</v>
      </c>
      <c r="CV37">
        <f ca="1"/>
        <v>369.06542322767717</v>
      </c>
      <c r="CW37">
        <f ca="1"/>
        <v>398.35744953728522</v>
      </c>
      <c r="CX37">
        <f ca="1"/>
        <v>332.28774763447001</v>
      </c>
      <c r="CY37">
        <f ca="1"/>
        <v>410.52601996400318</v>
      </c>
      <c r="CZ37">
        <f ca="1"/>
        <v>337.41574652425817</v>
      </c>
      <c r="DA37">
        <f ca="1"/>
        <v>388.12902015689565</v>
      </c>
      <c r="DB37">
        <f ca="1"/>
        <v>367.10438268908206</v>
      </c>
      <c r="DC37">
        <f ca="1"/>
        <v>364.07368300341483</v>
      </c>
      <c r="DD37">
        <f ca="1"/>
        <v>423.12039446749571</v>
      </c>
      <c r="DE37">
        <f ca="1"/>
        <v>371.11749875610911</v>
      </c>
      <c r="DF37">
        <f ca="1"/>
        <v>345.9110653254088</v>
      </c>
      <c r="DG37">
        <f ca="1"/>
        <v>353.66021115490798</v>
      </c>
      <c r="DH37" t="e">
        <f ca="1"/>
        <v>#N/A</v>
      </c>
      <c r="DI37" t="e">
        <f ca="1"/>
        <v>#N/A</v>
      </c>
      <c r="DJ37" t="e">
        <f ca="1"/>
        <v>#N/A</v>
      </c>
      <c r="DK37" t="e">
        <f ca="1"/>
        <v>#N/A</v>
      </c>
      <c r="DL37" t="e">
        <f ca="1"/>
        <v>#N/A</v>
      </c>
      <c r="DM37" t="e">
        <f ca="1"/>
        <v>#N/A</v>
      </c>
      <c r="DN37" t="e">
        <f ca="1"/>
        <v>#N/A</v>
      </c>
      <c r="DO37" t="e">
        <f ca="1"/>
        <v>#N/A</v>
      </c>
      <c r="DP37" t="e">
        <f ca="1"/>
        <v>#N/A</v>
      </c>
      <c r="DQ37" t="e">
        <f ca="1"/>
        <v>#N/A</v>
      </c>
      <c r="DR37" t="e">
        <f ca="1"/>
        <v>#N/A</v>
      </c>
      <c r="DS37" t="e">
        <f ca="1"/>
        <v>#N/A</v>
      </c>
      <c r="DT37" t="e">
        <f ca="1"/>
        <v>#N/A</v>
      </c>
      <c r="DU37" t="e">
        <f ca="1"/>
        <v>#N/A</v>
      </c>
      <c r="DV37" t="e">
        <f ca="1"/>
        <v>#N/A</v>
      </c>
      <c r="DW37" t="e">
        <f ca="1"/>
        <v>#N/A</v>
      </c>
      <c r="DX37" t="e">
        <f ca="1"/>
        <v>#N/A</v>
      </c>
      <c r="DY37" t="e">
        <f ca="1"/>
        <v>#N/A</v>
      </c>
      <c r="DZ37" t="e">
        <f ca="1"/>
        <v>#N/A</v>
      </c>
      <c r="EA37" t="e">
        <f ca="1"/>
        <v>#N/A</v>
      </c>
    </row>
    <row r="38" spans="1:131">
      <c r="A38">
        <f ca="1">_xll.nxLibGetDCF("act/365",K$2,K38)</f>
        <v>0.13698630136986301</v>
      </c>
      <c r="B38" cm="1">
        <f t="array" aca="1" ref="B38" ca="1">_xll.nxLibGetDF(calibration!B$13,path!K$2,path!K38)</f>
        <v>0.99515320225347581</v>
      </c>
      <c r="C38">
        <f t="shared" ca="1" si="2"/>
        <v>3.5467645402509289E-2</v>
      </c>
      <c r="D38" s="75">
        <v>0</v>
      </c>
      <c r="E38">
        <f t="shared" ca="1" si="3"/>
        <v>366.77769731683054</v>
      </c>
      <c r="F38" s="73">
        <f t="shared" ca="1" si="4"/>
        <v>0</v>
      </c>
      <c r="H38">
        <f t="shared" ca="1" si="0"/>
        <v>366.77769731683037</v>
      </c>
      <c r="I38">
        <f t="shared" ca="1" si="1"/>
        <v>25.469923621187476</v>
      </c>
      <c r="K38" s="40">
        <f ca="1"/>
        <v>45469</v>
      </c>
      <c r="L38">
        <f ca="1"/>
        <v>378.63159229099125</v>
      </c>
      <c r="M38">
        <f ca="1"/>
        <v>358.18261700500142</v>
      </c>
      <c r="N38">
        <f ca="1"/>
        <v>346.31875518398624</v>
      </c>
      <c r="O38">
        <f ca="1"/>
        <v>400.03250614236958</v>
      </c>
      <c r="P38">
        <f ca="1"/>
        <v>373.7846867277774</v>
      </c>
      <c r="Q38">
        <f ca="1"/>
        <v>376.80218891199144</v>
      </c>
      <c r="R38">
        <f ca="1"/>
        <v>365.35807616622816</v>
      </c>
      <c r="S38">
        <f ca="1"/>
        <v>377.48430882901101</v>
      </c>
      <c r="T38">
        <f ca="1"/>
        <v>345.78335802505006</v>
      </c>
      <c r="U38">
        <f ca="1"/>
        <v>371.72643968954486</v>
      </c>
      <c r="V38">
        <f ca="1"/>
        <v>337.51652768099336</v>
      </c>
      <c r="W38">
        <f ca="1"/>
        <v>375.50682094013678</v>
      </c>
      <c r="X38">
        <f ca="1"/>
        <v>338.07619737111952</v>
      </c>
      <c r="Y38">
        <f ca="1"/>
        <v>446.58993824121529</v>
      </c>
      <c r="Z38">
        <f ca="1"/>
        <v>396.93871226811098</v>
      </c>
      <c r="AA38">
        <f ca="1"/>
        <v>355.74249658597751</v>
      </c>
      <c r="AB38">
        <f ca="1"/>
        <v>384.7676670820635</v>
      </c>
      <c r="AC38">
        <f ca="1"/>
        <v>357.3987237510845</v>
      </c>
      <c r="AD38">
        <f ca="1"/>
        <v>351.31895523230503</v>
      </c>
      <c r="AE38">
        <f ca="1"/>
        <v>351.85231102487279</v>
      </c>
      <c r="AF38">
        <f ca="1"/>
        <v>337.56673698970064</v>
      </c>
      <c r="AG38">
        <f ca="1"/>
        <v>358.40590174432413</v>
      </c>
      <c r="AH38">
        <f ca="1"/>
        <v>342.5689244612613</v>
      </c>
      <c r="AI38">
        <f ca="1"/>
        <v>367.32206869603277</v>
      </c>
      <c r="AJ38">
        <f ca="1"/>
        <v>356.8579191454084</v>
      </c>
      <c r="AK38">
        <f ca="1"/>
        <v>389.81615171633268</v>
      </c>
      <c r="AL38">
        <f ca="1"/>
        <v>313.02645361075542</v>
      </c>
      <c r="AM38">
        <f ca="1"/>
        <v>386.93601556279043</v>
      </c>
      <c r="AN38">
        <f ca="1"/>
        <v>354.18579260972916</v>
      </c>
      <c r="AO38">
        <f ca="1"/>
        <v>402.27375859019247</v>
      </c>
      <c r="AP38">
        <f ca="1"/>
        <v>362.29430871403201</v>
      </c>
      <c r="AQ38">
        <f ca="1"/>
        <v>339.97136595021476</v>
      </c>
      <c r="AR38">
        <f ca="1"/>
        <v>417.01764959957387</v>
      </c>
      <c r="AS38">
        <f ca="1"/>
        <v>394.00097366799599</v>
      </c>
      <c r="AT38">
        <f ca="1"/>
        <v>359.94081648178474</v>
      </c>
      <c r="AU38">
        <f ca="1"/>
        <v>362.01128366244717</v>
      </c>
      <c r="AV38">
        <f ca="1"/>
        <v>375.44751920117665</v>
      </c>
      <c r="AW38">
        <f ca="1"/>
        <v>391.09300048685037</v>
      </c>
      <c r="AX38">
        <f ca="1"/>
        <v>329.8182215419954</v>
      </c>
      <c r="AY38">
        <f ca="1"/>
        <v>369.88518386593728</v>
      </c>
      <c r="AZ38">
        <f ca="1"/>
        <v>379.58006127661946</v>
      </c>
      <c r="BA38">
        <f ca="1"/>
        <v>368.75261891351312</v>
      </c>
      <c r="BB38">
        <f ca="1"/>
        <v>365.76325260115379</v>
      </c>
      <c r="BC38">
        <f ca="1"/>
        <v>326.31963289922976</v>
      </c>
      <c r="BD38">
        <f ca="1"/>
        <v>369.60939052112207</v>
      </c>
      <c r="BE38">
        <f ca="1"/>
        <v>325.51152629375179</v>
      </c>
      <c r="BF38">
        <f ca="1"/>
        <v>336.47050202009433</v>
      </c>
      <c r="BG38">
        <f ca="1"/>
        <v>376.49364332968509</v>
      </c>
      <c r="BH38">
        <f ca="1"/>
        <v>363.17446485774468</v>
      </c>
      <c r="BI38">
        <f ca="1"/>
        <v>415.09278537533294</v>
      </c>
      <c r="BJ38">
        <f ca="1"/>
        <v>342.819484415727</v>
      </c>
      <c r="BK38">
        <f ca="1"/>
        <v>358.40097157792349</v>
      </c>
      <c r="BL38">
        <f ca="1"/>
        <v>385.85550396346815</v>
      </c>
      <c r="BM38">
        <f ca="1"/>
        <v>357.93661460082382</v>
      </c>
      <c r="BN38">
        <f ca="1"/>
        <v>365.63277280483987</v>
      </c>
      <c r="BO38">
        <f ca="1"/>
        <v>365.87327609844596</v>
      </c>
      <c r="BP38">
        <f ca="1"/>
        <v>357.2221586384531</v>
      </c>
      <c r="BQ38">
        <f ca="1"/>
        <v>400.43437298923527</v>
      </c>
      <c r="BR38">
        <f ca="1"/>
        <v>391.38307006272493</v>
      </c>
      <c r="BS38">
        <f ca="1"/>
        <v>343.60238080889837</v>
      </c>
      <c r="BT38">
        <f ca="1"/>
        <v>368.77541812332157</v>
      </c>
      <c r="BU38">
        <f ca="1"/>
        <v>369.0647654753767</v>
      </c>
      <c r="BV38">
        <f ca="1"/>
        <v>345.44436604404478</v>
      </c>
      <c r="BW38">
        <f ca="1"/>
        <v>403.85664884351587</v>
      </c>
      <c r="BX38">
        <f ca="1"/>
        <v>320.13936846489685</v>
      </c>
      <c r="BY38">
        <f ca="1"/>
        <v>375.15570490986778</v>
      </c>
      <c r="BZ38">
        <f ca="1"/>
        <v>352.20366239299892</v>
      </c>
      <c r="CA38">
        <f ca="1"/>
        <v>340.06955472433179</v>
      </c>
      <c r="CB38">
        <f ca="1"/>
        <v>353.99555433622044</v>
      </c>
      <c r="CC38">
        <f ca="1"/>
        <v>397.72370339549622</v>
      </c>
      <c r="CD38">
        <f ca="1"/>
        <v>348.11982855411958</v>
      </c>
      <c r="CE38">
        <f ca="1"/>
        <v>384.18156287257364</v>
      </c>
      <c r="CF38">
        <f ca="1"/>
        <v>357.98960755346366</v>
      </c>
      <c r="CG38">
        <f ca="1"/>
        <v>379.68825392149091</v>
      </c>
      <c r="CH38">
        <f ca="1"/>
        <v>334.55963700610187</v>
      </c>
      <c r="CI38">
        <f ca="1"/>
        <v>388.12364780338771</v>
      </c>
      <c r="CJ38">
        <f ca="1"/>
        <v>354.52613156568043</v>
      </c>
      <c r="CK38">
        <f ca="1"/>
        <v>409.48084860361917</v>
      </c>
      <c r="CL38">
        <f ca="1"/>
        <v>436.48116472752866</v>
      </c>
      <c r="CM38">
        <f ca="1"/>
        <v>364.73989538858768</v>
      </c>
      <c r="CN38">
        <f ca="1"/>
        <v>358.61265159137974</v>
      </c>
      <c r="CO38">
        <f ca="1"/>
        <v>335.08277028450664</v>
      </c>
      <c r="CP38">
        <f ca="1"/>
        <v>351.60081220380664</v>
      </c>
      <c r="CQ38">
        <f ca="1"/>
        <v>382.52822913036732</v>
      </c>
      <c r="CR38">
        <f ca="1"/>
        <v>361.24804196549024</v>
      </c>
      <c r="CS38">
        <f ca="1"/>
        <v>364.55512699192826</v>
      </c>
      <c r="CT38">
        <f ca="1"/>
        <v>358.16147307129336</v>
      </c>
      <c r="CU38">
        <f ca="1"/>
        <v>331.5977922163882</v>
      </c>
      <c r="CV38">
        <f ca="1"/>
        <v>367.59095989278137</v>
      </c>
      <c r="CW38">
        <f ca="1"/>
        <v>397.31724268655461</v>
      </c>
      <c r="CX38">
        <f ca="1"/>
        <v>329.34471673139649</v>
      </c>
      <c r="CY38">
        <f ca="1"/>
        <v>417.9247139765792</v>
      </c>
      <c r="CZ38">
        <f ca="1"/>
        <v>331.23746364543564</v>
      </c>
      <c r="DA38">
        <f ca="1"/>
        <v>383.50272881042616</v>
      </c>
      <c r="DB38">
        <f ca="1"/>
        <v>364.82728471239204</v>
      </c>
      <c r="DC38">
        <f ca="1"/>
        <v>366.49007083211984</v>
      </c>
      <c r="DD38">
        <f ca="1"/>
        <v>422.03899613161656</v>
      </c>
      <c r="DE38">
        <f ca="1"/>
        <v>373.30395473334505</v>
      </c>
      <c r="DF38">
        <f ca="1"/>
        <v>346.86173825760301</v>
      </c>
      <c r="DG38">
        <f ca="1"/>
        <v>353.44222961385952</v>
      </c>
      <c r="DH38" t="e">
        <f ca="1"/>
        <v>#N/A</v>
      </c>
      <c r="DI38" t="e">
        <f ca="1"/>
        <v>#N/A</v>
      </c>
      <c r="DJ38" t="e">
        <f ca="1"/>
        <v>#N/A</v>
      </c>
      <c r="DK38" t="e">
        <f ca="1"/>
        <v>#N/A</v>
      </c>
      <c r="DL38" t="e">
        <f ca="1"/>
        <v>#N/A</v>
      </c>
      <c r="DM38" t="e">
        <f ca="1"/>
        <v>#N/A</v>
      </c>
      <c r="DN38" t="e">
        <f ca="1"/>
        <v>#N/A</v>
      </c>
      <c r="DO38" t="e">
        <f ca="1"/>
        <v>#N/A</v>
      </c>
      <c r="DP38" t="e">
        <f ca="1"/>
        <v>#N/A</v>
      </c>
      <c r="DQ38" t="e">
        <f ca="1"/>
        <v>#N/A</v>
      </c>
      <c r="DR38" t="e">
        <f ca="1"/>
        <v>#N/A</v>
      </c>
      <c r="DS38" t="e">
        <f ca="1"/>
        <v>#N/A</v>
      </c>
      <c r="DT38" t="e">
        <f ca="1"/>
        <v>#N/A</v>
      </c>
      <c r="DU38" t="e">
        <f ca="1"/>
        <v>#N/A</v>
      </c>
      <c r="DV38" t="e">
        <f ca="1"/>
        <v>#N/A</v>
      </c>
      <c r="DW38" t="e">
        <f ca="1"/>
        <v>#N/A</v>
      </c>
      <c r="DX38" t="e">
        <f ca="1"/>
        <v>#N/A</v>
      </c>
      <c r="DY38" t="e">
        <f ca="1"/>
        <v>#N/A</v>
      </c>
      <c r="DZ38" t="e">
        <f ca="1"/>
        <v>#N/A</v>
      </c>
      <c r="EA38" t="e">
        <f ca="1"/>
        <v>#N/A</v>
      </c>
    </row>
    <row r="39" spans="1:131">
      <c r="A39">
        <f ca="1">_xll.nxLibGetDCF("act/365",K$2,K39)</f>
        <v>0.13972602739726028</v>
      </c>
      <c r="B39" cm="1">
        <f t="array" aca="1" ref="B39" ca="1">_xll.nxLibGetDF(calibration!B$13,path!K$2,path!K39)</f>
        <v>0.99505626629854538</v>
      </c>
      <c r="C39">
        <f t="shared" ca="1" si="2"/>
        <v>3.5469371533239195E-2</v>
      </c>
      <c r="D39" s="75">
        <v>0</v>
      </c>
      <c r="E39">
        <f t="shared" ca="1" si="3"/>
        <v>366.81342790568345</v>
      </c>
      <c r="F39" s="73">
        <f t="shared" ca="1" si="4"/>
        <v>0</v>
      </c>
      <c r="H39">
        <f t="shared" ca="1" si="0"/>
        <v>366.81342790568334</v>
      </c>
      <c r="I39">
        <f t="shared" ca="1" si="1"/>
        <v>25.532360374519683</v>
      </c>
      <c r="K39" s="40">
        <f ca="1"/>
        <v>45470</v>
      </c>
      <c r="L39">
        <f ca="1"/>
        <v>378.85646213695742</v>
      </c>
      <c r="M39">
        <f ca="1"/>
        <v>357.54280813696437</v>
      </c>
      <c r="N39">
        <f ca="1"/>
        <v>347.57543523784835</v>
      </c>
      <c r="O39">
        <f ca="1"/>
        <v>401.03695749327676</v>
      </c>
      <c r="P39">
        <f ca="1"/>
        <v>381.00293892732708</v>
      </c>
      <c r="Q39">
        <f ca="1"/>
        <v>378.10334119587247</v>
      </c>
      <c r="R39">
        <f ca="1"/>
        <v>355.53057926947127</v>
      </c>
      <c r="S39">
        <f ca="1"/>
        <v>373.76484572783409</v>
      </c>
      <c r="T39">
        <f ca="1"/>
        <v>344.86583340880884</v>
      </c>
      <c r="U39">
        <f ca="1"/>
        <v>364.2501935700983</v>
      </c>
      <c r="V39">
        <f ca="1"/>
        <v>336.12393031952115</v>
      </c>
      <c r="W39">
        <f ca="1"/>
        <v>378.2771373677196</v>
      </c>
      <c r="X39">
        <f ca="1"/>
        <v>334.61772422612432</v>
      </c>
      <c r="Y39">
        <f ca="1"/>
        <v>443.03308012286698</v>
      </c>
      <c r="Z39">
        <f ca="1"/>
        <v>390.69430164113027</v>
      </c>
      <c r="AA39">
        <f ca="1"/>
        <v>359.15913092099908</v>
      </c>
      <c r="AB39">
        <f ca="1"/>
        <v>380.90125538928527</v>
      </c>
      <c r="AC39">
        <f ca="1"/>
        <v>359.14000988858703</v>
      </c>
      <c r="AD39">
        <f ca="1"/>
        <v>348.03820817037598</v>
      </c>
      <c r="AE39">
        <f ca="1"/>
        <v>352.14957057443706</v>
      </c>
      <c r="AF39">
        <f ca="1"/>
        <v>337.02844056264365</v>
      </c>
      <c r="AG39">
        <f ca="1"/>
        <v>356.77417432681676</v>
      </c>
      <c r="AH39">
        <f ca="1"/>
        <v>343.62352268481044</v>
      </c>
      <c r="AI39">
        <f ca="1"/>
        <v>362.24953402728727</v>
      </c>
      <c r="AJ39">
        <f ca="1"/>
        <v>353.12209058393216</v>
      </c>
      <c r="AK39">
        <f ca="1"/>
        <v>390.34055719570813</v>
      </c>
      <c r="AL39">
        <f ca="1"/>
        <v>311.71122668378098</v>
      </c>
      <c r="AM39">
        <f ca="1"/>
        <v>390.24650677234649</v>
      </c>
      <c r="AN39">
        <f ca="1"/>
        <v>355.97492877224255</v>
      </c>
      <c r="AO39">
        <f ca="1"/>
        <v>407.5887990411963</v>
      </c>
      <c r="AP39">
        <f ca="1"/>
        <v>360.29467616601244</v>
      </c>
      <c r="AQ39">
        <f ca="1"/>
        <v>338.19218766024915</v>
      </c>
      <c r="AR39">
        <f ca="1"/>
        <v>415.2712796707043</v>
      </c>
      <c r="AS39">
        <f ca="1"/>
        <v>391.36744371045728</v>
      </c>
      <c r="AT39">
        <f ca="1"/>
        <v>361.08566780699965</v>
      </c>
      <c r="AU39">
        <f ca="1"/>
        <v>364.65253443374598</v>
      </c>
      <c r="AV39">
        <f ca="1"/>
        <v>372.60550301563904</v>
      </c>
      <c r="AW39">
        <f ca="1"/>
        <v>391.8183048725308</v>
      </c>
      <c r="AX39">
        <f ca="1"/>
        <v>330.17936069313805</v>
      </c>
      <c r="AY39">
        <f ca="1"/>
        <v>364.73895605490253</v>
      </c>
      <c r="AZ39">
        <f ca="1"/>
        <v>381.13279855517487</v>
      </c>
      <c r="BA39">
        <f ca="1"/>
        <v>368.80594198960353</v>
      </c>
      <c r="BB39">
        <f ca="1"/>
        <v>365.16408058845491</v>
      </c>
      <c r="BC39">
        <f ca="1"/>
        <v>328.2919343021137</v>
      </c>
      <c r="BD39">
        <f ca="1"/>
        <v>373.5850374110056</v>
      </c>
      <c r="BE39">
        <f ca="1"/>
        <v>320.32972080092281</v>
      </c>
      <c r="BF39">
        <f ca="1"/>
        <v>334.52350032559667</v>
      </c>
      <c r="BG39">
        <f ca="1"/>
        <v>376.95342860595042</v>
      </c>
      <c r="BH39">
        <f ca="1"/>
        <v>367.66242907608842</v>
      </c>
      <c r="BI39">
        <f ca="1"/>
        <v>419.94649863718331</v>
      </c>
      <c r="BJ39">
        <f ca="1"/>
        <v>341.21059217823603</v>
      </c>
      <c r="BK39">
        <f ca="1"/>
        <v>367.15134333329735</v>
      </c>
      <c r="BL39">
        <f ca="1"/>
        <v>379.81180451125016</v>
      </c>
      <c r="BM39">
        <f ca="1"/>
        <v>355.07292506400472</v>
      </c>
      <c r="BN39">
        <f ca="1"/>
        <v>363.99300931017143</v>
      </c>
      <c r="BO39">
        <f ca="1"/>
        <v>366.23535561991366</v>
      </c>
      <c r="BP39">
        <f ca="1"/>
        <v>360.34086051249869</v>
      </c>
      <c r="BQ39">
        <f ca="1"/>
        <v>397.85926473814823</v>
      </c>
      <c r="BR39">
        <f ca="1"/>
        <v>390.81485358522275</v>
      </c>
      <c r="BS39">
        <f ca="1"/>
        <v>350.51690866398349</v>
      </c>
      <c r="BT39">
        <f ca="1"/>
        <v>367.84610385467892</v>
      </c>
      <c r="BU39">
        <f ca="1"/>
        <v>368.129936653801</v>
      </c>
      <c r="BV39">
        <f ca="1"/>
        <v>348.56766969307472</v>
      </c>
      <c r="BW39">
        <f ca="1"/>
        <v>405.71998647364688</v>
      </c>
      <c r="BX39">
        <f ca="1"/>
        <v>321.70750045494043</v>
      </c>
      <c r="BY39">
        <f ca="1"/>
        <v>377.0375375684248</v>
      </c>
      <c r="BZ39">
        <f ca="1"/>
        <v>351.08545221744328</v>
      </c>
      <c r="CA39">
        <f ca="1"/>
        <v>343.46249332182134</v>
      </c>
      <c r="CB39">
        <f ca="1"/>
        <v>358.33057173626412</v>
      </c>
      <c r="CC39">
        <f ca="1"/>
        <v>397.87757571157056</v>
      </c>
      <c r="CD39">
        <f ca="1"/>
        <v>346.29750986534276</v>
      </c>
      <c r="CE39">
        <f ca="1"/>
        <v>383.64131668910068</v>
      </c>
      <c r="CF39">
        <f ca="1"/>
        <v>353.96746137296049</v>
      </c>
      <c r="CG39">
        <f ca="1"/>
        <v>380.91309578199701</v>
      </c>
      <c r="CH39">
        <f ca="1"/>
        <v>336.11344461611338</v>
      </c>
      <c r="CI39">
        <f ca="1"/>
        <v>394.94123586117689</v>
      </c>
      <c r="CJ39">
        <f ca="1"/>
        <v>359.44590962899309</v>
      </c>
      <c r="CK39">
        <f ca="1"/>
        <v>412.23801159801832</v>
      </c>
      <c r="CL39">
        <f ca="1"/>
        <v>436.75817924580008</v>
      </c>
      <c r="CM39">
        <f ca="1"/>
        <v>367.87620929674705</v>
      </c>
      <c r="CN39">
        <f ca="1"/>
        <v>356.52134857488079</v>
      </c>
      <c r="CO39">
        <f ca="1"/>
        <v>336.4305235703103</v>
      </c>
      <c r="CP39">
        <f ca="1"/>
        <v>354.11159278527998</v>
      </c>
      <c r="CQ39">
        <f ca="1"/>
        <v>381.13470691668959</v>
      </c>
      <c r="CR39">
        <f ca="1"/>
        <v>361.43705018498576</v>
      </c>
      <c r="CS39">
        <f ca="1"/>
        <v>363.73666976236672</v>
      </c>
      <c r="CT39">
        <f ca="1"/>
        <v>363.05813290099798</v>
      </c>
      <c r="CU39">
        <f ca="1"/>
        <v>327.48967089700164</v>
      </c>
      <c r="CV39">
        <f ca="1"/>
        <v>366.44375618604926</v>
      </c>
      <c r="CW39">
        <f ca="1"/>
        <v>393.10724555512093</v>
      </c>
      <c r="CX39">
        <f ca="1"/>
        <v>332.91678291330231</v>
      </c>
      <c r="CY39">
        <f ca="1"/>
        <v>418.32662026713643</v>
      </c>
      <c r="CZ39">
        <f ca="1"/>
        <v>328.66019097346395</v>
      </c>
      <c r="DA39">
        <f ca="1"/>
        <v>386.05463756687277</v>
      </c>
      <c r="DB39">
        <f ca="1"/>
        <v>359.23544583636692</v>
      </c>
      <c r="DC39">
        <f ca="1"/>
        <v>370.67486655072088</v>
      </c>
      <c r="DD39">
        <f ca="1"/>
        <v>418.24657160475419</v>
      </c>
      <c r="DE39">
        <f ca="1"/>
        <v>375.13755896399749</v>
      </c>
      <c r="DF39">
        <f ca="1"/>
        <v>348.45071899463846</v>
      </c>
      <c r="DG39">
        <f ca="1"/>
        <v>355.27977165201742</v>
      </c>
      <c r="DH39" t="e">
        <f ca="1"/>
        <v>#N/A</v>
      </c>
      <c r="DI39" t="e">
        <f ca="1"/>
        <v>#N/A</v>
      </c>
      <c r="DJ39" t="e">
        <f ca="1"/>
        <v>#N/A</v>
      </c>
      <c r="DK39" t="e">
        <f ca="1"/>
        <v>#N/A</v>
      </c>
      <c r="DL39" t="e">
        <f ca="1"/>
        <v>#N/A</v>
      </c>
      <c r="DM39" t="e">
        <f ca="1"/>
        <v>#N/A</v>
      </c>
      <c r="DN39" t="e">
        <f ca="1"/>
        <v>#N/A</v>
      </c>
      <c r="DO39" t="e">
        <f ca="1"/>
        <v>#N/A</v>
      </c>
      <c r="DP39" t="e">
        <f ca="1"/>
        <v>#N/A</v>
      </c>
      <c r="DQ39" t="e">
        <f ca="1"/>
        <v>#N/A</v>
      </c>
      <c r="DR39" t="e">
        <f ca="1"/>
        <v>#N/A</v>
      </c>
      <c r="DS39" t="e">
        <f ca="1"/>
        <v>#N/A</v>
      </c>
      <c r="DT39" t="e">
        <f ca="1"/>
        <v>#N/A</v>
      </c>
      <c r="DU39" t="e">
        <f ca="1"/>
        <v>#N/A</v>
      </c>
      <c r="DV39" t="e">
        <f ca="1"/>
        <v>#N/A</v>
      </c>
      <c r="DW39" t="e">
        <f ca="1"/>
        <v>#N/A</v>
      </c>
      <c r="DX39" t="e">
        <f ca="1"/>
        <v>#N/A</v>
      </c>
      <c r="DY39" t="e">
        <f ca="1"/>
        <v>#N/A</v>
      </c>
      <c r="DZ39" t="e">
        <f ca="1"/>
        <v>#N/A</v>
      </c>
      <c r="EA39" t="e">
        <f ca="1"/>
        <v>#N/A</v>
      </c>
    </row>
    <row r="40" spans="1:131">
      <c r="A40">
        <f ca="1">_xll.nxLibGetDCF("act/365",K$2,K40)</f>
        <v>0.14246575342465753</v>
      </c>
      <c r="B40" cm="1">
        <f t="array" aca="1" ref="B40" ca="1">_xll.nxLibGetDF(calibration!B$13,path!K$2,path!K40)</f>
        <v>0.99495933034361483</v>
      </c>
      <c r="C40">
        <f t="shared" ca="1" si="2"/>
        <v>3.5471097888099136E-2</v>
      </c>
      <c r="D40" s="75">
        <v>0</v>
      </c>
      <c r="E40">
        <f t="shared" ca="1" si="3"/>
        <v>366.84916545678823</v>
      </c>
      <c r="F40" s="73">
        <f t="shared" ca="1" si="4"/>
        <v>0</v>
      </c>
      <c r="H40">
        <f t="shared" ca="1" si="0"/>
        <v>366.84916545678823</v>
      </c>
      <c r="I40">
        <f t="shared" ca="1" si="1"/>
        <v>26.048214353640887</v>
      </c>
      <c r="K40" s="40">
        <f ca="1"/>
        <v>45471</v>
      </c>
      <c r="L40">
        <f ca="1"/>
        <v>376.32732793892325</v>
      </c>
      <c r="M40">
        <f ca="1"/>
        <v>355.99792298126135</v>
      </c>
      <c r="N40">
        <f ca="1"/>
        <v>346.52496180148313</v>
      </c>
      <c r="O40">
        <f ca="1"/>
        <v>406.49529097312035</v>
      </c>
      <c r="P40">
        <f ca="1"/>
        <v>380.06171329572385</v>
      </c>
      <c r="Q40">
        <f ca="1"/>
        <v>380.84593454126502</v>
      </c>
      <c r="R40">
        <f ca="1"/>
        <v>358.99545558750714</v>
      </c>
      <c r="S40">
        <f ca="1"/>
        <v>373.52963587238759</v>
      </c>
      <c r="T40">
        <f ca="1"/>
        <v>350.34933686075237</v>
      </c>
      <c r="U40">
        <f ca="1"/>
        <v>357.20084325214901</v>
      </c>
      <c r="V40">
        <f ca="1"/>
        <v>333.97222120891036</v>
      </c>
      <c r="W40">
        <f ca="1"/>
        <v>379.84144695332725</v>
      </c>
      <c r="X40">
        <f ca="1"/>
        <v>331.42341206130266</v>
      </c>
      <c r="Y40">
        <f ca="1"/>
        <v>443.90877524362037</v>
      </c>
      <c r="Z40">
        <f ca="1"/>
        <v>394.2676223734108</v>
      </c>
      <c r="AA40">
        <f ca="1"/>
        <v>361.31599531816948</v>
      </c>
      <c r="AB40">
        <f ca="1"/>
        <v>376.36238130923999</v>
      </c>
      <c r="AC40">
        <f ca="1"/>
        <v>359.26046045802548</v>
      </c>
      <c r="AD40">
        <f ca="1"/>
        <v>351.67774254142819</v>
      </c>
      <c r="AE40">
        <f ca="1"/>
        <v>353.13737045091534</v>
      </c>
      <c r="AF40">
        <f ca="1"/>
        <v>337.32496200057818</v>
      </c>
      <c r="AG40">
        <f ca="1"/>
        <v>357.42014201250112</v>
      </c>
      <c r="AH40">
        <f ca="1"/>
        <v>341.38872481890786</v>
      </c>
      <c r="AI40">
        <f ca="1"/>
        <v>358.68682697060876</v>
      </c>
      <c r="AJ40">
        <f ca="1"/>
        <v>356.63127298024222</v>
      </c>
      <c r="AK40">
        <f ca="1"/>
        <v>387.89433764245774</v>
      </c>
      <c r="AL40">
        <f ca="1"/>
        <v>313.82544138272954</v>
      </c>
      <c r="AM40">
        <f ca="1"/>
        <v>391.35627989302202</v>
      </c>
      <c r="AN40">
        <f ca="1"/>
        <v>356.96194621637932</v>
      </c>
      <c r="AO40">
        <f ca="1"/>
        <v>409.30529053545428</v>
      </c>
      <c r="AP40">
        <f ca="1"/>
        <v>361.25849220357992</v>
      </c>
      <c r="AQ40">
        <f ca="1"/>
        <v>341.63625934283442</v>
      </c>
      <c r="AR40">
        <f ca="1"/>
        <v>418.00396746258895</v>
      </c>
      <c r="AS40">
        <f ca="1"/>
        <v>393.870425086647</v>
      </c>
      <c r="AT40">
        <f ca="1"/>
        <v>359.61869735649196</v>
      </c>
      <c r="AU40">
        <f ca="1"/>
        <v>365.23854603545334</v>
      </c>
      <c r="AV40">
        <f ca="1"/>
        <v>371.31136203000426</v>
      </c>
      <c r="AW40">
        <f ca="1"/>
        <v>396.12560146454331</v>
      </c>
      <c r="AX40">
        <f ca="1"/>
        <v>327.58133842820212</v>
      </c>
      <c r="AY40">
        <f ca="1"/>
        <v>356.79133098575522</v>
      </c>
      <c r="AZ40">
        <f ca="1"/>
        <v>381.13370903066237</v>
      </c>
      <c r="BA40">
        <f ca="1"/>
        <v>364.17773024724738</v>
      </c>
      <c r="BB40">
        <f ca="1"/>
        <v>363.35366530243357</v>
      </c>
      <c r="BC40">
        <f ca="1"/>
        <v>329.94312757120747</v>
      </c>
      <c r="BD40">
        <f ca="1"/>
        <v>374.12187194777681</v>
      </c>
      <c r="BE40">
        <f ca="1"/>
        <v>316.12055982716981</v>
      </c>
      <c r="BF40">
        <f ca="1"/>
        <v>334.7098085324622</v>
      </c>
      <c r="BG40">
        <f ca="1"/>
        <v>378.49823508993711</v>
      </c>
      <c r="BH40">
        <f ca="1"/>
        <v>370.20547766179311</v>
      </c>
      <c r="BI40">
        <f ca="1"/>
        <v>415.35024727413293</v>
      </c>
      <c r="BJ40">
        <f ca="1"/>
        <v>343.66997993084141</v>
      </c>
      <c r="BK40">
        <f ca="1"/>
        <v>367.39720040354575</v>
      </c>
      <c r="BL40">
        <f ca="1"/>
        <v>382.98456316313536</v>
      </c>
      <c r="BM40">
        <f ca="1"/>
        <v>356.19959446542742</v>
      </c>
      <c r="BN40">
        <f ca="1"/>
        <v>372.27612920081907</v>
      </c>
      <c r="BO40">
        <f ca="1"/>
        <v>366.36626153633603</v>
      </c>
      <c r="BP40">
        <f ca="1"/>
        <v>361.28834972387716</v>
      </c>
      <c r="BQ40">
        <f ca="1"/>
        <v>396.1203952227969</v>
      </c>
      <c r="BR40">
        <f ca="1"/>
        <v>389.89042427368059</v>
      </c>
      <c r="BS40">
        <f ca="1"/>
        <v>346.23614624953763</v>
      </c>
      <c r="BT40">
        <f ca="1"/>
        <v>367.43890181506072</v>
      </c>
      <c r="BU40">
        <f ca="1"/>
        <v>367.38122917520207</v>
      </c>
      <c r="BV40">
        <f ca="1"/>
        <v>352.43145238604393</v>
      </c>
      <c r="BW40">
        <f ca="1"/>
        <v>409.97266233767283</v>
      </c>
      <c r="BX40">
        <f ca="1"/>
        <v>323.04431678713451</v>
      </c>
      <c r="BY40">
        <f ca="1"/>
        <v>382.21422148272171</v>
      </c>
      <c r="BZ40">
        <f ca="1"/>
        <v>346.4504993067593</v>
      </c>
      <c r="CA40">
        <f ca="1"/>
        <v>345.39083455853478</v>
      </c>
      <c r="CB40">
        <f ca="1"/>
        <v>360.49618552940882</v>
      </c>
      <c r="CC40">
        <f ca="1"/>
        <v>393.54127957220783</v>
      </c>
      <c r="CD40">
        <f ca="1"/>
        <v>343.51072325144577</v>
      </c>
      <c r="CE40">
        <f ca="1"/>
        <v>387.72189355118337</v>
      </c>
      <c r="CF40">
        <f ca="1"/>
        <v>351.72081322959588</v>
      </c>
      <c r="CG40">
        <f ca="1"/>
        <v>382.06713030567414</v>
      </c>
      <c r="CH40">
        <f ca="1"/>
        <v>341.31418849882135</v>
      </c>
      <c r="CI40">
        <f ca="1"/>
        <v>389.68739647451338</v>
      </c>
      <c r="CJ40">
        <f ca="1"/>
        <v>360.90838158105493</v>
      </c>
      <c r="CK40">
        <f ca="1"/>
        <v>410.50981869136058</v>
      </c>
      <c r="CL40">
        <f ca="1"/>
        <v>437.62860990797884</v>
      </c>
      <c r="CM40">
        <f ca="1"/>
        <v>363.51348205592689</v>
      </c>
      <c r="CN40">
        <f ca="1"/>
        <v>356.30021921509746</v>
      </c>
      <c r="CO40">
        <f ca="1"/>
        <v>330.6405140612394</v>
      </c>
      <c r="CP40">
        <f ca="1"/>
        <v>360.29321106491943</v>
      </c>
      <c r="CQ40">
        <f ca="1"/>
        <v>376.15993215917086</v>
      </c>
      <c r="CR40">
        <f ca="1"/>
        <v>358.47472333892324</v>
      </c>
      <c r="CS40">
        <f ca="1"/>
        <v>367.62752794250059</v>
      </c>
      <c r="CT40">
        <f ca="1"/>
        <v>361.18630267695079</v>
      </c>
      <c r="CU40">
        <f ca="1"/>
        <v>325.68441775775443</v>
      </c>
      <c r="CV40">
        <f ca="1"/>
        <v>364.21019923217432</v>
      </c>
      <c r="CW40">
        <f ca="1"/>
        <v>399.75329589946381</v>
      </c>
      <c r="CX40">
        <f ca="1"/>
        <v>336.83458411875029</v>
      </c>
      <c r="CY40">
        <f ca="1"/>
        <v>414.95638136492698</v>
      </c>
      <c r="CZ40">
        <f ca="1"/>
        <v>327.56672659902068</v>
      </c>
      <c r="DA40">
        <f ca="1"/>
        <v>384.29902475267784</v>
      </c>
      <c r="DB40">
        <f ca="1"/>
        <v>353.50915010722053</v>
      </c>
      <c r="DC40">
        <f ca="1"/>
        <v>360.95155526581391</v>
      </c>
      <c r="DD40">
        <f ca="1"/>
        <v>430.84705510474816</v>
      </c>
      <c r="DE40">
        <f ca="1"/>
        <v>370.45723441815869</v>
      </c>
      <c r="DF40">
        <f ca="1"/>
        <v>349.63888696348823</v>
      </c>
      <c r="DG40">
        <f ca="1"/>
        <v>354.81101061079903</v>
      </c>
      <c r="DH40" t="e">
        <f ca="1"/>
        <v>#N/A</v>
      </c>
      <c r="DI40" t="e">
        <f ca="1"/>
        <v>#N/A</v>
      </c>
      <c r="DJ40" t="e">
        <f ca="1"/>
        <v>#N/A</v>
      </c>
      <c r="DK40" t="e">
        <f ca="1"/>
        <v>#N/A</v>
      </c>
      <c r="DL40" t="e">
        <f ca="1"/>
        <v>#N/A</v>
      </c>
      <c r="DM40" t="e">
        <f ca="1"/>
        <v>#N/A</v>
      </c>
      <c r="DN40" t="e">
        <f ca="1"/>
        <v>#N/A</v>
      </c>
      <c r="DO40" t="e">
        <f ca="1"/>
        <v>#N/A</v>
      </c>
      <c r="DP40" t="e">
        <f ca="1"/>
        <v>#N/A</v>
      </c>
      <c r="DQ40" t="e">
        <f ca="1"/>
        <v>#N/A</v>
      </c>
      <c r="DR40" t="e">
        <f ca="1"/>
        <v>#N/A</v>
      </c>
      <c r="DS40" t="e">
        <f ca="1"/>
        <v>#N/A</v>
      </c>
      <c r="DT40" t="e">
        <f ca="1"/>
        <v>#N/A</v>
      </c>
      <c r="DU40" t="e">
        <f ca="1"/>
        <v>#N/A</v>
      </c>
      <c r="DV40" t="e">
        <f ca="1"/>
        <v>#N/A</v>
      </c>
      <c r="DW40" t="e">
        <f ca="1"/>
        <v>#N/A</v>
      </c>
      <c r="DX40" t="e">
        <f ca="1"/>
        <v>#N/A</v>
      </c>
      <c r="DY40" t="e">
        <f ca="1"/>
        <v>#N/A</v>
      </c>
      <c r="DZ40" t="e">
        <f ca="1"/>
        <v>#N/A</v>
      </c>
      <c r="EA40" t="e">
        <f ca="1"/>
        <v>#N/A</v>
      </c>
    </row>
    <row r="41" spans="1:131">
      <c r="A41">
        <f ca="1">_xll.nxLibGetDCF("act/365",K$2,K41)</f>
        <v>0.15068493150684931</v>
      </c>
      <c r="B41" cm="1">
        <f t="array" aca="1" ref="B41" ca="1">_xll.nxLibGetDF(calibration!B$13,path!K$2,path!K41)</f>
        <v>0.99466852247882342</v>
      </c>
      <c r="C41">
        <f t="shared" ca="1" si="2"/>
        <v>3.5476278297944051E-2</v>
      </c>
      <c r="D41" s="75">
        <v>0</v>
      </c>
      <c r="E41">
        <f t="shared" ca="1" si="3"/>
        <v>366.95641990396945</v>
      </c>
      <c r="F41" s="73">
        <f t="shared" ca="1" si="4"/>
        <v>0</v>
      </c>
      <c r="H41">
        <f t="shared" ca="1" si="0"/>
        <v>366.95641990396945</v>
      </c>
      <c r="I41">
        <f t="shared" ca="1" si="1"/>
        <v>26.236862056998454</v>
      </c>
      <c r="K41" s="40">
        <f ca="1"/>
        <v>45474</v>
      </c>
      <c r="L41">
        <f ca="1"/>
        <v>372.30191987851845</v>
      </c>
      <c r="M41">
        <f ca="1"/>
        <v>362.88484297518471</v>
      </c>
      <c r="N41">
        <f ca="1"/>
        <v>348.82534191657288</v>
      </c>
      <c r="O41">
        <f ca="1"/>
        <v>414.26444153458294</v>
      </c>
      <c r="P41">
        <f ca="1"/>
        <v>383.60008483752813</v>
      </c>
      <c r="Q41">
        <f ca="1"/>
        <v>386.12607836512331</v>
      </c>
      <c r="R41">
        <f ca="1"/>
        <v>354.94349456811904</v>
      </c>
      <c r="S41">
        <f ca="1"/>
        <v>371.33758929178009</v>
      </c>
      <c r="T41">
        <f ca="1"/>
        <v>349.57665917484502</v>
      </c>
      <c r="U41">
        <f ca="1"/>
        <v>352.38083284652902</v>
      </c>
      <c r="V41">
        <f ca="1"/>
        <v>330.77172227223411</v>
      </c>
      <c r="W41">
        <f ca="1"/>
        <v>369.55966774745377</v>
      </c>
      <c r="X41">
        <f ca="1"/>
        <v>330.55803342910406</v>
      </c>
      <c r="Y41">
        <f ca="1"/>
        <v>428.09922476322674</v>
      </c>
      <c r="Z41">
        <f ca="1"/>
        <v>395.65804022016584</v>
      </c>
      <c r="AA41">
        <f ca="1"/>
        <v>359.83320149779291</v>
      </c>
      <c r="AB41">
        <f ca="1"/>
        <v>378.16634129219739</v>
      </c>
      <c r="AC41">
        <f ca="1"/>
        <v>361.69540780418833</v>
      </c>
      <c r="AD41">
        <f ca="1"/>
        <v>355.70443762422929</v>
      </c>
      <c r="AE41">
        <f ca="1"/>
        <v>343.07138470825873</v>
      </c>
      <c r="AF41">
        <f ca="1"/>
        <v>335.05900041569464</v>
      </c>
      <c r="AG41">
        <f ca="1"/>
        <v>348.31397669319603</v>
      </c>
      <c r="AH41">
        <f ca="1"/>
        <v>336.93010096461262</v>
      </c>
      <c r="AI41">
        <f ca="1"/>
        <v>361.94059459320277</v>
      </c>
      <c r="AJ41">
        <f ca="1"/>
        <v>353.528907509308</v>
      </c>
      <c r="AK41">
        <f ca="1"/>
        <v>388.97607726385661</v>
      </c>
      <c r="AL41">
        <f ca="1"/>
        <v>308.08241199814893</v>
      </c>
      <c r="AM41">
        <f ca="1"/>
        <v>385.57251076070509</v>
      </c>
      <c r="AN41">
        <f ca="1"/>
        <v>361.89870440338137</v>
      </c>
      <c r="AO41">
        <f ca="1"/>
        <v>401.95786141837573</v>
      </c>
      <c r="AP41">
        <f ca="1"/>
        <v>360.29916985837184</v>
      </c>
      <c r="AQ41">
        <f ca="1"/>
        <v>341.87655452225493</v>
      </c>
      <c r="AR41">
        <f ca="1"/>
        <v>418.70271291141728</v>
      </c>
      <c r="AS41">
        <f ca="1"/>
        <v>385.84840318227191</v>
      </c>
      <c r="AT41">
        <f ca="1"/>
        <v>372.31258877318936</v>
      </c>
      <c r="AU41">
        <f ca="1"/>
        <v>367.47213101212071</v>
      </c>
      <c r="AV41">
        <f ca="1"/>
        <v>383.76027506633523</v>
      </c>
      <c r="AW41">
        <f ca="1"/>
        <v>395.25919365046542</v>
      </c>
      <c r="AX41">
        <f ca="1"/>
        <v>328.17045443468538</v>
      </c>
      <c r="AY41">
        <f ca="1"/>
        <v>347.24688434818381</v>
      </c>
      <c r="AZ41">
        <f ca="1"/>
        <v>383.82120763378884</v>
      </c>
      <c r="BA41">
        <f ca="1"/>
        <v>372.60457822132895</v>
      </c>
      <c r="BB41">
        <f ca="1"/>
        <v>359.97740502051579</v>
      </c>
      <c r="BC41">
        <f ca="1"/>
        <v>343.03314250781352</v>
      </c>
      <c r="BD41">
        <f ca="1"/>
        <v>373.10766849197523</v>
      </c>
      <c r="BE41">
        <f ca="1"/>
        <v>306.14868968188068</v>
      </c>
      <c r="BF41">
        <f ca="1"/>
        <v>336.47618855616548</v>
      </c>
      <c r="BG41">
        <f ca="1"/>
        <v>387.04138230134043</v>
      </c>
      <c r="BH41">
        <f ca="1"/>
        <v>372.82230902629112</v>
      </c>
      <c r="BI41">
        <f ca="1"/>
        <v>420.18750131980596</v>
      </c>
      <c r="BJ41">
        <f ca="1"/>
        <v>347.2114479433136</v>
      </c>
      <c r="BK41">
        <f ca="1"/>
        <v>364.69322473736639</v>
      </c>
      <c r="BL41">
        <f ca="1"/>
        <v>389.53778541657618</v>
      </c>
      <c r="BM41">
        <f ca="1"/>
        <v>370.40714363647311</v>
      </c>
      <c r="BN41">
        <f ca="1"/>
        <v>373.43547869752064</v>
      </c>
      <c r="BO41">
        <f ca="1"/>
        <v>369.29000190373705</v>
      </c>
      <c r="BP41">
        <f ca="1"/>
        <v>355.88741328530944</v>
      </c>
      <c r="BQ41">
        <f ca="1"/>
        <v>394.63420555821534</v>
      </c>
      <c r="BR41">
        <f ca="1"/>
        <v>389.6544583542036</v>
      </c>
      <c r="BS41">
        <f ca="1"/>
        <v>342.6396579053482</v>
      </c>
      <c r="BT41">
        <f ca="1"/>
        <v>360.07862196180628</v>
      </c>
      <c r="BU41">
        <f ca="1"/>
        <v>364.36804821786689</v>
      </c>
      <c r="BV41">
        <f ca="1"/>
        <v>351.07085660456613</v>
      </c>
      <c r="BW41">
        <f ca="1"/>
        <v>409.67250799042614</v>
      </c>
      <c r="BX41">
        <f ca="1"/>
        <v>325.46518390930532</v>
      </c>
      <c r="BY41">
        <f ca="1"/>
        <v>391.64864905004617</v>
      </c>
      <c r="BZ41">
        <f ca="1"/>
        <v>346.8275758939356</v>
      </c>
      <c r="CA41">
        <f ca="1"/>
        <v>347.21001318299597</v>
      </c>
      <c r="CB41">
        <f ca="1"/>
        <v>360.95548569692477</v>
      </c>
      <c r="CC41">
        <f ca="1"/>
        <v>396.08649764469243</v>
      </c>
      <c r="CD41">
        <f ca="1"/>
        <v>348.82745317427668</v>
      </c>
      <c r="CE41">
        <f ca="1"/>
        <v>392.35845469761028</v>
      </c>
      <c r="CF41">
        <f ca="1"/>
        <v>355.55507668538911</v>
      </c>
      <c r="CG41">
        <f ca="1"/>
        <v>377.96321908608326</v>
      </c>
      <c r="CH41">
        <f ca="1"/>
        <v>340.20498881544029</v>
      </c>
      <c r="CI41">
        <f ca="1"/>
        <v>388.65907122877547</v>
      </c>
      <c r="CJ41">
        <f ca="1"/>
        <v>364.48913541559028</v>
      </c>
      <c r="CK41">
        <f ca="1"/>
        <v>417.8305779180285</v>
      </c>
      <c r="CL41">
        <f ca="1"/>
        <v>436.03166108132308</v>
      </c>
      <c r="CM41">
        <f ca="1"/>
        <v>363.55625488102368</v>
      </c>
      <c r="CN41">
        <f ca="1"/>
        <v>358.92081262104603</v>
      </c>
      <c r="CO41">
        <f ca="1"/>
        <v>333.04350441796817</v>
      </c>
      <c r="CP41">
        <f ca="1"/>
        <v>355.27805224960298</v>
      </c>
      <c r="CQ41">
        <f ca="1"/>
        <v>372.35284651582202</v>
      </c>
      <c r="CR41">
        <f ca="1"/>
        <v>357.00836916726399</v>
      </c>
      <c r="CS41">
        <f ca="1"/>
        <v>363.81727378476052</v>
      </c>
      <c r="CT41">
        <f ca="1"/>
        <v>352.34861077306289</v>
      </c>
      <c r="CU41">
        <f ca="1"/>
        <v>330.84273081506586</v>
      </c>
      <c r="CV41">
        <f ca="1"/>
        <v>367.9254746266904</v>
      </c>
      <c r="CW41">
        <f ca="1"/>
        <v>410.02765749615816</v>
      </c>
      <c r="CX41">
        <f ca="1"/>
        <v>330.87735501351705</v>
      </c>
      <c r="CY41">
        <f ca="1"/>
        <v>414.0560126157236</v>
      </c>
      <c r="CZ41">
        <f ca="1"/>
        <v>329.14886348512175</v>
      </c>
      <c r="DA41">
        <f ca="1"/>
        <v>377.27130392301183</v>
      </c>
      <c r="DB41">
        <f ca="1"/>
        <v>348.64141590545711</v>
      </c>
      <c r="DC41">
        <f ca="1"/>
        <v>368.54889192197675</v>
      </c>
      <c r="DD41">
        <f ca="1"/>
        <v>421.53438395805358</v>
      </c>
      <c r="DE41">
        <f ca="1"/>
        <v>371.46868963729281</v>
      </c>
      <c r="DF41">
        <f ca="1"/>
        <v>350.08017355583996</v>
      </c>
      <c r="DG41">
        <f ca="1"/>
        <v>358.41208405102202</v>
      </c>
      <c r="DH41" t="e">
        <f ca="1"/>
        <v>#N/A</v>
      </c>
      <c r="DI41" t="e">
        <f ca="1"/>
        <v>#N/A</v>
      </c>
      <c r="DJ41" t="e">
        <f ca="1"/>
        <v>#N/A</v>
      </c>
      <c r="DK41" t="e">
        <f ca="1"/>
        <v>#N/A</v>
      </c>
      <c r="DL41" t="e">
        <f ca="1"/>
        <v>#N/A</v>
      </c>
      <c r="DM41" t="e">
        <f ca="1"/>
        <v>#N/A</v>
      </c>
      <c r="DN41" t="e">
        <f ca="1"/>
        <v>#N/A</v>
      </c>
      <c r="DO41" t="e">
        <f ca="1"/>
        <v>#N/A</v>
      </c>
      <c r="DP41" t="e">
        <f ca="1"/>
        <v>#N/A</v>
      </c>
      <c r="DQ41" t="e">
        <f ca="1"/>
        <v>#N/A</v>
      </c>
      <c r="DR41" t="e">
        <f ca="1"/>
        <v>#N/A</v>
      </c>
      <c r="DS41" t="e">
        <f ca="1"/>
        <v>#N/A</v>
      </c>
      <c r="DT41" t="e">
        <f ca="1"/>
        <v>#N/A</v>
      </c>
      <c r="DU41" t="e">
        <f ca="1"/>
        <v>#N/A</v>
      </c>
      <c r="DV41" t="e">
        <f ca="1"/>
        <v>#N/A</v>
      </c>
      <c r="DW41" t="e">
        <f ca="1"/>
        <v>#N/A</v>
      </c>
      <c r="DX41" t="e">
        <f ca="1"/>
        <v>#N/A</v>
      </c>
      <c r="DY41" t="e">
        <f ca="1"/>
        <v>#N/A</v>
      </c>
      <c r="DZ41" t="e">
        <f ca="1"/>
        <v>#N/A</v>
      </c>
      <c r="EA41" t="e">
        <f ca="1"/>
        <v>#N/A</v>
      </c>
    </row>
    <row r="42" spans="1:131">
      <c r="A42">
        <f ca="1">_xll.nxLibGetDCF("act/365",K$2,K42)</f>
        <v>0.15342465753424658</v>
      </c>
      <c r="B42" cm="1">
        <f t="array" aca="1" ref="B42" ca="1">_xll.nxLibGetDF(calibration!B$13,path!K$2,path!K42)</f>
        <v>0.99457158652389288</v>
      </c>
      <c r="C42">
        <f t="shared" ca="1" si="2"/>
        <v>3.5478005549812251E-2</v>
      </c>
      <c r="D42" s="75">
        <v>0</v>
      </c>
      <c r="E42">
        <f t="shared" ca="1" si="3"/>
        <v>366.99218532444121</v>
      </c>
      <c r="F42" s="73">
        <f t="shared" ca="1" si="4"/>
        <v>0</v>
      </c>
      <c r="H42">
        <f t="shared" ca="1" si="0"/>
        <v>366.99218532444132</v>
      </c>
      <c r="I42">
        <f t="shared" ca="1" si="1"/>
        <v>26.291274618344438</v>
      </c>
      <c r="K42" s="40">
        <f ca="1"/>
        <v>45475</v>
      </c>
      <c r="L42">
        <f ca="1"/>
        <v>364.54197113220528</v>
      </c>
      <c r="M42">
        <f ca="1"/>
        <v>364.11201314118449</v>
      </c>
      <c r="N42">
        <f ca="1"/>
        <v>347.46866915037708</v>
      </c>
      <c r="O42">
        <f ca="1"/>
        <v>412.23420205572216</v>
      </c>
      <c r="P42">
        <f ca="1"/>
        <v>387.36556503899004</v>
      </c>
      <c r="Q42">
        <f ca="1"/>
        <v>378.85046901525044</v>
      </c>
      <c r="R42">
        <f ca="1"/>
        <v>353.10489799548009</v>
      </c>
      <c r="S42">
        <f ca="1"/>
        <v>373.48252617556165</v>
      </c>
      <c r="T42">
        <f ca="1"/>
        <v>352.70476726478688</v>
      </c>
      <c r="U42">
        <f ca="1"/>
        <v>353.81673702170417</v>
      </c>
      <c r="V42">
        <f ca="1"/>
        <v>332.46094976295399</v>
      </c>
      <c r="W42">
        <f ca="1"/>
        <v>368.22139124290476</v>
      </c>
      <c r="X42">
        <f ca="1"/>
        <v>324.80338272581827</v>
      </c>
      <c r="Y42">
        <f ca="1"/>
        <v>429.81253425797814</v>
      </c>
      <c r="Z42">
        <f ca="1"/>
        <v>397.51711482494267</v>
      </c>
      <c r="AA42">
        <f ca="1"/>
        <v>361.99813233782504</v>
      </c>
      <c r="AB42">
        <f ca="1"/>
        <v>377.81994000375715</v>
      </c>
      <c r="AC42">
        <f ca="1"/>
        <v>361.07498266288837</v>
      </c>
      <c r="AD42">
        <f ca="1"/>
        <v>362.78287278805408</v>
      </c>
      <c r="AE42">
        <f ca="1"/>
        <v>342.63218129729387</v>
      </c>
      <c r="AF42">
        <f ca="1"/>
        <v>330.61879141326813</v>
      </c>
      <c r="AG42">
        <f ca="1"/>
        <v>348.39324043174844</v>
      </c>
      <c r="AH42">
        <f ca="1"/>
        <v>337.40307194395507</v>
      </c>
      <c r="AI42">
        <f ca="1"/>
        <v>366.543290485341</v>
      </c>
      <c r="AJ42">
        <f ca="1"/>
        <v>354.72665386165613</v>
      </c>
      <c r="AK42">
        <f ca="1"/>
        <v>383.7983651353764</v>
      </c>
      <c r="AL42">
        <f ca="1"/>
        <v>306.71680061716637</v>
      </c>
      <c r="AM42">
        <f ca="1"/>
        <v>392.89497513348607</v>
      </c>
      <c r="AN42">
        <f ca="1"/>
        <v>359.80531581348419</v>
      </c>
      <c r="AO42">
        <f ca="1"/>
        <v>395.05715212980078</v>
      </c>
      <c r="AP42">
        <f ca="1"/>
        <v>356.7201756772518</v>
      </c>
      <c r="AQ42">
        <f ca="1"/>
        <v>343.13502683024058</v>
      </c>
      <c r="AR42">
        <f ca="1"/>
        <v>416.64689990253311</v>
      </c>
      <c r="AS42">
        <f ca="1"/>
        <v>389.96970074032726</v>
      </c>
      <c r="AT42">
        <f ca="1"/>
        <v>377.23886187951069</v>
      </c>
      <c r="AU42">
        <f ca="1"/>
        <v>364.74857273414648</v>
      </c>
      <c r="AV42">
        <f ca="1"/>
        <v>381.77816164918943</v>
      </c>
      <c r="AW42">
        <f ca="1"/>
        <v>394.29572140912876</v>
      </c>
      <c r="AX42">
        <f ca="1"/>
        <v>328.6640020696035</v>
      </c>
      <c r="AY42">
        <f ca="1"/>
        <v>345.93675300747924</v>
      </c>
      <c r="AZ42">
        <f ca="1"/>
        <v>384.14220145596948</v>
      </c>
      <c r="BA42">
        <f ca="1"/>
        <v>370.99458819581071</v>
      </c>
      <c r="BB42">
        <f ca="1"/>
        <v>362.4768142048668</v>
      </c>
      <c r="BC42">
        <f ca="1"/>
        <v>344.2525991538991</v>
      </c>
      <c r="BD42">
        <f ca="1"/>
        <v>369.90418058993316</v>
      </c>
      <c r="BE42">
        <f ca="1"/>
        <v>304.19933353816805</v>
      </c>
      <c r="BF42">
        <f ca="1"/>
        <v>341.80170727012438</v>
      </c>
      <c r="BG42">
        <f ca="1"/>
        <v>377.78995003831949</v>
      </c>
      <c r="BH42">
        <f ca="1"/>
        <v>370.04163001946102</v>
      </c>
      <c r="BI42">
        <f ca="1"/>
        <v>415.47959793963861</v>
      </c>
      <c r="BJ42">
        <f ca="1"/>
        <v>347.60412890102685</v>
      </c>
      <c r="BK42">
        <f ca="1"/>
        <v>360.09906131334122</v>
      </c>
      <c r="BL42">
        <f ca="1"/>
        <v>393.5620513182435</v>
      </c>
      <c r="BM42">
        <f ca="1"/>
        <v>368.90822001201826</v>
      </c>
      <c r="BN42">
        <f ca="1"/>
        <v>372.78092615829462</v>
      </c>
      <c r="BO42">
        <f ca="1"/>
        <v>367.85601677551239</v>
      </c>
      <c r="BP42">
        <f ca="1"/>
        <v>361.49205811399173</v>
      </c>
      <c r="BQ42">
        <f ca="1"/>
        <v>391.62754831597817</v>
      </c>
      <c r="BR42">
        <f ca="1"/>
        <v>385.98192415142529</v>
      </c>
      <c r="BS42">
        <f ca="1"/>
        <v>337.73982457403747</v>
      </c>
      <c r="BT42">
        <f ca="1"/>
        <v>359.06823490938763</v>
      </c>
      <c r="BU42">
        <f ca="1"/>
        <v>365.96541084192626</v>
      </c>
      <c r="BV42">
        <f ca="1"/>
        <v>349.92375245618581</v>
      </c>
      <c r="BW42">
        <f ca="1"/>
        <v>414.85104281801193</v>
      </c>
      <c r="BX42">
        <f ca="1"/>
        <v>333.02478310663338</v>
      </c>
      <c r="BY42">
        <f ca="1"/>
        <v>388.89446360480883</v>
      </c>
      <c r="BZ42">
        <f ca="1"/>
        <v>350.00407575486992</v>
      </c>
      <c r="CA42">
        <f ca="1"/>
        <v>343.16389625343453</v>
      </c>
      <c r="CB42">
        <f ca="1"/>
        <v>361.24110684778606</v>
      </c>
      <c r="CC42">
        <f ca="1"/>
        <v>396.37728490045794</v>
      </c>
      <c r="CD42">
        <f ca="1"/>
        <v>348.80280630806379</v>
      </c>
      <c r="CE42">
        <f ca="1"/>
        <v>390.19049828958009</v>
      </c>
      <c r="CF42">
        <f ca="1"/>
        <v>350.57964717864417</v>
      </c>
      <c r="CG42">
        <f ca="1"/>
        <v>379.80556007982096</v>
      </c>
      <c r="CH42">
        <f ca="1"/>
        <v>339.29666693299049</v>
      </c>
      <c r="CI42">
        <f ca="1"/>
        <v>395.33009269068407</v>
      </c>
      <c r="CJ42">
        <f ca="1"/>
        <v>367.93980949865488</v>
      </c>
      <c r="CK42">
        <f ca="1"/>
        <v>411.36530911846449</v>
      </c>
      <c r="CL42">
        <f ca="1"/>
        <v>437.79721181024638</v>
      </c>
      <c r="CM42">
        <f ca="1"/>
        <v>369.07794550976018</v>
      </c>
      <c r="CN42">
        <f ca="1"/>
        <v>357.6396793860975</v>
      </c>
      <c r="CO42">
        <f ca="1"/>
        <v>333.06978294716117</v>
      </c>
      <c r="CP42">
        <f ca="1"/>
        <v>356.15872856238497</v>
      </c>
      <c r="CQ42">
        <f ca="1"/>
        <v>378.16710602153904</v>
      </c>
      <c r="CR42">
        <f ca="1"/>
        <v>357.01887186653653</v>
      </c>
      <c r="CS42">
        <f ca="1"/>
        <v>358.82768505361082</v>
      </c>
      <c r="CT42">
        <f ca="1"/>
        <v>353.07965732236948</v>
      </c>
      <c r="CU42">
        <f ca="1"/>
        <v>330.97117319746263</v>
      </c>
      <c r="CV42">
        <f ca="1"/>
        <v>364.98342614172503</v>
      </c>
      <c r="CW42">
        <f ca="1"/>
        <v>413.00785799613362</v>
      </c>
      <c r="CX42">
        <f ca="1"/>
        <v>330.5479278689063</v>
      </c>
      <c r="CY42">
        <f ca="1"/>
        <v>417.00011781535756</v>
      </c>
      <c r="CZ42">
        <f ca="1"/>
        <v>335.28387339339861</v>
      </c>
      <c r="DA42">
        <f ca="1"/>
        <v>377.58116554288068</v>
      </c>
      <c r="DB42">
        <f ca="1"/>
        <v>348.80960254285685</v>
      </c>
      <c r="DC42">
        <f ca="1"/>
        <v>372.76957231707036</v>
      </c>
      <c r="DD42">
        <f ca="1"/>
        <v>427.26741987877267</v>
      </c>
      <c r="DE42">
        <f ca="1"/>
        <v>372.99673325437669</v>
      </c>
      <c r="DF42">
        <f ca="1"/>
        <v>349.35681522321573</v>
      </c>
      <c r="DG42">
        <f ca="1"/>
        <v>361.35054240142347</v>
      </c>
      <c r="DH42" t="e">
        <f ca="1"/>
        <v>#N/A</v>
      </c>
      <c r="DI42" t="e">
        <f ca="1"/>
        <v>#N/A</v>
      </c>
      <c r="DJ42" t="e">
        <f ca="1"/>
        <v>#N/A</v>
      </c>
      <c r="DK42" t="e">
        <f ca="1"/>
        <v>#N/A</v>
      </c>
      <c r="DL42" t="e">
        <f ca="1"/>
        <v>#N/A</v>
      </c>
      <c r="DM42" t="e">
        <f ca="1"/>
        <v>#N/A</v>
      </c>
      <c r="DN42" t="e">
        <f ca="1"/>
        <v>#N/A</v>
      </c>
      <c r="DO42" t="e">
        <f ca="1"/>
        <v>#N/A</v>
      </c>
      <c r="DP42" t="e">
        <f ca="1"/>
        <v>#N/A</v>
      </c>
      <c r="DQ42" t="e">
        <f ca="1"/>
        <v>#N/A</v>
      </c>
      <c r="DR42" t="e">
        <f ca="1"/>
        <v>#N/A</v>
      </c>
      <c r="DS42" t="e">
        <f ca="1"/>
        <v>#N/A</v>
      </c>
      <c r="DT42" t="e">
        <f ca="1"/>
        <v>#N/A</v>
      </c>
      <c r="DU42" t="e">
        <f ca="1"/>
        <v>#N/A</v>
      </c>
      <c r="DV42" t="e">
        <f ca="1"/>
        <v>#N/A</v>
      </c>
      <c r="DW42" t="e">
        <f ca="1"/>
        <v>#N/A</v>
      </c>
      <c r="DX42" t="e">
        <f ca="1"/>
        <v>#N/A</v>
      </c>
      <c r="DY42" t="e">
        <f ca="1"/>
        <v>#N/A</v>
      </c>
      <c r="DZ42" t="e">
        <f ca="1"/>
        <v>#N/A</v>
      </c>
      <c r="EA42" t="e">
        <f ca="1"/>
        <v>#N/A</v>
      </c>
    </row>
    <row r="43" spans="1:131">
      <c r="A43">
        <f ca="1">_xll.nxLibGetDCF("act/365",K$2,K43)</f>
        <v>0.15616438356164383</v>
      </c>
      <c r="B43" cm="1">
        <f t="array" aca="1" ref="B43" ca="1">_xll.nxLibGetDF(calibration!B$13,path!K$2,path!K43)</f>
        <v>0.99447465056896245</v>
      </c>
      <c r="C43">
        <f t="shared" ca="1" si="2"/>
        <v>3.547973302605472E-2</v>
      </c>
      <c r="D43" s="75">
        <v>0</v>
      </c>
      <c r="E43">
        <f t="shared" ca="1" si="3"/>
        <v>367.02795771734844</v>
      </c>
      <c r="F43" s="73">
        <f t="shared" ca="1" si="4"/>
        <v>0</v>
      </c>
      <c r="H43">
        <f t="shared" ca="1" si="0"/>
        <v>367.02795771734839</v>
      </c>
      <c r="I43">
        <f t="shared" ca="1" si="1"/>
        <v>26.593365778390314</v>
      </c>
      <c r="K43" s="40">
        <f ca="1"/>
        <v>45476</v>
      </c>
      <c r="L43">
        <f ca="1"/>
        <v>360.60554725029567</v>
      </c>
      <c r="M43">
        <f ca="1"/>
        <v>363.71066318797443</v>
      </c>
      <c r="N43">
        <f ca="1"/>
        <v>347.36331646804854</v>
      </c>
      <c r="O43">
        <f ca="1"/>
        <v>416.56658678525258</v>
      </c>
      <c r="P43">
        <f ca="1"/>
        <v>380.5182309116916</v>
      </c>
      <c r="Q43">
        <f ca="1"/>
        <v>375.41119583856874</v>
      </c>
      <c r="R43">
        <f ca="1"/>
        <v>354.28785913235555</v>
      </c>
      <c r="S43">
        <f ca="1"/>
        <v>377.0330096006868</v>
      </c>
      <c r="T43">
        <f ca="1"/>
        <v>347.79447706596409</v>
      </c>
      <c r="U43">
        <f ca="1"/>
        <v>355.47330381264442</v>
      </c>
      <c r="V43">
        <f ca="1"/>
        <v>333.13048531031353</v>
      </c>
      <c r="W43">
        <f ca="1"/>
        <v>364.6572395206004</v>
      </c>
      <c r="X43">
        <f ca="1"/>
        <v>321.18889056191597</v>
      </c>
      <c r="Y43">
        <f ca="1"/>
        <v>438.79074962992712</v>
      </c>
      <c r="Z43">
        <f ca="1"/>
        <v>398.0742020795708</v>
      </c>
      <c r="AA43">
        <f ca="1"/>
        <v>365.48542657757298</v>
      </c>
      <c r="AB43">
        <f ca="1"/>
        <v>377.57483702144617</v>
      </c>
      <c r="AC43">
        <f ca="1"/>
        <v>365.62615260361258</v>
      </c>
      <c r="AD43">
        <f ca="1"/>
        <v>355.10009758583402</v>
      </c>
      <c r="AE43">
        <f ca="1"/>
        <v>347.62394314200162</v>
      </c>
      <c r="AF43">
        <f ca="1"/>
        <v>336.24809420156043</v>
      </c>
      <c r="AG43">
        <f ca="1"/>
        <v>349.20427443914303</v>
      </c>
      <c r="AH43">
        <f ca="1"/>
        <v>336.45196855081753</v>
      </c>
      <c r="AI43">
        <f ca="1"/>
        <v>363.25592832872479</v>
      </c>
      <c r="AJ43">
        <f ca="1"/>
        <v>358.62825144322505</v>
      </c>
      <c r="AK43">
        <f ca="1"/>
        <v>387.32065290756123</v>
      </c>
      <c r="AL43">
        <f ca="1"/>
        <v>304.38467400852551</v>
      </c>
      <c r="AM43">
        <f ca="1"/>
        <v>389.36905574389573</v>
      </c>
      <c r="AN43">
        <f ca="1"/>
        <v>355.04084948149045</v>
      </c>
      <c r="AO43">
        <f ca="1"/>
        <v>397.9372319216846</v>
      </c>
      <c r="AP43">
        <f ca="1"/>
        <v>359.4852836954725</v>
      </c>
      <c r="AQ43">
        <f ca="1"/>
        <v>345.95216559407231</v>
      </c>
      <c r="AR43">
        <f ca="1"/>
        <v>414.18928287942731</v>
      </c>
      <c r="AS43">
        <f ca="1"/>
        <v>384.78041905533416</v>
      </c>
      <c r="AT43">
        <f ca="1"/>
        <v>371.79437177066706</v>
      </c>
      <c r="AU43">
        <f ca="1"/>
        <v>366.50767096479052</v>
      </c>
      <c r="AV43">
        <f ca="1"/>
        <v>381.92548438303072</v>
      </c>
      <c r="AW43">
        <f ca="1"/>
        <v>397.17244633671334</v>
      </c>
      <c r="AX43">
        <f ca="1"/>
        <v>323.60117712681028</v>
      </c>
      <c r="AY43">
        <f ca="1"/>
        <v>346.04695276770343</v>
      </c>
      <c r="AZ43">
        <f ca="1"/>
        <v>387.8659511661121</v>
      </c>
      <c r="BA43">
        <f ca="1"/>
        <v>372.64724323818211</v>
      </c>
      <c r="BB43">
        <f ca="1"/>
        <v>366.3409467868259</v>
      </c>
      <c r="BC43">
        <f ca="1"/>
        <v>347.76192710269032</v>
      </c>
      <c r="BD43">
        <f ca="1"/>
        <v>366.01118572739279</v>
      </c>
      <c r="BE43">
        <f ca="1"/>
        <v>304.14989823662614</v>
      </c>
      <c r="BF43">
        <f ca="1"/>
        <v>341.57147046033134</v>
      </c>
      <c r="BG43">
        <f ca="1"/>
        <v>372.27341257279795</v>
      </c>
      <c r="BH43">
        <f ca="1"/>
        <v>367.80670570270536</v>
      </c>
      <c r="BI43">
        <f ca="1"/>
        <v>415.30671166783685</v>
      </c>
      <c r="BJ43">
        <f ca="1"/>
        <v>345.16328007158734</v>
      </c>
      <c r="BK43">
        <f ca="1"/>
        <v>357.165759000555</v>
      </c>
      <c r="BL43">
        <f ca="1"/>
        <v>399.16078277260158</v>
      </c>
      <c r="BM43">
        <f ca="1"/>
        <v>368.01714164795646</v>
      </c>
      <c r="BN43">
        <f ca="1"/>
        <v>371.55123643230115</v>
      </c>
      <c r="BO43">
        <f ca="1"/>
        <v>366.5888913643455</v>
      </c>
      <c r="BP43">
        <f ca="1"/>
        <v>359.09721591216771</v>
      </c>
      <c r="BQ43">
        <f ca="1"/>
        <v>392.30193467833948</v>
      </c>
      <c r="BR43">
        <f ca="1"/>
        <v>388.4529781196016</v>
      </c>
      <c r="BS43">
        <f ca="1"/>
        <v>338.75578884617551</v>
      </c>
      <c r="BT43">
        <f ca="1"/>
        <v>360.09588912124332</v>
      </c>
      <c r="BU43">
        <f ca="1"/>
        <v>359.00732994502386</v>
      </c>
      <c r="BV43">
        <f ca="1"/>
        <v>354.88843871289907</v>
      </c>
      <c r="BW43">
        <f ca="1"/>
        <v>414.62168567862665</v>
      </c>
      <c r="BX43">
        <f ca="1"/>
        <v>331.97187054307142</v>
      </c>
      <c r="BY43">
        <f ca="1"/>
        <v>385.6287379701825</v>
      </c>
      <c r="BZ43">
        <f ca="1"/>
        <v>347.242202921836</v>
      </c>
      <c r="CA43">
        <f ca="1"/>
        <v>344.60977709487514</v>
      </c>
      <c r="CB43">
        <f ca="1"/>
        <v>364.0895759007912</v>
      </c>
      <c r="CC43">
        <f ca="1"/>
        <v>394.91491154630461</v>
      </c>
      <c r="CD43">
        <f ca="1"/>
        <v>344.21620870656363</v>
      </c>
      <c r="CE43">
        <f ca="1"/>
        <v>394.19647982205601</v>
      </c>
      <c r="CF43">
        <f ca="1"/>
        <v>349.4727296145914</v>
      </c>
      <c r="CG43">
        <f ca="1"/>
        <v>372.36800572052061</v>
      </c>
      <c r="CH43">
        <f ca="1"/>
        <v>339.98789465274047</v>
      </c>
      <c r="CI43">
        <f ca="1"/>
        <v>395.82802982284613</v>
      </c>
      <c r="CJ43">
        <f ca="1"/>
        <v>370.37099468282503</v>
      </c>
      <c r="CK43">
        <f ca="1"/>
        <v>414.86413240821685</v>
      </c>
      <c r="CL43">
        <f ca="1"/>
        <v>432.87441119870914</v>
      </c>
      <c r="CM43">
        <f ca="1"/>
        <v>371.88505369252539</v>
      </c>
      <c r="CN43">
        <f ca="1"/>
        <v>362.21927256979745</v>
      </c>
      <c r="CO43">
        <f ca="1"/>
        <v>339.24907379515656</v>
      </c>
      <c r="CP43">
        <f ca="1"/>
        <v>356.90583266748968</v>
      </c>
      <c r="CQ43">
        <f ca="1"/>
        <v>377.41384757604385</v>
      </c>
      <c r="CR43">
        <f ca="1"/>
        <v>357.07399748940782</v>
      </c>
      <c r="CS43">
        <f ca="1"/>
        <v>358.89749613659541</v>
      </c>
      <c r="CT43">
        <f ca="1"/>
        <v>346.76453726318488</v>
      </c>
      <c r="CU43">
        <f ca="1"/>
        <v>332.55725539799778</v>
      </c>
      <c r="CV43">
        <f ca="1"/>
        <v>365.68562514686278</v>
      </c>
      <c r="CW43">
        <f ca="1"/>
        <v>414.5022505773357</v>
      </c>
      <c r="CX43">
        <f ca="1"/>
        <v>336.47335648963269</v>
      </c>
      <c r="CY43">
        <f ca="1"/>
        <v>420.60675687347083</v>
      </c>
      <c r="CZ43">
        <f ca="1"/>
        <v>336.73399947599927</v>
      </c>
      <c r="DA43">
        <f ca="1"/>
        <v>381.82322059355442</v>
      </c>
      <c r="DB43">
        <f ca="1"/>
        <v>351.08078888898177</v>
      </c>
      <c r="DC43">
        <f ca="1"/>
        <v>369.39886585364309</v>
      </c>
      <c r="DD43">
        <f ca="1"/>
        <v>427.30403697475288</v>
      </c>
      <c r="DE43">
        <f ca="1"/>
        <v>374.37470242399309</v>
      </c>
      <c r="DF43">
        <f ca="1"/>
        <v>346.40232499158469</v>
      </c>
      <c r="DG43">
        <f ca="1"/>
        <v>360.89125959884956</v>
      </c>
      <c r="DH43" t="e">
        <f ca="1"/>
        <v>#N/A</v>
      </c>
      <c r="DI43" t="e">
        <f ca="1"/>
        <v>#N/A</v>
      </c>
      <c r="DJ43" t="e">
        <f ca="1"/>
        <v>#N/A</v>
      </c>
      <c r="DK43" t="e">
        <f ca="1"/>
        <v>#N/A</v>
      </c>
      <c r="DL43" t="e">
        <f ca="1"/>
        <v>#N/A</v>
      </c>
      <c r="DM43" t="e">
        <f ca="1"/>
        <v>#N/A</v>
      </c>
      <c r="DN43" t="e">
        <f ca="1"/>
        <v>#N/A</v>
      </c>
      <c r="DO43" t="e">
        <f ca="1"/>
        <v>#N/A</v>
      </c>
      <c r="DP43" t="e">
        <f ca="1"/>
        <v>#N/A</v>
      </c>
      <c r="DQ43" t="e">
        <f ca="1"/>
        <v>#N/A</v>
      </c>
      <c r="DR43" t="e">
        <f ca="1"/>
        <v>#N/A</v>
      </c>
      <c r="DS43" t="e">
        <f ca="1"/>
        <v>#N/A</v>
      </c>
      <c r="DT43" t="e">
        <f ca="1"/>
        <v>#N/A</v>
      </c>
      <c r="DU43" t="e">
        <f ca="1"/>
        <v>#N/A</v>
      </c>
      <c r="DV43" t="e">
        <f ca="1"/>
        <v>#N/A</v>
      </c>
      <c r="DW43" t="e">
        <f ca="1"/>
        <v>#N/A</v>
      </c>
      <c r="DX43" t="e">
        <f ca="1"/>
        <v>#N/A</v>
      </c>
      <c r="DY43" t="e">
        <f ca="1"/>
        <v>#N/A</v>
      </c>
      <c r="DZ43" t="e">
        <f ca="1"/>
        <v>#N/A</v>
      </c>
      <c r="EA43" t="e">
        <f ca="1"/>
        <v>#N/A</v>
      </c>
    </row>
    <row r="44" spans="1:131">
      <c r="A44">
        <f ca="1">_xll.nxLibGetDCF("act/365",K$2,K44)</f>
        <v>0.15890410958904111</v>
      </c>
      <c r="B44" cm="1">
        <f t="array" aca="1" ref="B44" ca="1">_xll.nxLibGetDF(calibration!B$13,path!K$2,path!K44)</f>
        <v>0.99437771461403202</v>
      </c>
      <c r="C44">
        <f t="shared" ca="1" si="2"/>
        <v>3.5481460726721384E-2</v>
      </c>
      <c r="D44" s="75">
        <v>0</v>
      </c>
      <c r="E44">
        <f t="shared" ca="1" si="3"/>
        <v>367.06373708473023</v>
      </c>
      <c r="F44" s="73">
        <f t="shared" ca="1" si="4"/>
        <v>0</v>
      </c>
      <c r="H44">
        <f t="shared" ca="1" si="0"/>
        <v>367.06373708473046</v>
      </c>
      <c r="I44">
        <f t="shared" ca="1" si="1"/>
        <v>27.232506387609909</v>
      </c>
      <c r="K44" s="40">
        <f ca="1"/>
        <v>45477</v>
      </c>
      <c r="L44">
        <f ca="1"/>
        <v>358.5800267571239</v>
      </c>
      <c r="M44">
        <f ca="1"/>
        <v>365.4034481991601</v>
      </c>
      <c r="N44">
        <f ca="1"/>
        <v>349.3176824141342</v>
      </c>
      <c r="O44">
        <f ca="1"/>
        <v>410.28201566354119</v>
      </c>
      <c r="P44">
        <f ca="1"/>
        <v>379.2999895064554</v>
      </c>
      <c r="Q44">
        <f ca="1"/>
        <v>372.00327337531724</v>
      </c>
      <c r="R44">
        <f ca="1"/>
        <v>356.98860598106052</v>
      </c>
      <c r="S44">
        <f ca="1"/>
        <v>374.07981956014612</v>
      </c>
      <c r="T44">
        <f ca="1"/>
        <v>346.79263529200006</v>
      </c>
      <c r="U44">
        <f ca="1"/>
        <v>356.27203467086372</v>
      </c>
      <c r="V44">
        <f ca="1"/>
        <v>334.17062105034296</v>
      </c>
      <c r="W44">
        <f ca="1"/>
        <v>360.7173211399703</v>
      </c>
      <c r="X44">
        <f ca="1"/>
        <v>322.95682122426456</v>
      </c>
      <c r="Y44">
        <f ca="1"/>
        <v>439.89143117614401</v>
      </c>
      <c r="Z44">
        <f ca="1"/>
        <v>402.25416436014768</v>
      </c>
      <c r="AA44">
        <f ca="1"/>
        <v>359.53871938290064</v>
      </c>
      <c r="AB44">
        <f ca="1"/>
        <v>376.02152929224309</v>
      </c>
      <c r="AC44">
        <f ca="1"/>
        <v>368.69940423452226</v>
      </c>
      <c r="AD44">
        <f ca="1"/>
        <v>360.68680110705964</v>
      </c>
      <c r="AE44">
        <f ca="1"/>
        <v>340.71078476078475</v>
      </c>
      <c r="AF44">
        <f ca="1"/>
        <v>336.07652123371304</v>
      </c>
      <c r="AG44">
        <f ca="1"/>
        <v>349.8142114937113</v>
      </c>
      <c r="AH44">
        <f ca="1"/>
        <v>336.76829869018997</v>
      </c>
      <c r="AI44">
        <f ca="1"/>
        <v>363.56613974286773</v>
      </c>
      <c r="AJ44">
        <f ca="1"/>
        <v>354.37442167266744</v>
      </c>
      <c r="AK44">
        <f ca="1"/>
        <v>389.01179428902213</v>
      </c>
      <c r="AL44">
        <f ca="1"/>
        <v>302.86864757990725</v>
      </c>
      <c r="AM44">
        <f ca="1"/>
        <v>386.18583940827659</v>
      </c>
      <c r="AN44">
        <f ca="1"/>
        <v>351.41888347885384</v>
      </c>
      <c r="AO44">
        <f ca="1"/>
        <v>395.36758626806858</v>
      </c>
      <c r="AP44">
        <f ca="1"/>
        <v>363.68949359333999</v>
      </c>
      <c r="AQ44">
        <f ca="1"/>
        <v>347.8761544001855</v>
      </c>
      <c r="AR44">
        <f ca="1"/>
        <v>416.24725100908302</v>
      </c>
      <c r="AS44">
        <f ca="1"/>
        <v>383.97630280738349</v>
      </c>
      <c r="AT44">
        <f ca="1"/>
        <v>373.68238018771655</v>
      </c>
      <c r="AU44">
        <f ca="1"/>
        <v>368.86145538807017</v>
      </c>
      <c r="AV44">
        <f ca="1"/>
        <v>380.35789493497867</v>
      </c>
      <c r="AW44">
        <f ca="1"/>
        <v>400.28137217906504</v>
      </c>
      <c r="AX44">
        <f ca="1"/>
        <v>326.61355510649673</v>
      </c>
      <c r="AY44">
        <f ca="1"/>
        <v>344.66335766045222</v>
      </c>
      <c r="AZ44">
        <f ca="1"/>
        <v>385.26994275446538</v>
      </c>
      <c r="BA44">
        <f ca="1"/>
        <v>373.12434541440251</v>
      </c>
      <c r="BB44">
        <f ca="1"/>
        <v>364.76646514234989</v>
      </c>
      <c r="BC44">
        <f ca="1"/>
        <v>348.6213484853152</v>
      </c>
      <c r="BD44">
        <f ca="1"/>
        <v>372.95671699814932</v>
      </c>
      <c r="BE44">
        <f ca="1"/>
        <v>303.59570289855151</v>
      </c>
      <c r="BF44">
        <f ca="1"/>
        <v>341.95209319708556</v>
      </c>
      <c r="BG44">
        <f ca="1"/>
        <v>371.27869715586672</v>
      </c>
      <c r="BH44">
        <f ca="1"/>
        <v>368.79999745068841</v>
      </c>
      <c r="BI44">
        <f ca="1"/>
        <v>417.51626045881841</v>
      </c>
      <c r="BJ44">
        <f ca="1"/>
        <v>345.65800661416228</v>
      </c>
      <c r="BK44">
        <f ca="1"/>
        <v>357.83430957406006</v>
      </c>
      <c r="BL44">
        <f ca="1"/>
        <v>402.08980962707454</v>
      </c>
      <c r="BM44">
        <f ca="1"/>
        <v>372.73376628006798</v>
      </c>
      <c r="BN44">
        <f ca="1"/>
        <v>372.01510725790854</v>
      </c>
      <c r="BO44">
        <f ca="1"/>
        <v>368.54464484141732</v>
      </c>
      <c r="BP44">
        <f ca="1"/>
        <v>354.01153951264604</v>
      </c>
      <c r="BQ44">
        <f ca="1"/>
        <v>392.52960840885697</v>
      </c>
      <c r="BR44">
        <f ca="1"/>
        <v>394.69983053041022</v>
      </c>
      <c r="BS44">
        <f ca="1"/>
        <v>336.43707382757606</v>
      </c>
      <c r="BT44">
        <f ca="1"/>
        <v>359.83801118055311</v>
      </c>
      <c r="BU44">
        <f ca="1"/>
        <v>360.01842670172306</v>
      </c>
      <c r="BV44">
        <f ca="1"/>
        <v>349.54751490508585</v>
      </c>
      <c r="BW44">
        <f ca="1"/>
        <v>413.61394779546617</v>
      </c>
      <c r="BX44">
        <f ca="1"/>
        <v>326.79015692172482</v>
      </c>
      <c r="BY44">
        <f ca="1"/>
        <v>385.6108042149018</v>
      </c>
      <c r="BZ44">
        <f ca="1"/>
        <v>345.62751212459455</v>
      </c>
      <c r="CA44">
        <f ca="1"/>
        <v>344.24292069654865</v>
      </c>
      <c r="CB44">
        <f ca="1"/>
        <v>364.56928076919093</v>
      </c>
      <c r="CC44">
        <f ca="1"/>
        <v>393.46675172125595</v>
      </c>
      <c r="CD44">
        <f ca="1"/>
        <v>342.13632654492432</v>
      </c>
      <c r="CE44">
        <f ca="1"/>
        <v>395.97752920882851</v>
      </c>
      <c r="CF44">
        <f ca="1"/>
        <v>349.40677377562866</v>
      </c>
      <c r="CG44">
        <f ca="1"/>
        <v>379.17468666063388</v>
      </c>
      <c r="CH44">
        <f ca="1"/>
        <v>339.89193690329967</v>
      </c>
      <c r="CI44">
        <f ca="1"/>
        <v>395.98745937724357</v>
      </c>
      <c r="CJ44">
        <f ca="1"/>
        <v>370.02832273171293</v>
      </c>
      <c r="CK44">
        <f ca="1"/>
        <v>418.36788458603127</v>
      </c>
      <c r="CL44">
        <f ca="1"/>
        <v>438.13643761511088</v>
      </c>
      <c r="CM44">
        <f ca="1"/>
        <v>369.12840552596936</v>
      </c>
      <c r="CN44">
        <f ca="1"/>
        <v>357.92122792694551</v>
      </c>
      <c r="CO44">
        <f ca="1"/>
        <v>341.49824862966079</v>
      </c>
      <c r="CP44">
        <f ca="1"/>
        <v>360.11003593875512</v>
      </c>
      <c r="CQ44">
        <f ca="1"/>
        <v>378.20286515595279</v>
      </c>
      <c r="CR44">
        <f ca="1"/>
        <v>357.37187334563646</v>
      </c>
      <c r="CS44">
        <f ca="1"/>
        <v>360.99920918562373</v>
      </c>
      <c r="CT44">
        <f ca="1"/>
        <v>346.45620276700276</v>
      </c>
      <c r="CU44">
        <f ca="1"/>
        <v>330.29383438125166</v>
      </c>
      <c r="CV44">
        <f ca="1"/>
        <v>365.76939912155569</v>
      </c>
      <c r="CW44">
        <f ca="1"/>
        <v>424.58023919205647</v>
      </c>
      <c r="CX44">
        <f ca="1"/>
        <v>336.89628870941584</v>
      </c>
      <c r="CY44">
        <f ca="1"/>
        <v>418.78836253166884</v>
      </c>
      <c r="CZ44">
        <f ca="1"/>
        <v>342.14324819596959</v>
      </c>
      <c r="DA44">
        <f ca="1"/>
        <v>382.82475665038442</v>
      </c>
      <c r="DB44">
        <f ca="1"/>
        <v>347.65038206415528</v>
      </c>
      <c r="DC44">
        <f ca="1"/>
        <v>363.55990076911564</v>
      </c>
      <c r="DD44">
        <f ca="1"/>
        <v>427.25770361331826</v>
      </c>
      <c r="DE44">
        <f ca="1"/>
        <v>368.77900260823145</v>
      </c>
      <c r="DF44">
        <f ca="1"/>
        <v>344.66476150310353</v>
      </c>
      <c r="DG44">
        <f ca="1"/>
        <v>358.24111952069967</v>
      </c>
      <c r="DH44" t="e">
        <f ca="1"/>
        <v>#N/A</v>
      </c>
      <c r="DI44" t="e">
        <f ca="1"/>
        <v>#N/A</v>
      </c>
      <c r="DJ44" t="e">
        <f ca="1"/>
        <v>#N/A</v>
      </c>
      <c r="DK44" t="e">
        <f ca="1"/>
        <v>#N/A</v>
      </c>
      <c r="DL44" t="e">
        <f ca="1"/>
        <v>#N/A</v>
      </c>
      <c r="DM44" t="e">
        <f ca="1"/>
        <v>#N/A</v>
      </c>
      <c r="DN44" t="e">
        <f ca="1"/>
        <v>#N/A</v>
      </c>
      <c r="DO44" t="e">
        <f ca="1"/>
        <v>#N/A</v>
      </c>
      <c r="DP44" t="e">
        <f ca="1"/>
        <v>#N/A</v>
      </c>
      <c r="DQ44" t="e">
        <f ca="1"/>
        <v>#N/A</v>
      </c>
      <c r="DR44" t="e">
        <f ca="1"/>
        <v>#N/A</v>
      </c>
      <c r="DS44" t="e">
        <f ca="1"/>
        <v>#N/A</v>
      </c>
      <c r="DT44" t="e">
        <f ca="1"/>
        <v>#N/A</v>
      </c>
      <c r="DU44" t="e">
        <f ca="1"/>
        <v>#N/A</v>
      </c>
      <c r="DV44" t="e">
        <f ca="1"/>
        <v>#N/A</v>
      </c>
      <c r="DW44" t="e">
        <f ca="1"/>
        <v>#N/A</v>
      </c>
      <c r="DX44" t="e">
        <f ca="1"/>
        <v>#N/A</v>
      </c>
      <c r="DY44" t="e">
        <f ca="1"/>
        <v>#N/A</v>
      </c>
      <c r="DZ44" t="e">
        <f ca="1"/>
        <v>#N/A</v>
      </c>
      <c r="EA44" t="e">
        <f ca="1"/>
        <v>#N/A</v>
      </c>
    </row>
    <row r="45" spans="1:131">
      <c r="A45">
        <f ca="1">_xll.nxLibGetDCF("act/365",K$2,K45)</f>
        <v>0.16164383561643836</v>
      </c>
      <c r="B45" cm="1">
        <f t="array" aca="1" ref="B45" ca="1">_xll.nxLibGetDF(calibration!B$13,path!K$2,path!K45)</f>
        <v>0.99428077865910147</v>
      </c>
      <c r="C45">
        <f t="shared" ca="1" si="2"/>
        <v>3.5483188651862167E-2</v>
      </c>
      <c r="D45" s="75">
        <v>0</v>
      </c>
      <c r="E45">
        <f t="shared" ca="1" si="3"/>
        <v>367.0995234286267</v>
      </c>
      <c r="F45" s="73">
        <f t="shared" ca="1" si="4"/>
        <v>0</v>
      </c>
      <c r="H45">
        <f t="shared" ca="1" si="0"/>
        <v>367.0995234286267</v>
      </c>
      <c r="I45">
        <f t="shared" ca="1" si="1"/>
        <v>27.394533547646226</v>
      </c>
      <c r="K45" s="40">
        <f ca="1"/>
        <v>45478</v>
      </c>
      <c r="L45">
        <f ca="1"/>
        <v>348.29450392140956</v>
      </c>
      <c r="M45">
        <f ca="1"/>
        <v>367.7992288722964</v>
      </c>
      <c r="N45">
        <f ca="1"/>
        <v>346.49228660919692</v>
      </c>
      <c r="O45">
        <f ca="1"/>
        <v>404.49473786128033</v>
      </c>
      <c r="P45">
        <f ca="1"/>
        <v>382.53434557765002</v>
      </c>
      <c r="Q45">
        <f ca="1"/>
        <v>370.16560388219949</v>
      </c>
      <c r="R45">
        <f ca="1"/>
        <v>358.37056880841237</v>
      </c>
      <c r="S45">
        <f ca="1"/>
        <v>371.75078062099408</v>
      </c>
      <c r="T45">
        <f ca="1"/>
        <v>343.78779367091227</v>
      </c>
      <c r="U45">
        <f ca="1"/>
        <v>352.74173622690523</v>
      </c>
      <c r="V45">
        <f ca="1"/>
        <v>339.01010124668738</v>
      </c>
      <c r="W45">
        <f ca="1"/>
        <v>358.9675098378176</v>
      </c>
      <c r="X45">
        <f ca="1"/>
        <v>327.33111229795026</v>
      </c>
      <c r="Y45">
        <f ca="1"/>
        <v>437.32714827070379</v>
      </c>
      <c r="Z45">
        <f ca="1"/>
        <v>395.15159701319664</v>
      </c>
      <c r="AA45">
        <f ca="1"/>
        <v>356.87691395893313</v>
      </c>
      <c r="AB45">
        <f ca="1"/>
        <v>378.66353901509058</v>
      </c>
      <c r="AC45">
        <f ca="1"/>
        <v>368.80741949061564</v>
      </c>
      <c r="AD45">
        <f ca="1"/>
        <v>365.55847733976594</v>
      </c>
      <c r="AE45">
        <f ca="1"/>
        <v>340.14541162876043</v>
      </c>
      <c r="AF45">
        <f ca="1"/>
        <v>338.10514709302174</v>
      </c>
      <c r="AG45">
        <f ca="1"/>
        <v>358.28351833591495</v>
      </c>
      <c r="AH45">
        <f ca="1"/>
        <v>336.20827909443659</v>
      </c>
      <c r="AI45">
        <f ca="1"/>
        <v>366.82700331996602</v>
      </c>
      <c r="AJ45">
        <f ca="1"/>
        <v>348.71077735562193</v>
      </c>
      <c r="AK45">
        <f ca="1"/>
        <v>392.84188694648219</v>
      </c>
      <c r="AL45">
        <f ca="1"/>
        <v>305.3168529925785</v>
      </c>
      <c r="AM45">
        <f ca="1"/>
        <v>386.06027944648139</v>
      </c>
      <c r="AN45">
        <f ca="1"/>
        <v>359.7304814530321</v>
      </c>
      <c r="AO45">
        <f ca="1"/>
        <v>397.25832004263151</v>
      </c>
      <c r="AP45">
        <f ca="1"/>
        <v>365.14432796343692</v>
      </c>
      <c r="AQ45">
        <f ca="1"/>
        <v>346.73422886134074</v>
      </c>
      <c r="AR45">
        <f ca="1"/>
        <v>419.02806081386268</v>
      </c>
      <c r="AS45">
        <f ca="1"/>
        <v>391.55812939769879</v>
      </c>
      <c r="AT45">
        <f ca="1"/>
        <v>377.76080354416206</v>
      </c>
      <c r="AU45">
        <f ca="1"/>
        <v>375.74362886555957</v>
      </c>
      <c r="AV45">
        <f ca="1"/>
        <v>380.93929503849222</v>
      </c>
      <c r="AW45">
        <f ca="1"/>
        <v>402.1344359004222</v>
      </c>
      <c r="AX45">
        <f ca="1"/>
        <v>326.40566258970358</v>
      </c>
      <c r="AY45">
        <f ca="1"/>
        <v>345.89303640908304</v>
      </c>
      <c r="AZ45">
        <f ca="1"/>
        <v>385.10036403888466</v>
      </c>
      <c r="BA45">
        <f ca="1"/>
        <v>376.52845402238688</v>
      </c>
      <c r="BB45">
        <f ca="1"/>
        <v>361.87508069916424</v>
      </c>
      <c r="BC45">
        <f ca="1"/>
        <v>348.46825889542339</v>
      </c>
      <c r="BD45">
        <f ca="1"/>
        <v>373.73719177422976</v>
      </c>
      <c r="BE45">
        <f ca="1"/>
        <v>300.76335603210725</v>
      </c>
      <c r="BF45">
        <f ca="1"/>
        <v>346.54284341230903</v>
      </c>
      <c r="BG45">
        <f ca="1"/>
        <v>369.23931686686325</v>
      </c>
      <c r="BH45">
        <f ca="1"/>
        <v>368.42992166624697</v>
      </c>
      <c r="BI45">
        <f ca="1"/>
        <v>420.05430784323829</v>
      </c>
      <c r="BJ45">
        <f ca="1"/>
        <v>337.54914238556069</v>
      </c>
      <c r="BK45">
        <f ca="1"/>
        <v>361.75447301886402</v>
      </c>
      <c r="BL45">
        <f ca="1"/>
        <v>401.43300639681502</v>
      </c>
      <c r="BM45">
        <f ca="1"/>
        <v>372.18055143356537</v>
      </c>
      <c r="BN45">
        <f ca="1"/>
        <v>370.59818079785236</v>
      </c>
      <c r="BO45">
        <f ca="1"/>
        <v>363.43447643292211</v>
      </c>
      <c r="BP45">
        <f ca="1"/>
        <v>353.47751558143813</v>
      </c>
      <c r="BQ45">
        <f ca="1"/>
        <v>388.22504971743496</v>
      </c>
      <c r="BR45">
        <f ca="1"/>
        <v>398.29822443891391</v>
      </c>
      <c r="BS45">
        <f ca="1"/>
        <v>333.72809219718016</v>
      </c>
      <c r="BT45">
        <f ca="1"/>
        <v>360.90444356818841</v>
      </c>
      <c r="BU45">
        <f ca="1"/>
        <v>365.4025143928767</v>
      </c>
      <c r="BV45">
        <f ca="1"/>
        <v>351.57634729620588</v>
      </c>
      <c r="BW45">
        <f ca="1"/>
        <v>412.28253356746114</v>
      </c>
      <c r="BX45">
        <f ca="1"/>
        <v>330.73948334982975</v>
      </c>
      <c r="BY45">
        <f ca="1"/>
        <v>381.70340800189001</v>
      </c>
      <c r="BZ45">
        <f ca="1"/>
        <v>346.64555967766086</v>
      </c>
      <c r="CA45">
        <f ca="1"/>
        <v>345.46235554809499</v>
      </c>
      <c r="CB45">
        <f ca="1"/>
        <v>364.03503434393167</v>
      </c>
      <c r="CC45">
        <f ca="1"/>
        <v>386.15614912000063</v>
      </c>
      <c r="CD45">
        <f ca="1"/>
        <v>336.07560792815553</v>
      </c>
      <c r="CE45">
        <f ca="1"/>
        <v>398.74924625640665</v>
      </c>
      <c r="CF45">
        <f ca="1"/>
        <v>349.86222636481295</v>
      </c>
      <c r="CG45">
        <f ca="1"/>
        <v>370.66349312645991</v>
      </c>
      <c r="CH45">
        <f ca="1"/>
        <v>339.09744511192611</v>
      </c>
      <c r="CI45">
        <f ca="1"/>
        <v>391.40154006133724</v>
      </c>
      <c r="CJ45">
        <f ca="1"/>
        <v>369.6805243481644</v>
      </c>
      <c r="CK45">
        <f ca="1"/>
        <v>422.8352121959328</v>
      </c>
      <c r="CL45">
        <f ca="1"/>
        <v>443.82724090088175</v>
      </c>
      <c r="CM45">
        <f ca="1"/>
        <v>367.22448549433454</v>
      </c>
      <c r="CN45">
        <f ca="1"/>
        <v>357.52603929888244</v>
      </c>
      <c r="CO45">
        <f ca="1"/>
        <v>343.41614766391893</v>
      </c>
      <c r="CP45">
        <f ca="1"/>
        <v>355.13137065486148</v>
      </c>
      <c r="CQ45">
        <f ca="1"/>
        <v>374.61287797736804</v>
      </c>
      <c r="CR45">
        <f ca="1"/>
        <v>361.33795556226369</v>
      </c>
      <c r="CS45">
        <f ca="1"/>
        <v>359.7665118675165</v>
      </c>
      <c r="CT45">
        <f ca="1"/>
        <v>345.65906752773975</v>
      </c>
      <c r="CU45">
        <f ca="1"/>
        <v>324.79538739769202</v>
      </c>
      <c r="CV45">
        <f ca="1"/>
        <v>362.1763726224724</v>
      </c>
      <c r="CW45">
        <f ca="1"/>
        <v>426.6454793432323</v>
      </c>
      <c r="CX45">
        <f ca="1"/>
        <v>336.48459471604724</v>
      </c>
      <c r="CY45">
        <f ca="1"/>
        <v>414.95168653559085</v>
      </c>
      <c r="CZ45">
        <f ca="1"/>
        <v>339.188597936029</v>
      </c>
      <c r="DA45">
        <f ca="1"/>
        <v>386.08247647052127</v>
      </c>
      <c r="DB45">
        <f ca="1"/>
        <v>351.16270625761206</v>
      </c>
      <c r="DC45">
        <f ca="1"/>
        <v>370.45549410613205</v>
      </c>
      <c r="DD45">
        <f ca="1"/>
        <v>424.8769266799535</v>
      </c>
      <c r="DE45">
        <f ca="1"/>
        <v>373.33033688870808</v>
      </c>
      <c r="DF45">
        <f ca="1"/>
        <v>344.60627825016144</v>
      </c>
      <c r="DG45">
        <f ca="1"/>
        <v>357.04840518529846</v>
      </c>
      <c r="DH45" t="e">
        <f ca="1"/>
        <v>#N/A</v>
      </c>
      <c r="DI45" t="e">
        <f ca="1"/>
        <v>#N/A</v>
      </c>
      <c r="DJ45" t="e">
        <f ca="1"/>
        <v>#N/A</v>
      </c>
      <c r="DK45" t="e">
        <f ca="1"/>
        <v>#N/A</v>
      </c>
      <c r="DL45" t="e">
        <f ca="1"/>
        <v>#N/A</v>
      </c>
      <c r="DM45" t="e">
        <f ca="1"/>
        <v>#N/A</v>
      </c>
      <c r="DN45" t="e">
        <f ca="1"/>
        <v>#N/A</v>
      </c>
      <c r="DO45" t="e">
        <f ca="1"/>
        <v>#N/A</v>
      </c>
      <c r="DP45" t="e">
        <f ca="1"/>
        <v>#N/A</v>
      </c>
      <c r="DQ45" t="e">
        <f ca="1"/>
        <v>#N/A</v>
      </c>
      <c r="DR45" t="e">
        <f ca="1"/>
        <v>#N/A</v>
      </c>
      <c r="DS45" t="e">
        <f ca="1"/>
        <v>#N/A</v>
      </c>
      <c r="DT45" t="e">
        <f ca="1"/>
        <v>#N/A</v>
      </c>
      <c r="DU45" t="e">
        <f ca="1"/>
        <v>#N/A</v>
      </c>
      <c r="DV45" t="e">
        <f ca="1"/>
        <v>#N/A</v>
      </c>
      <c r="DW45" t="e">
        <f ca="1"/>
        <v>#N/A</v>
      </c>
      <c r="DX45" t="e">
        <f ca="1"/>
        <v>#N/A</v>
      </c>
      <c r="DY45" t="e">
        <f ca="1"/>
        <v>#N/A</v>
      </c>
      <c r="DZ45" t="e">
        <f ca="1"/>
        <v>#N/A</v>
      </c>
      <c r="EA45" t="e">
        <f ca="1"/>
        <v>#N/A</v>
      </c>
    </row>
    <row r="46" spans="1:131">
      <c r="A46">
        <f ca="1">_xll.nxLibGetDCF("act/365",K$2,K46)</f>
        <v>0.16986301369863013</v>
      </c>
      <c r="B46" cm="1">
        <f t="array" aca="1" ref="B46" ca="1">_xll.nxLibGetDF(calibration!B$13,path!K$2,path!K46)</f>
        <v>0.99398997079431006</v>
      </c>
      <c r="C46">
        <f t="shared" ca="1" si="2"/>
        <v>3.5488373774615944E-2</v>
      </c>
      <c r="D46" s="75">
        <v>0</v>
      </c>
      <c r="E46">
        <f t="shared" ca="1" si="3"/>
        <v>367.2069243398139</v>
      </c>
      <c r="F46" s="73">
        <f t="shared" ca="1" si="4"/>
        <v>0</v>
      </c>
      <c r="H46">
        <f t="shared" ca="1" si="0"/>
        <v>367.2069243398139</v>
      </c>
      <c r="I46">
        <f t="shared" ca="1" si="1"/>
        <v>27.861113363973409</v>
      </c>
      <c r="K46" s="40">
        <f ca="1"/>
        <v>45481</v>
      </c>
      <c r="L46">
        <f ca="1"/>
        <v>351.8655935097691</v>
      </c>
      <c r="M46">
        <f ca="1"/>
        <v>359.77178793171544</v>
      </c>
      <c r="N46">
        <f ca="1"/>
        <v>344.4943995149535</v>
      </c>
      <c r="O46">
        <f ca="1"/>
        <v>403.70696402913592</v>
      </c>
      <c r="P46">
        <f ca="1"/>
        <v>385.17333799242704</v>
      </c>
      <c r="Q46">
        <f ca="1"/>
        <v>360.1583223331674</v>
      </c>
      <c r="R46">
        <f ca="1"/>
        <v>348.83419392615082</v>
      </c>
      <c r="S46">
        <f ca="1"/>
        <v>379.55711635068729</v>
      </c>
      <c r="T46">
        <f ca="1"/>
        <v>343.35195725119718</v>
      </c>
      <c r="U46">
        <f ca="1"/>
        <v>364.18875926788348</v>
      </c>
      <c r="V46">
        <f ca="1"/>
        <v>335.91700298939878</v>
      </c>
      <c r="W46">
        <f ca="1"/>
        <v>360.01411529891385</v>
      </c>
      <c r="X46">
        <f ca="1"/>
        <v>329.28492377612565</v>
      </c>
      <c r="Y46">
        <f ca="1"/>
        <v>437.55172919410649</v>
      </c>
      <c r="Z46">
        <f ca="1"/>
        <v>382.77399819632222</v>
      </c>
      <c r="AA46">
        <f ca="1"/>
        <v>368.04823222871346</v>
      </c>
      <c r="AB46">
        <f ca="1"/>
        <v>377.12066660891179</v>
      </c>
      <c r="AC46">
        <f ca="1"/>
        <v>374.45384306633355</v>
      </c>
      <c r="AD46">
        <f ca="1"/>
        <v>354.26945031754116</v>
      </c>
      <c r="AE46">
        <f ca="1"/>
        <v>341.27904723945028</v>
      </c>
      <c r="AF46">
        <f ca="1"/>
        <v>338.68911263839925</v>
      </c>
      <c r="AG46">
        <f ca="1"/>
        <v>369.87666849229316</v>
      </c>
      <c r="AH46">
        <f ca="1"/>
        <v>337.07995051862173</v>
      </c>
      <c r="AI46">
        <f ca="1"/>
        <v>368.62322276463919</v>
      </c>
      <c r="AJ46">
        <f ca="1"/>
        <v>340.97622762261921</v>
      </c>
      <c r="AK46">
        <f ca="1"/>
        <v>397.38433944730161</v>
      </c>
      <c r="AL46">
        <f ca="1"/>
        <v>311.12555766081175</v>
      </c>
      <c r="AM46">
        <f ca="1"/>
        <v>382.78793042772594</v>
      </c>
      <c r="AN46">
        <f ca="1"/>
        <v>366.28027841656524</v>
      </c>
      <c r="AO46">
        <f ca="1"/>
        <v>392.60147242351309</v>
      </c>
      <c r="AP46">
        <f ca="1"/>
        <v>364.31667077445758</v>
      </c>
      <c r="AQ46">
        <f ca="1"/>
        <v>357.53860299977168</v>
      </c>
      <c r="AR46">
        <f ca="1"/>
        <v>415.53933817511057</v>
      </c>
      <c r="AS46">
        <f ca="1"/>
        <v>400.12177821749714</v>
      </c>
      <c r="AT46">
        <f ca="1"/>
        <v>369.9898867345342</v>
      </c>
      <c r="AU46">
        <f ca="1"/>
        <v>366.73103396540171</v>
      </c>
      <c r="AV46">
        <f ca="1"/>
        <v>368.90870132230452</v>
      </c>
      <c r="AW46">
        <f ca="1"/>
        <v>399.44712074564904</v>
      </c>
      <c r="AX46">
        <f ca="1"/>
        <v>324.68039033433189</v>
      </c>
      <c r="AY46">
        <f ca="1"/>
        <v>342.98022666227303</v>
      </c>
      <c r="AZ46">
        <f ca="1"/>
        <v>383.42881672952655</v>
      </c>
      <c r="BA46">
        <f ca="1"/>
        <v>381.40015563428017</v>
      </c>
      <c r="BB46">
        <f ca="1"/>
        <v>367.03455610727138</v>
      </c>
      <c r="BC46">
        <f ca="1"/>
        <v>347.65298111378763</v>
      </c>
      <c r="BD46">
        <f ca="1"/>
        <v>376.28509679477128</v>
      </c>
      <c r="BE46">
        <f ca="1"/>
        <v>303.53785721759118</v>
      </c>
      <c r="BF46">
        <f ca="1"/>
        <v>352.00709200404293</v>
      </c>
      <c r="BG46">
        <f ca="1"/>
        <v>368.13700511805683</v>
      </c>
      <c r="BH46">
        <f ca="1"/>
        <v>369.30544397233297</v>
      </c>
      <c r="BI46">
        <f ca="1"/>
        <v>427.41287782336923</v>
      </c>
      <c r="BJ46">
        <f ca="1"/>
        <v>331.65017462887812</v>
      </c>
      <c r="BK46">
        <f ca="1"/>
        <v>360.49668272720646</v>
      </c>
      <c r="BL46">
        <f ca="1"/>
        <v>394.17553051475767</v>
      </c>
      <c r="BM46">
        <f ca="1"/>
        <v>376.99975055531462</v>
      </c>
      <c r="BN46">
        <f ca="1"/>
        <v>380.53738158033008</v>
      </c>
      <c r="BO46">
        <f ca="1"/>
        <v>368.26811541970415</v>
      </c>
      <c r="BP46">
        <f ca="1"/>
        <v>359.36600311563734</v>
      </c>
      <c r="BQ46">
        <f ca="1"/>
        <v>386.56625631881514</v>
      </c>
      <c r="BR46">
        <f ca="1"/>
        <v>402.10565963566836</v>
      </c>
      <c r="BS46">
        <f ca="1"/>
        <v>334.17965784175891</v>
      </c>
      <c r="BT46">
        <f ca="1"/>
        <v>362.61296789825337</v>
      </c>
      <c r="BU46">
        <f ca="1"/>
        <v>374.80076794597773</v>
      </c>
      <c r="BV46">
        <f ca="1"/>
        <v>358.43453949782622</v>
      </c>
      <c r="BW46">
        <f ca="1"/>
        <v>408.42456020881349</v>
      </c>
      <c r="BX46">
        <f ca="1"/>
        <v>323.79625302788963</v>
      </c>
      <c r="BY46">
        <f ca="1"/>
        <v>377.2276582526049</v>
      </c>
      <c r="BZ46">
        <f ca="1"/>
        <v>344.82403773425727</v>
      </c>
      <c r="CA46">
        <f ca="1"/>
        <v>347.72413211990016</v>
      </c>
      <c r="CB46">
        <f ca="1"/>
        <v>372.43059514590931</v>
      </c>
      <c r="CC46">
        <f ca="1"/>
        <v>397.59919863746649</v>
      </c>
      <c r="CD46">
        <f ca="1"/>
        <v>334.99504987112391</v>
      </c>
      <c r="CE46">
        <f ca="1"/>
        <v>397.85818545107628</v>
      </c>
      <c r="CF46">
        <f ca="1"/>
        <v>349.49234849785029</v>
      </c>
      <c r="CG46">
        <f ca="1"/>
        <v>366.24019843725637</v>
      </c>
      <c r="CH46">
        <f ca="1"/>
        <v>341.45811775517672</v>
      </c>
      <c r="CI46">
        <f ca="1"/>
        <v>401.03820500957443</v>
      </c>
      <c r="CJ46">
        <f ca="1"/>
        <v>376.54759952237583</v>
      </c>
      <c r="CK46">
        <f ca="1"/>
        <v>419.25410934673067</v>
      </c>
      <c r="CL46">
        <f ca="1"/>
        <v>453.97505725092753</v>
      </c>
      <c r="CM46">
        <f ca="1"/>
        <v>362.78402880146314</v>
      </c>
      <c r="CN46">
        <f ca="1"/>
        <v>350.06157329348065</v>
      </c>
      <c r="CO46">
        <f ca="1"/>
        <v>344.46882399103134</v>
      </c>
      <c r="CP46">
        <f ca="1"/>
        <v>350.8643655772259</v>
      </c>
      <c r="CQ46">
        <f ca="1"/>
        <v>368.96416738363342</v>
      </c>
      <c r="CR46">
        <f ca="1"/>
        <v>351.21712421704927</v>
      </c>
      <c r="CS46">
        <f ca="1"/>
        <v>352.23423499212936</v>
      </c>
      <c r="CT46">
        <f ca="1"/>
        <v>342.74883612059335</v>
      </c>
      <c r="CU46">
        <f ca="1"/>
        <v>326.5382975419439</v>
      </c>
      <c r="CV46">
        <f ca="1"/>
        <v>357.30785709165815</v>
      </c>
      <c r="CW46">
        <f ca="1"/>
        <v>430.70060329718478</v>
      </c>
      <c r="CX46">
        <f ca="1"/>
        <v>338.28291330664916</v>
      </c>
      <c r="CY46">
        <f ca="1"/>
        <v>414.69833353513877</v>
      </c>
      <c r="CZ46">
        <f ca="1"/>
        <v>335.2871818513251</v>
      </c>
      <c r="DA46">
        <f ca="1"/>
        <v>389.65659434456023</v>
      </c>
      <c r="DB46">
        <f ca="1"/>
        <v>353.88306555713103</v>
      </c>
      <c r="DC46">
        <f ca="1"/>
        <v>371.16305596824742</v>
      </c>
      <c r="DD46">
        <f ca="1"/>
        <v>417.01138981949424</v>
      </c>
      <c r="DE46">
        <f ca="1"/>
        <v>371.65716670916584</v>
      </c>
      <c r="DF46">
        <f ca="1"/>
        <v>336.68363231843182</v>
      </c>
      <c r="DG46">
        <f ca="1"/>
        <v>357.70456043303659</v>
      </c>
      <c r="DH46" t="e">
        <f ca="1"/>
        <v>#N/A</v>
      </c>
      <c r="DI46" t="e">
        <f ca="1"/>
        <v>#N/A</v>
      </c>
      <c r="DJ46" t="e">
        <f ca="1"/>
        <v>#N/A</v>
      </c>
      <c r="DK46" t="e">
        <f ca="1"/>
        <v>#N/A</v>
      </c>
      <c r="DL46" t="e">
        <f ca="1"/>
        <v>#N/A</v>
      </c>
      <c r="DM46" t="e">
        <f ca="1"/>
        <v>#N/A</v>
      </c>
      <c r="DN46" t="e">
        <f ca="1"/>
        <v>#N/A</v>
      </c>
      <c r="DO46" t="e">
        <f ca="1"/>
        <v>#N/A</v>
      </c>
      <c r="DP46" t="e">
        <f ca="1"/>
        <v>#N/A</v>
      </c>
      <c r="DQ46" t="e">
        <f ca="1"/>
        <v>#N/A</v>
      </c>
      <c r="DR46" t="e">
        <f ca="1"/>
        <v>#N/A</v>
      </c>
      <c r="DS46" t="e">
        <f ca="1"/>
        <v>#N/A</v>
      </c>
      <c r="DT46" t="e">
        <f ca="1"/>
        <v>#N/A</v>
      </c>
      <c r="DU46" t="e">
        <f ca="1"/>
        <v>#N/A</v>
      </c>
      <c r="DV46" t="e">
        <f ca="1"/>
        <v>#N/A</v>
      </c>
      <c r="DW46" t="e">
        <f ca="1"/>
        <v>#N/A</v>
      </c>
      <c r="DX46" t="e">
        <f ca="1"/>
        <v>#N/A</v>
      </c>
      <c r="DY46" t="e">
        <f ca="1"/>
        <v>#N/A</v>
      </c>
      <c r="DZ46" t="e">
        <f ca="1"/>
        <v>#N/A</v>
      </c>
      <c r="EA46" t="e">
        <f ca="1"/>
        <v>#N/A</v>
      </c>
    </row>
    <row r="47" spans="1:131">
      <c r="A47">
        <f ca="1">_xll.nxLibGetDCF("act/365",K$2,K47)</f>
        <v>0.17260273972602741</v>
      </c>
      <c r="B47" cm="1">
        <f t="array" aca="1" ref="B47" ca="1">_xll.nxLibGetDF(calibration!B$13,path!K$2,path!K47)</f>
        <v>0.99389303483937952</v>
      </c>
      <c r="C47">
        <f t="shared" ca="1" si="2"/>
        <v>3.5490102598142774E-2</v>
      </c>
      <c r="D47" s="75">
        <v>0</v>
      </c>
      <c r="E47">
        <f t="shared" ca="1" si="3"/>
        <v>367.24273861018327</v>
      </c>
      <c r="F47" s="73">
        <f t="shared" ca="1" si="4"/>
        <v>0</v>
      </c>
      <c r="H47">
        <f t="shared" ca="1" si="0"/>
        <v>367.24273861018298</v>
      </c>
      <c r="I47">
        <f t="shared" ca="1" si="1"/>
        <v>28.555620013930231</v>
      </c>
      <c r="K47" s="40">
        <f ca="1"/>
        <v>45482</v>
      </c>
      <c r="L47">
        <f ca="1"/>
        <v>357.9939010037437</v>
      </c>
      <c r="M47">
        <f ca="1"/>
        <v>363.01499804646022</v>
      </c>
      <c r="N47">
        <f ca="1"/>
        <v>344.46199368270209</v>
      </c>
      <c r="O47">
        <f ca="1"/>
        <v>404.61632784001927</v>
      </c>
      <c r="P47">
        <f ca="1"/>
        <v>381.94959484542454</v>
      </c>
      <c r="Q47">
        <f ca="1"/>
        <v>363.15826640785269</v>
      </c>
      <c r="R47">
        <f ca="1"/>
        <v>346.40649035118082</v>
      </c>
      <c r="S47">
        <f ca="1"/>
        <v>387.00692525661157</v>
      </c>
      <c r="T47">
        <f ca="1"/>
        <v>344.40447051825896</v>
      </c>
      <c r="U47">
        <f ca="1"/>
        <v>361.20359446671506</v>
      </c>
      <c r="V47">
        <f ca="1"/>
        <v>332.50946289322218</v>
      </c>
      <c r="W47">
        <f ca="1"/>
        <v>356.04181951844595</v>
      </c>
      <c r="X47">
        <f ca="1"/>
        <v>324.83250673479972</v>
      </c>
      <c r="Y47">
        <f ca="1"/>
        <v>436.40844772803268</v>
      </c>
      <c r="Z47">
        <f ca="1"/>
        <v>386.1030381175903</v>
      </c>
      <c r="AA47">
        <f ca="1"/>
        <v>369.20577001745625</v>
      </c>
      <c r="AB47">
        <f ca="1"/>
        <v>377.75405009114576</v>
      </c>
      <c r="AC47">
        <f ca="1"/>
        <v>372.87823951503964</v>
      </c>
      <c r="AD47">
        <f ca="1"/>
        <v>355.30850370653957</v>
      </c>
      <c r="AE47">
        <f ca="1"/>
        <v>339.70504779115407</v>
      </c>
      <c r="AF47">
        <f ca="1"/>
        <v>338.69895428985586</v>
      </c>
      <c r="AG47">
        <f ca="1"/>
        <v>378.24503956965344</v>
      </c>
      <c r="AH47">
        <f ca="1"/>
        <v>337.68260986135397</v>
      </c>
      <c r="AI47">
        <f ca="1"/>
        <v>371.15858252988903</v>
      </c>
      <c r="AJ47">
        <f ca="1"/>
        <v>340.86616696719682</v>
      </c>
      <c r="AK47">
        <f ca="1"/>
        <v>401.81786280858574</v>
      </c>
      <c r="AL47">
        <f ca="1"/>
        <v>307.16250263027456</v>
      </c>
      <c r="AM47">
        <f ca="1"/>
        <v>382.94430904430362</v>
      </c>
      <c r="AN47">
        <f ca="1"/>
        <v>364.86860089338808</v>
      </c>
      <c r="AO47">
        <f ca="1"/>
        <v>391.93601152112444</v>
      </c>
      <c r="AP47">
        <f ca="1"/>
        <v>361.14607348248552</v>
      </c>
      <c r="AQ47">
        <f ca="1"/>
        <v>360.2362692450626</v>
      </c>
      <c r="AR47">
        <f ca="1"/>
        <v>419.32758253700831</v>
      </c>
      <c r="AS47">
        <f ca="1"/>
        <v>398.21224696180724</v>
      </c>
      <c r="AT47">
        <f ca="1"/>
        <v>367.46201530633351</v>
      </c>
      <c r="AU47">
        <f ca="1"/>
        <v>370.2873371914132</v>
      </c>
      <c r="AV47">
        <f ca="1"/>
        <v>360.46774124936644</v>
      </c>
      <c r="AW47">
        <f ca="1"/>
        <v>396.61527288129969</v>
      </c>
      <c r="AX47">
        <f ca="1"/>
        <v>324.35373106103123</v>
      </c>
      <c r="AY47">
        <f ca="1"/>
        <v>342.70568883280112</v>
      </c>
      <c r="AZ47">
        <f ca="1"/>
        <v>383.36484538750631</v>
      </c>
      <c r="BA47">
        <f ca="1"/>
        <v>385.87325600638451</v>
      </c>
      <c r="BB47">
        <f ca="1"/>
        <v>367.32274253286243</v>
      </c>
      <c r="BC47">
        <f ca="1"/>
        <v>358.33604351961662</v>
      </c>
      <c r="BD47">
        <f ca="1"/>
        <v>375.29498995552956</v>
      </c>
      <c r="BE47">
        <f ca="1"/>
        <v>308.0434269798393</v>
      </c>
      <c r="BF47">
        <f ca="1"/>
        <v>349.9732145922149</v>
      </c>
      <c r="BG47">
        <f ca="1"/>
        <v>376.36947856497903</v>
      </c>
      <c r="BH47">
        <f ca="1"/>
        <v>365.24755969828612</v>
      </c>
      <c r="BI47">
        <f ca="1"/>
        <v>431.65114781795927</v>
      </c>
      <c r="BJ47">
        <f ca="1"/>
        <v>324.27532213886582</v>
      </c>
      <c r="BK47">
        <f ca="1"/>
        <v>360.64303339189354</v>
      </c>
      <c r="BL47">
        <f ca="1"/>
        <v>398.31281553445615</v>
      </c>
      <c r="BM47">
        <f ca="1"/>
        <v>375.46471588119846</v>
      </c>
      <c r="BN47">
        <f ca="1"/>
        <v>383.96117412630133</v>
      </c>
      <c r="BO47">
        <f ca="1"/>
        <v>367.20950302226805</v>
      </c>
      <c r="BP47">
        <f ca="1"/>
        <v>357.54337113373003</v>
      </c>
      <c r="BQ47">
        <f ca="1"/>
        <v>385.05349396001805</v>
      </c>
      <c r="BR47">
        <f ca="1"/>
        <v>397.48061229610965</v>
      </c>
      <c r="BS47">
        <f ca="1"/>
        <v>333.35574966970404</v>
      </c>
      <c r="BT47">
        <f ca="1"/>
        <v>360.16751809533145</v>
      </c>
      <c r="BU47">
        <f ca="1"/>
        <v>375.13064513348456</v>
      </c>
      <c r="BV47">
        <f ca="1"/>
        <v>358.62359136133159</v>
      </c>
      <c r="BW47">
        <f ca="1"/>
        <v>406.90335124240391</v>
      </c>
      <c r="BX47">
        <f ca="1"/>
        <v>316.59145206912314</v>
      </c>
      <c r="BY47">
        <f ca="1"/>
        <v>378.13297588221474</v>
      </c>
      <c r="BZ47">
        <f ca="1"/>
        <v>344.51525931041147</v>
      </c>
      <c r="CA47">
        <f ca="1"/>
        <v>352.5214166083461</v>
      </c>
      <c r="CB47">
        <f ca="1"/>
        <v>370.33615095795824</v>
      </c>
      <c r="CC47">
        <f ca="1"/>
        <v>393.51852013979885</v>
      </c>
      <c r="CD47">
        <f ca="1"/>
        <v>332.78399083458788</v>
      </c>
      <c r="CE47">
        <f ca="1"/>
        <v>403.76423580163004</v>
      </c>
      <c r="CF47">
        <f ca="1"/>
        <v>353.10662637722788</v>
      </c>
      <c r="CG47">
        <f ca="1"/>
        <v>363.17767596041949</v>
      </c>
      <c r="CH47">
        <f ca="1"/>
        <v>338.4305979353523</v>
      </c>
      <c r="CI47">
        <f ca="1"/>
        <v>399.88724309767184</v>
      </c>
      <c r="CJ47">
        <f ca="1"/>
        <v>370.53677706240194</v>
      </c>
      <c r="CK47">
        <f ca="1"/>
        <v>419.82493515968412</v>
      </c>
      <c r="CL47">
        <f ca="1"/>
        <v>456.50599919432676</v>
      </c>
      <c r="CM47">
        <f ca="1"/>
        <v>364.4363736425156</v>
      </c>
      <c r="CN47">
        <f ca="1"/>
        <v>352.97304701074381</v>
      </c>
      <c r="CO47">
        <f ca="1"/>
        <v>343.62193853396019</v>
      </c>
      <c r="CP47">
        <f ca="1"/>
        <v>354.55228394868016</v>
      </c>
      <c r="CQ47">
        <f ca="1"/>
        <v>369.55060208357799</v>
      </c>
      <c r="CR47">
        <f ca="1"/>
        <v>350.45421669953816</v>
      </c>
      <c r="CS47">
        <f ca="1"/>
        <v>351.41519704930334</v>
      </c>
      <c r="CT47">
        <f ca="1"/>
        <v>343.54466655752236</v>
      </c>
      <c r="CU47">
        <f ca="1"/>
        <v>327.27748353580563</v>
      </c>
      <c r="CV47">
        <f ca="1"/>
        <v>356.43385995070037</v>
      </c>
      <c r="CW47">
        <f ca="1"/>
        <v>433.68983359074679</v>
      </c>
      <c r="CX47">
        <f ca="1"/>
        <v>338.00134741805533</v>
      </c>
      <c r="CY47">
        <f ca="1"/>
        <v>413.56165942775976</v>
      </c>
      <c r="CZ47">
        <f ca="1"/>
        <v>335.34198957554071</v>
      </c>
      <c r="DA47">
        <f ca="1"/>
        <v>388.84434607128941</v>
      </c>
      <c r="DB47">
        <f ca="1"/>
        <v>347.60798624955368</v>
      </c>
      <c r="DC47">
        <f ca="1"/>
        <v>373.99529211855616</v>
      </c>
      <c r="DD47">
        <f ca="1"/>
        <v>417.58178036152412</v>
      </c>
      <c r="DE47">
        <f ca="1"/>
        <v>370.49907298571708</v>
      </c>
      <c r="DF47">
        <f ca="1"/>
        <v>336.22836379969129</v>
      </c>
      <c r="DG47">
        <f ca="1"/>
        <v>354.26901457747528</v>
      </c>
      <c r="DH47" t="e">
        <f ca="1"/>
        <v>#N/A</v>
      </c>
      <c r="DI47" t="e">
        <f ca="1"/>
        <v>#N/A</v>
      </c>
      <c r="DJ47" t="e">
        <f ca="1"/>
        <v>#N/A</v>
      </c>
      <c r="DK47" t="e">
        <f ca="1"/>
        <v>#N/A</v>
      </c>
      <c r="DL47" t="e">
        <f ca="1"/>
        <v>#N/A</v>
      </c>
      <c r="DM47" t="e">
        <f ca="1"/>
        <v>#N/A</v>
      </c>
      <c r="DN47" t="e">
        <f ca="1"/>
        <v>#N/A</v>
      </c>
      <c r="DO47" t="e">
        <f ca="1"/>
        <v>#N/A</v>
      </c>
      <c r="DP47" t="e">
        <f ca="1"/>
        <v>#N/A</v>
      </c>
      <c r="DQ47" t="e">
        <f ca="1"/>
        <v>#N/A</v>
      </c>
      <c r="DR47" t="e">
        <f ca="1"/>
        <v>#N/A</v>
      </c>
      <c r="DS47" t="e">
        <f ca="1"/>
        <v>#N/A</v>
      </c>
      <c r="DT47" t="e">
        <f ca="1"/>
        <v>#N/A</v>
      </c>
      <c r="DU47" t="e">
        <f ca="1"/>
        <v>#N/A</v>
      </c>
      <c r="DV47" t="e">
        <f ca="1"/>
        <v>#N/A</v>
      </c>
      <c r="DW47" t="e">
        <f ca="1"/>
        <v>#N/A</v>
      </c>
      <c r="DX47" t="e">
        <f ca="1"/>
        <v>#N/A</v>
      </c>
      <c r="DY47" t="e">
        <f ca="1"/>
        <v>#N/A</v>
      </c>
      <c r="DZ47" t="e">
        <f ca="1"/>
        <v>#N/A</v>
      </c>
      <c r="EA47" t="e">
        <f ca="1"/>
        <v>#N/A</v>
      </c>
    </row>
    <row r="48" spans="1:131">
      <c r="A48">
        <f ca="1">_xll.nxLibGetDCF("act/365",K$2,K48)</f>
        <v>0.17534246575342466</v>
      </c>
      <c r="B48" cm="1">
        <f t="array" aca="1" ref="B48" ca="1">_xll.nxLibGetDF(calibration!B$13,path!K$2,path!K48)</f>
        <v>0.99379609888444909</v>
      </c>
      <c r="C48">
        <f t="shared" ca="1" si="2"/>
        <v>3.5491831646388666E-2</v>
      </c>
      <c r="D48" s="75">
        <v>0</v>
      </c>
      <c r="E48">
        <f t="shared" ca="1" si="3"/>
        <v>367.27855986727849</v>
      </c>
      <c r="F48" s="73">
        <f t="shared" ca="1" si="4"/>
        <v>0</v>
      </c>
      <c r="H48">
        <f t="shared" ca="1" si="0"/>
        <v>367.2785598672786</v>
      </c>
      <c r="I48">
        <f t="shared" ca="1" si="1"/>
        <v>28.473931826777637</v>
      </c>
      <c r="K48" s="40">
        <f ca="1"/>
        <v>45483</v>
      </c>
      <c r="L48">
        <f ca="1"/>
        <v>357.59651870307783</v>
      </c>
      <c r="M48">
        <f ca="1"/>
        <v>362.76354324510675</v>
      </c>
      <c r="N48">
        <f ca="1"/>
        <v>343.56374978647671</v>
      </c>
      <c r="O48">
        <f ca="1"/>
        <v>402.86903056808717</v>
      </c>
      <c r="P48">
        <f ca="1"/>
        <v>386.84589601518775</v>
      </c>
      <c r="Q48">
        <f ca="1"/>
        <v>362.77863281856833</v>
      </c>
      <c r="R48">
        <f ca="1"/>
        <v>347.65178611153573</v>
      </c>
      <c r="S48">
        <f ca="1"/>
        <v>392.19892998528019</v>
      </c>
      <c r="T48">
        <f ca="1"/>
        <v>347.45458513867038</v>
      </c>
      <c r="U48">
        <f ca="1"/>
        <v>365.06063365398398</v>
      </c>
      <c r="V48">
        <f ca="1"/>
        <v>332.03669721133747</v>
      </c>
      <c r="W48">
        <f ca="1"/>
        <v>357.63406551215621</v>
      </c>
      <c r="X48">
        <f ca="1"/>
        <v>327.23393092457019</v>
      </c>
      <c r="Y48">
        <f ca="1"/>
        <v>428.95739703676799</v>
      </c>
      <c r="Z48">
        <f ca="1"/>
        <v>385.51273548146077</v>
      </c>
      <c r="AA48">
        <f ca="1"/>
        <v>366.28848785313045</v>
      </c>
      <c r="AB48">
        <f ca="1"/>
        <v>381.41738979441726</v>
      </c>
      <c r="AC48">
        <f ca="1"/>
        <v>371.97697721695732</v>
      </c>
      <c r="AD48">
        <f ca="1"/>
        <v>354.62688983889899</v>
      </c>
      <c r="AE48">
        <f ca="1"/>
        <v>340.45151010838146</v>
      </c>
      <c r="AF48">
        <f ca="1"/>
        <v>340.14036727894182</v>
      </c>
      <c r="AG48">
        <f ca="1"/>
        <v>368.07367545883426</v>
      </c>
      <c r="AH48">
        <f ca="1"/>
        <v>335.09266596996417</v>
      </c>
      <c r="AI48">
        <f ca="1"/>
        <v>371.42558967452356</v>
      </c>
      <c r="AJ48">
        <f ca="1"/>
        <v>339.53578466834352</v>
      </c>
      <c r="AK48">
        <f ca="1"/>
        <v>393.80004130990227</v>
      </c>
      <c r="AL48">
        <f ca="1"/>
        <v>301.88710559841621</v>
      </c>
      <c r="AM48">
        <f ca="1"/>
        <v>382.91382061411258</v>
      </c>
      <c r="AN48">
        <f ca="1"/>
        <v>369.56715494908906</v>
      </c>
      <c r="AO48">
        <f ca="1"/>
        <v>390.43275266422802</v>
      </c>
      <c r="AP48">
        <f ca="1"/>
        <v>365.3983416674821</v>
      </c>
      <c r="AQ48">
        <f ca="1"/>
        <v>361.97902918396056</v>
      </c>
      <c r="AR48">
        <f ca="1"/>
        <v>416.93459943262167</v>
      </c>
      <c r="AS48">
        <f ca="1"/>
        <v>399.6352221243456</v>
      </c>
      <c r="AT48">
        <f ca="1"/>
        <v>371.43220215063263</v>
      </c>
      <c r="AU48">
        <f ca="1"/>
        <v>370.93165721730594</v>
      </c>
      <c r="AV48">
        <f ca="1"/>
        <v>354.03876078889618</v>
      </c>
      <c r="AW48">
        <f ca="1"/>
        <v>395.81213347082212</v>
      </c>
      <c r="AX48">
        <f ca="1"/>
        <v>325.90945709039499</v>
      </c>
      <c r="AY48">
        <f ca="1"/>
        <v>341.91363209313141</v>
      </c>
      <c r="AZ48">
        <f ca="1"/>
        <v>386.6101522382595</v>
      </c>
      <c r="BA48">
        <f ca="1"/>
        <v>388.03707969539857</v>
      </c>
      <c r="BB48">
        <f ca="1"/>
        <v>365.60108839813512</v>
      </c>
      <c r="BC48">
        <f ca="1"/>
        <v>353.30926669547159</v>
      </c>
      <c r="BD48">
        <f ca="1"/>
        <v>375.80631576843888</v>
      </c>
      <c r="BE48">
        <f ca="1"/>
        <v>307.44596095887869</v>
      </c>
      <c r="BF48">
        <f ca="1"/>
        <v>348.09880213775585</v>
      </c>
      <c r="BG48">
        <f ca="1"/>
        <v>381.14293332256835</v>
      </c>
      <c r="BH48">
        <f ca="1"/>
        <v>368.78540395926217</v>
      </c>
      <c r="BI48">
        <f ca="1"/>
        <v>426.64521982086978</v>
      </c>
      <c r="BJ48">
        <f ca="1"/>
        <v>324.21840540205636</v>
      </c>
      <c r="BK48">
        <f ca="1"/>
        <v>361.95967656213031</v>
      </c>
      <c r="BL48">
        <f ca="1"/>
        <v>403.0100836219226</v>
      </c>
      <c r="BM48">
        <f ca="1"/>
        <v>380.48861059589331</v>
      </c>
      <c r="BN48">
        <f ca="1"/>
        <v>382.19883273235263</v>
      </c>
      <c r="BO48">
        <f ca="1"/>
        <v>373.88219482256687</v>
      </c>
      <c r="BP48">
        <f ca="1"/>
        <v>358.0694824634781</v>
      </c>
      <c r="BQ48">
        <f ca="1"/>
        <v>384.10336703477583</v>
      </c>
      <c r="BR48">
        <f ca="1"/>
        <v>392.24339029810284</v>
      </c>
      <c r="BS48">
        <f ca="1"/>
        <v>329.0754517993492</v>
      </c>
      <c r="BT48">
        <f ca="1"/>
        <v>361.0357424422607</v>
      </c>
      <c r="BU48">
        <f ca="1"/>
        <v>373.74972137975527</v>
      </c>
      <c r="BV48">
        <f ca="1"/>
        <v>354.96146171118431</v>
      </c>
      <c r="BW48">
        <f ca="1"/>
        <v>401.04903762876586</v>
      </c>
      <c r="BX48">
        <f ca="1"/>
        <v>314.50550804485869</v>
      </c>
      <c r="BY48">
        <f ca="1"/>
        <v>377.89222431253745</v>
      </c>
      <c r="BZ48">
        <f ca="1"/>
        <v>344.06490255057457</v>
      </c>
      <c r="CA48">
        <f ca="1"/>
        <v>348.52583907434644</v>
      </c>
      <c r="CB48">
        <f ca="1"/>
        <v>375.44558353199187</v>
      </c>
      <c r="CC48">
        <f ca="1"/>
        <v>387.37441232633955</v>
      </c>
      <c r="CD48">
        <f ca="1"/>
        <v>331.79125994315484</v>
      </c>
      <c r="CE48">
        <f ca="1"/>
        <v>404.63811000326371</v>
      </c>
      <c r="CF48">
        <f ca="1"/>
        <v>354.96985198063038</v>
      </c>
      <c r="CG48">
        <f ca="1"/>
        <v>365.25385764224222</v>
      </c>
      <c r="CH48">
        <f ca="1"/>
        <v>335.73138527251967</v>
      </c>
      <c r="CI48">
        <f ca="1"/>
        <v>396.6494031944091</v>
      </c>
      <c r="CJ48">
        <f ca="1"/>
        <v>367.65322127145737</v>
      </c>
      <c r="CK48">
        <f ca="1"/>
        <v>415.86597827741116</v>
      </c>
      <c r="CL48">
        <f ca="1"/>
        <v>458.75135476425805</v>
      </c>
      <c r="CM48">
        <f ca="1"/>
        <v>363.13981159240581</v>
      </c>
      <c r="CN48">
        <f ca="1"/>
        <v>359.08136926726354</v>
      </c>
      <c r="CO48">
        <f ca="1"/>
        <v>344.76805281151155</v>
      </c>
      <c r="CP48">
        <f ca="1"/>
        <v>355.73910799678185</v>
      </c>
      <c r="CQ48">
        <f ca="1"/>
        <v>370.3142853709254</v>
      </c>
      <c r="CR48">
        <f ca="1"/>
        <v>352.25826520629772</v>
      </c>
      <c r="CS48">
        <f ca="1"/>
        <v>353.67341976570407</v>
      </c>
      <c r="CT48">
        <f ca="1"/>
        <v>342.29248421728119</v>
      </c>
      <c r="CU48">
        <f ca="1"/>
        <v>331.26883532282181</v>
      </c>
      <c r="CV48">
        <f ca="1"/>
        <v>355.93201886517892</v>
      </c>
      <c r="CW48">
        <f ca="1"/>
        <v>437.93717997588334</v>
      </c>
      <c r="CX48">
        <f ca="1"/>
        <v>338.26482128696165</v>
      </c>
      <c r="CY48">
        <f ca="1"/>
        <v>422.78461285852666</v>
      </c>
      <c r="CZ48">
        <f ca="1"/>
        <v>337.54281287693919</v>
      </c>
      <c r="DA48">
        <f ca="1"/>
        <v>388.26138879751204</v>
      </c>
      <c r="DB48">
        <f ca="1"/>
        <v>342.87221451710542</v>
      </c>
      <c r="DC48">
        <f ca="1"/>
        <v>377.39306415180164</v>
      </c>
      <c r="DD48">
        <f ca="1"/>
        <v>411.95841406284188</v>
      </c>
      <c r="DE48">
        <f ca="1"/>
        <v>375.19186907960682</v>
      </c>
      <c r="DF48">
        <f ca="1"/>
        <v>335.34829650153483</v>
      </c>
      <c r="DG48">
        <f ca="1"/>
        <v>359.41970811333715</v>
      </c>
      <c r="DH48" t="e">
        <f ca="1"/>
        <v>#N/A</v>
      </c>
      <c r="DI48" t="e">
        <f ca="1"/>
        <v>#N/A</v>
      </c>
      <c r="DJ48" t="e">
        <f ca="1"/>
        <v>#N/A</v>
      </c>
      <c r="DK48" t="e">
        <f ca="1"/>
        <v>#N/A</v>
      </c>
      <c r="DL48" t="e">
        <f ca="1"/>
        <v>#N/A</v>
      </c>
      <c r="DM48" t="e">
        <f ca="1"/>
        <v>#N/A</v>
      </c>
      <c r="DN48" t="e">
        <f ca="1"/>
        <v>#N/A</v>
      </c>
      <c r="DO48" t="e">
        <f ca="1"/>
        <v>#N/A</v>
      </c>
      <c r="DP48" t="e">
        <f ca="1"/>
        <v>#N/A</v>
      </c>
      <c r="DQ48" t="e">
        <f ca="1"/>
        <v>#N/A</v>
      </c>
      <c r="DR48" t="e">
        <f ca="1"/>
        <v>#N/A</v>
      </c>
      <c r="DS48" t="e">
        <f ca="1"/>
        <v>#N/A</v>
      </c>
      <c r="DT48" t="e">
        <f ca="1"/>
        <v>#N/A</v>
      </c>
      <c r="DU48" t="e">
        <f ca="1"/>
        <v>#N/A</v>
      </c>
      <c r="DV48" t="e">
        <f ca="1"/>
        <v>#N/A</v>
      </c>
      <c r="DW48" t="e">
        <f ca="1"/>
        <v>#N/A</v>
      </c>
      <c r="DX48" t="e">
        <f ca="1"/>
        <v>#N/A</v>
      </c>
      <c r="DY48" t="e">
        <f ca="1"/>
        <v>#N/A</v>
      </c>
      <c r="DZ48" t="e">
        <f ca="1"/>
        <v>#N/A</v>
      </c>
      <c r="EA48" t="e">
        <f ca="1"/>
        <v>#N/A</v>
      </c>
    </row>
    <row r="49" spans="1:131">
      <c r="A49">
        <f ca="1">_xll.nxLibGetDCF("act/365",K$2,K49)</f>
        <v>0.17808219178082191</v>
      </c>
      <c r="B49" cm="1">
        <f t="array" aca="1" ref="B49" ca="1">_xll.nxLibGetDF(calibration!B$13,path!K$2,path!K49)</f>
        <v>0.99369916292951854</v>
      </c>
      <c r="C49">
        <f t="shared" ca="1" si="2"/>
        <v>3.549356091940422E-2</v>
      </c>
      <c r="D49" s="75">
        <v>0</v>
      </c>
      <c r="E49">
        <f t="shared" ca="1" si="3"/>
        <v>367.31438811314456</v>
      </c>
      <c r="F49" s="73">
        <f t="shared" ca="1" si="4"/>
        <v>0</v>
      </c>
      <c r="H49">
        <f t="shared" ca="1" si="0"/>
        <v>367.3143881131445</v>
      </c>
      <c r="I49">
        <f t="shared" ca="1" si="1"/>
        <v>28.900298744939423</v>
      </c>
      <c r="K49" s="40">
        <f ca="1"/>
        <v>45484</v>
      </c>
      <c r="L49">
        <f ca="1"/>
        <v>364.75874530654852</v>
      </c>
      <c r="M49">
        <f ca="1"/>
        <v>361.31792398891218</v>
      </c>
      <c r="N49">
        <f ca="1"/>
        <v>341.26462215416927</v>
      </c>
      <c r="O49">
        <f ca="1"/>
        <v>408.33789856637662</v>
      </c>
      <c r="P49">
        <f ca="1"/>
        <v>385.65679072263987</v>
      </c>
      <c r="Q49">
        <f ca="1"/>
        <v>360.22387529737631</v>
      </c>
      <c r="R49">
        <f ca="1"/>
        <v>341.95203298516026</v>
      </c>
      <c r="S49">
        <f ca="1"/>
        <v>390.894965317345</v>
      </c>
      <c r="T49">
        <f ca="1"/>
        <v>344.89495586021297</v>
      </c>
      <c r="U49">
        <f ca="1"/>
        <v>371.64184086012227</v>
      </c>
      <c r="V49">
        <f ca="1"/>
        <v>331.83892592529304</v>
      </c>
      <c r="W49">
        <f ca="1"/>
        <v>361.66943749889913</v>
      </c>
      <c r="X49">
        <f ca="1"/>
        <v>323.91802675743384</v>
      </c>
      <c r="Y49">
        <f ca="1"/>
        <v>431.81368791741085</v>
      </c>
      <c r="Z49">
        <f ca="1"/>
        <v>384.32592073209508</v>
      </c>
      <c r="AA49">
        <f ca="1"/>
        <v>361.37272382003266</v>
      </c>
      <c r="AB49">
        <f ca="1"/>
        <v>385.59127549933999</v>
      </c>
      <c r="AC49">
        <f ca="1"/>
        <v>374.20480786364664</v>
      </c>
      <c r="AD49">
        <f ca="1"/>
        <v>357.31440638294913</v>
      </c>
      <c r="AE49">
        <f ca="1"/>
        <v>339.27844251262519</v>
      </c>
      <c r="AF49">
        <f ca="1"/>
        <v>338.45946354315009</v>
      </c>
      <c r="AG49">
        <f ca="1"/>
        <v>371.51359691048805</v>
      </c>
      <c r="AH49">
        <f ca="1"/>
        <v>333.70693266066286</v>
      </c>
      <c r="AI49">
        <f ca="1"/>
        <v>371.50380380379136</v>
      </c>
      <c r="AJ49">
        <f ca="1"/>
        <v>331.68729419589084</v>
      </c>
      <c r="AK49">
        <f ca="1"/>
        <v>394.31419535992603</v>
      </c>
      <c r="AL49">
        <f ca="1"/>
        <v>302.30529729066114</v>
      </c>
      <c r="AM49">
        <f ca="1"/>
        <v>379.85448320081321</v>
      </c>
      <c r="AN49">
        <f ca="1"/>
        <v>368.53531937450219</v>
      </c>
      <c r="AO49">
        <f ca="1"/>
        <v>387.9904231347686</v>
      </c>
      <c r="AP49">
        <f ca="1"/>
        <v>358.06770451298485</v>
      </c>
      <c r="AQ49">
        <f ca="1"/>
        <v>359.59321753003661</v>
      </c>
      <c r="AR49">
        <f ca="1"/>
        <v>417.21313787333702</v>
      </c>
      <c r="AS49">
        <f ca="1"/>
        <v>399.4091171278389</v>
      </c>
      <c r="AT49">
        <f ca="1"/>
        <v>375.30212211529744</v>
      </c>
      <c r="AU49">
        <f ca="1"/>
        <v>373.71481782053604</v>
      </c>
      <c r="AV49">
        <f ca="1"/>
        <v>352.0004501809787</v>
      </c>
      <c r="AW49">
        <f ca="1"/>
        <v>403.16447138713352</v>
      </c>
      <c r="AX49">
        <f ca="1"/>
        <v>329.03435837106355</v>
      </c>
      <c r="AY49">
        <f ca="1"/>
        <v>346.71252282990281</v>
      </c>
      <c r="AZ49">
        <f ca="1"/>
        <v>383.02432670228609</v>
      </c>
      <c r="BA49">
        <f ca="1"/>
        <v>384.27743058698638</v>
      </c>
      <c r="BB49">
        <f ca="1"/>
        <v>363.45021023225121</v>
      </c>
      <c r="BC49">
        <f ca="1"/>
        <v>356.10959738747442</v>
      </c>
      <c r="BD49">
        <f ca="1"/>
        <v>371.49154453052711</v>
      </c>
      <c r="BE49">
        <f ca="1"/>
        <v>307.42586744884829</v>
      </c>
      <c r="BF49">
        <f ca="1"/>
        <v>345.18840357218699</v>
      </c>
      <c r="BG49">
        <f ca="1"/>
        <v>380.41742176936219</v>
      </c>
      <c r="BH49">
        <f ca="1"/>
        <v>367.90658344579651</v>
      </c>
      <c r="BI49">
        <f ca="1"/>
        <v>433.00755100014038</v>
      </c>
      <c r="BJ49">
        <f ca="1"/>
        <v>324.17532504179133</v>
      </c>
      <c r="BK49">
        <f ca="1"/>
        <v>364.6193916799466</v>
      </c>
      <c r="BL49">
        <f ca="1"/>
        <v>402.237352695791</v>
      </c>
      <c r="BM49">
        <f ca="1"/>
        <v>373.84689179429392</v>
      </c>
      <c r="BN49">
        <f ca="1"/>
        <v>379.22344684270189</v>
      </c>
      <c r="BO49">
        <f ca="1"/>
        <v>372.26730352213951</v>
      </c>
      <c r="BP49">
        <f ca="1"/>
        <v>358.97359566570356</v>
      </c>
      <c r="BQ49">
        <f ca="1"/>
        <v>389.77903041841699</v>
      </c>
      <c r="BR49">
        <f ca="1"/>
        <v>388.56844526607284</v>
      </c>
      <c r="BS49">
        <f ca="1"/>
        <v>327.96179355426329</v>
      </c>
      <c r="BT49">
        <f ca="1"/>
        <v>359.81381604581964</v>
      </c>
      <c r="BU49">
        <f ca="1"/>
        <v>373.2180633706526</v>
      </c>
      <c r="BV49">
        <f ca="1"/>
        <v>354.71949303978914</v>
      </c>
      <c r="BW49">
        <f ca="1"/>
        <v>403.98634667063379</v>
      </c>
      <c r="BX49">
        <f ca="1"/>
        <v>313.49092659193468</v>
      </c>
      <c r="BY49">
        <f ca="1"/>
        <v>379.17859172774769</v>
      </c>
      <c r="BZ49">
        <f ca="1"/>
        <v>341.23683680598231</v>
      </c>
      <c r="CA49">
        <f ca="1"/>
        <v>346.31152984173241</v>
      </c>
      <c r="CB49">
        <f ca="1"/>
        <v>379.60335780497883</v>
      </c>
      <c r="CC49">
        <f ca="1"/>
        <v>387.5781697525066</v>
      </c>
      <c r="CD49">
        <f ca="1"/>
        <v>331.46692338982126</v>
      </c>
      <c r="CE49">
        <f ca="1"/>
        <v>413.42168461191005</v>
      </c>
      <c r="CF49">
        <f ca="1"/>
        <v>356.57709354860981</v>
      </c>
      <c r="CG49">
        <f ca="1"/>
        <v>370.87119779521362</v>
      </c>
      <c r="CH49">
        <f ca="1"/>
        <v>335.55816375578149</v>
      </c>
      <c r="CI49">
        <f ca="1"/>
        <v>389.03782885828679</v>
      </c>
      <c r="CJ49">
        <f ca="1"/>
        <v>370.31485047880255</v>
      </c>
      <c r="CK49">
        <f ca="1"/>
        <v>418.03778926432886</v>
      </c>
      <c r="CL49">
        <f ca="1"/>
        <v>459.76085795774588</v>
      </c>
      <c r="CM49">
        <f ca="1"/>
        <v>362.78560791052894</v>
      </c>
      <c r="CN49">
        <f ca="1"/>
        <v>353.08654385889918</v>
      </c>
      <c r="CO49">
        <f ca="1"/>
        <v>347.38900652718115</v>
      </c>
      <c r="CP49">
        <f ca="1"/>
        <v>353.69499425527704</v>
      </c>
      <c r="CQ49">
        <f ca="1"/>
        <v>371.41741463468037</v>
      </c>
      <c r="CR49">
        <f ca="1"/>
        <v>351.7344234178093</v>
      </c>
      <c r="CS49">
        <f ca="1"/>
        <v>353.91289209384126</v>
      </c>
      <c r="CT49">
        <f ca="1"/>
        <v>345.02044215747486</v>
      </c>
      <c r="CU49">
        <f ca="1"/>
        <v>331.26018850979068</v>
      </c>
      <c r="CV49">
        <f ca="1"/>
        <v>355.19423555132107</v>
      </c>
      <c r="CW49">
        <f ca="1"/>
        <v>430.47298920788694</v>
      </c>
      <c r="CX49">
        <f ca="1"/>
        <v>341.35319787866979</v>
      </c>
      <c r="CY49">
        <f ca="1"/>
        <v>418.15334337422706</v>
      </c>
      <c r="CZ49">
        <f ca="1"/>
        <v>335.78994726240296</v>
      </c>
      <c r="DA49">
        <f ca="1"/>
        <v>387.72026440824965</v>
      </c>
      <c r="DB49">
        <f ca="1"/>
        <v>349.52646283356654</v>
      </c>
      <c r="DC49">
        <f ca="1"/>
        <v>381.41656420844237</v>
      </c>
      <c r="DD49">
        <f ca="1"/>
        <v>413.82922178576285</v>
      </c>
      <c r="DE49">
        <f ca="1"/>
        <v>377.14706220243932</v>
      </c>
      <c r="DF49">
        <f ca="1"/>
        <v>335.64763231346257</v>
      </c>
      <c r="DG49">
        <f ca="1"/>
        <v>360.39730726092068</v>
      </c>
      <c r="DH49" t="e">
        <f ca="1"/>
        <v>#N/A</v>
      </c>
      <c r="DI49" t="e">
        <f ca="1"/>
        <v>#N/A</v>
      </c>
      <c r="DJ49" t="e">
        <f ca="1"/>
        <v>#N/A</v>
      </c>
      <c r="DK49" t="e">
        <f ca="1"/>
        <v>#N/A</v>
      </c>
      <c r="DL49" t="e">
        <f ca="1"/>
        <v>#N/A</v>
      </c>
      <c r="DM49" t="e">
        <f ca="1"/>
        <v>#N/A</v>
      </c>
      <c r="DN49" t="e">
        <f ca="1"/>
        <v>#N/A</v>
      </c>
      <c r="DO49" t="e">
        <f ca="1"/>
        <v>#N/A</v>
      </c>
      <c r="DP49" t="e">
        <f ca="1"/>
        <v>#N/A</v>
      </c>
      <c r="DQ49" t="e">
        <f ca="1"/>
        <v>#N/A</v>
      </c>
      <c r="DR49" t="e">
        <f ca="1"/>
        <v>#N/A</v>
      </c>
      <c r="DS49" t="e">
        <f ca="1"/>
        <v>#N/A</v>
      </c>
      <c r="DT49" t="e">
        <f ca="1"/>
        <v>#N/A</v>
      </c>
      <c r="DU49" t="e">
        <f ca="1"/>
        <v>#N/A</v>
      </c>
      <c r="DV49" t="e">
        <f ca="1"/>
        <v>#N/A</v>
      </c>
      <c r="DW49" t="e">
        <f ca="1"/>
        <v>#N/A</v>
      </c>
      <c r="DX49" t="e">
        <f ca="1"/>
        <v>#N/A</v>
      </c>
      <c r="DY49" t="e">
        <f ca="1"/>
        <v>#N/A</v>
      </c>
      <c r="DZ49" t="e">
        <f ca="1"/>
        <v>#N/A</v>
      </c>
      <c r="EA49" t="e">
        <f ca="1"/>
        <v>#N/A</v>
      </c>
    </row>
    <row r="50" spans="1:131">
      <c r="A50">
        <f ca="1">_xll.nxLibGetDCF("act/365",K$2,K50)</f>
        <v>0.18082191780821918</v>
      </c>
      <c r="B50" cm="1">
        <f t="array" aca="1" ref="B50" ca="1">_xll.nxLibGetDF(calibration!B$13,path!K$2,path!K50)</f>
        <v>0.99360222697458811</v>
      </c>
      <c r="C50">
        <f t="shared" ca="1" si="2"/>
        <v>3.5495290417237473E-2</v>
      </c>
      <c r="D50" s="75">
        <v>0</v>
      </c>
      <c r="E50">
        <f t="shared" ca="1" si="3"/>
        <v>367.35022334982654</v>
      </c>
      <c r="F50" s="73">
        <f t="shared" ca="1" si="4"/>
        <v>0</v>
      </c>
      <c r="H50">
        <f t="shared" ca="1" si="0"/>
        <v>367.35022334982654</v>
      </c>
      <c r="I50">
        <f t="shared" ca="1" si="1"/>
        <v>29.033685291319927</v>
      </c>
      <c r="K50" s="40">
        <f ca="1"/>
        <v>45485</v>
      </c>
      <c r="L50">
        <f ca="1"/>
        <v>369.48049714633885</v>
      </c>
      <c r="M50">
        <f ca="1"/>
        <v>358.45698009070236</v>
      </c>
      <c r="N50">
        <f ca="1"/>
        <v>340.95168579278248</v>
      </c>
      <c r="O50">
        <f ca="1"/>
        <v>408.99168028001867</v>
      </c>
      <c r="P50">
        <f ca="1"/>
        <v>382.60439332258392</v>
      </c>
      <c r="Q50">
        <f ca="1"/>
        <v>353.80296259915588</v>
      </c>
      <c r="R50">
        <f ca="1"/>
        <v>347.24036868104815</v>
      </c>
      <c r="S50">
        <f ca="1"/>
        <v>388.87390380611043</v>
      </c>
      <c r="T50">
        <f ca="1"/>
        <v>344.36239473179268</v>
      </c>
      <c r="U50">
        <f ca="1"/>
        <v>374.84680120814608</v>
      </c>
      <c r="V50">
        <f ca="1"/>
        <v>337.08411643263344</v>
      </c>
      <c r="W50">
        <f ca="1"/>
        <v>361.32751063776618</v>
      </c>
      <c r="X50">
        <f ca="1"/>
        <v>325.56926576970142</v>
      </c>
      <c r="Y50">
        <f ca="1"/>
        <v>432.52663347349039</v>
      </c>
      <c r="Z50">
        <f ca="1"/>
        <v>379.35400899855063</v>
      </c>
      <c r="AA50">
        <f ca="1"/>
        <v>363.67162028900981</v>
      </c>
      <c r="AB50">
        <f ca="1"/>
        <v>388.18249725025828</v>
      </c>
      <c r="AC50">
        <f ca="1"/>
        <v>372.70960933015078</v>
      </c>
      <c r="AD50">
        <f ca="1"/>
        <v>361.87828722564495</v>
      </c>
      <c r="AE50">
        <f ca="1"/>
        <v>344.09730530233679</v>
      </c>
      <c r="AF50">
        <f ca="1"/>
        <v>340.78302756068666</v>
      </c>
      <c r="AG50">
        <f ca="1"/>
        <v>370.34691323588845</v>
      </c>
      <c r="AH50">
        <f ca="1"/>
        <v>330.6497530197239</v>
      </c>
      <c r="AI50">
        <f ca="1"/>
        <v>372.27993904646064</v>
      </c>
      <c r="AJ50">
        <f ca="1"/>
        <v>329.31201785702194</v>
      </c>
      <c r="AK50">
        <f ca="1"/>
        <v>387.62639356087959</v>
      </c>
      <c r="AL50">
        <f ca="1"/>
        <v>301.09615508498763</v>
      </c>
      <c r="AM50">
        <f ca="1"/>
        <v>379.31750796167756</v>
      </c>
      <c r="AN50">
        <f ca="1"/>
        <v>361.27139460755893</v>
      </c>
      <c r="AO50">
        <f ca="1"/>
        <v>383.86653603044988</v>
      </c>
      <c r="AP50">
        <f ca="1"/>
        <v>363.29194435003484</v>
      </c>
      <c r="AQ50">
        <f ca="1"/>
        <v>363.43994438400301</v>
      </c>
      <c r="AR50">
        <f ca="1"/>
        <v>418.0661686039619</v>
      </c>
      <c r="AS50">
        <f ca="1"/>
        <v>399.74092639632465</v>
      </c>
      <c r="AT50">
        <f ca="1"/>
        <v>373.36146108412504</v>
      </c>
      <c r="AU50">
        <f ca="1"/>
        <v>369.67466255851105</v>
      </c>
      <c r="AV50">
        <f ca="1"/>
        <v>350.12117258139983</v>
      </c>
      <c r="AW50">
        <f ca="1"/>
        <v>407.65373062698666</v>
      </c>
      <c r="AX50">
        <f ca="1"/>
        <v>333.66571990971238</v>
      </c>
      <c r="AY50">
        <f ca="1"/>
        <v>343.94585529474796</v>
      </c>
      <c r="AZ50">
        <f ca="1"/>
        <v>385.15468337361688</v>
      </c>
      <c r="BA50">
        <f ca="1"/>
        <v>385.99284897262004</v>
      </c>
      <c r="BB50">
        <f ca="1"/>
        <v>361.94705392861545</v>
      </c>
      <c r="BC50">
        <f ca="1"/>
        <v>358.34646753320663</v>
      </c>
      <c r="BD50">
        <f ca="1"/>
        <v>371.97727447135054</v>
      </c>
      <c r="BE50">
        <f ca="1"/>
        <v>306.66691824423827</v>
      </c>
      <c r="BF50">
        <f ca="1"/>
        <v>344.83115595639237</v>
      </c>
      <c r="BG50">
        <f ca="1"/>
        <v>383.75186397473067</v>
      </c>
      <c r="BH50">
        <f ca="1"/>
        <v>369.97022169733492</v>
      </c>
      <c r="BI50">
        <f ca="1"/>
        <v>430.29679536441171</v>
      </c>
      <c r="BJ50">
        <f ca="1"/>
        <v>320.83957117725885</v>
      </c>
      <c r="BK50">
        <f ca="1"/>
        <v>370.94120738143909</v>
      </c>
      <c r="BL50">
        <f ca="1"/>
        <v>406.51644652217112</v>
      </c>
      <c r="BM50">
        <f ca="1"/>
        <v>379.98972849110748</v>
      </c>
      <c r="BN50">
        <f ca="1"/>
        <v>379.64781384915881</v>
      </c>
      <c r="BO50">
        <f ca="1"/>
        <v>373.87540412739207</v>
      </c>
      <c r="BP50">
        <f ca="1"/>
        <v>358.14800319542968</v>
      </c>
      <c r="BQ50">
        <f ca="1"/>
        <v>381.88331716142847</v>
      </c>
      <c r="BR50">
        <f ca="1"/>
        <v>387.68988253949703</v>
      </c>
      <c r="BS50">
        <f ca="1"/>
        <v>327.36849989949314</v>
      </c>
      <c r="BT50">
        <f ca="1"/>
        <v>357.08673575045697</v>
      </c>
      <c r="BU50">
        <f ca="1"/>
        <v>373.52739606099959</v>
      </c>
      <c r="BV50">
        <f ca="1"/>
        <v>359.12798819687714</v>
      </c>
      <c r="BW50">
        <f ca="1"/>
        <v>400.19230853918543</v>
      </c>
      <c r="BX50">
        <f ca="1"/>
        <v>312.84104026860467</v>
      </c>
      <c r="BY50">
        <f ca="1"/>
        <v>385.65994384511419</v>
      </c>
      <c r="BZ50">
        <f ca="1"/>
        <v>338.19703020821493</v>
      </c>
      <c r="CA50">
        <f ca="1"/>
        <v>344.66733046396467</v>
      </c>
      <c r="CB50">
        <f ca="1"/>
        <v>373.40550728644382</v>
      </c>
      <c r="CC50">
        <f ca="1"/>
        <v>394.19966952591238</v>
      </c>
      <c r="CD50">
        <f ca="1"/>
        <v>333.00887070690038</v>
      </c>
      <c r="CE50">
        <f ca="1"/>
        <v>411.91170999438782</v>
      </c>
      <c r="CF50">
        <f ca="1"/>
        <v>355.99456414241416</v>
      </c>
      <c r="CG50">
        <f ca="1"/>
        <v>374.52005528931329</v>
      </c>
      <c r="CH50">
        <f ca="1"/>
        <v>328.29173118554053</v>
      </c>
      <c r="CI50">
        <f ca="1"/>
        <v>386.38352481906992</v>
      </c>
      <c r="CJ50">
        <f ca="1"/>
        <v>366.05051980577207</v>
      </c>
      <c r="CK50">
        <f ca="1"/>
        <v>416.61441896592504</v>
      </c>
      <c r="CL50">
        <f ca="1"/>
        <v>464.98791684132243</v>
      </c>
      <c r="CM50">
        <f ca="1"/>
        <v>362.96638427798422</v>
      </c>
      <c r="CN50">
        <f ca="1"/>
        <v>350.98210865044098</v>
      </c>
      <c r="CO50">
        <f ca="1"/>
        <v>355.50312352231055</v>
      </c>
      <c r="CP50">
        <f ca="1"/>
        <v>352.44288981615932</v>
      </c>
      <c r="CQ50">
        <f ca="1"/>
        <v>372.19193499198377</v>
      </c>
      <c r="CR50">
        <f ca="1"/>
        <v>346.32994413441656</v>
      </c>
      <c r="CS50">
        <f ca="1"/>
        <v>352.41608616061143</v>
      </c>
      <c r="CT50">
        <f ca="1"/>
        <v>344.20343095432122</v>
      </c>
      <c r="CU50">
        <f ca="1"/>
        <v>331.99973707279133</v>
      </c>
      <c r="CV50">
        <f ca="1"/>
        <v>354.22468887912123</v>
      </c>
      <c r="CW50">
        <f ca="1"/>
        <v>431.56961596013605</v>
      </c>
      <c r="CX50">
        <f ca="1"/>
        <v>343.27909008625943</v>
      </c>
      <c r="CY50">
        <f ca="1"/>
        <v>420.25977234275376</v>
      </c>
      <c r="CZ50">
        <f ca="1"/>
        <v>335.06911576288394</v>
      </c>
      <c r="DA50">
        <f ca="1"/>
        <v>384.2549808949156</v>
      </c>
      <c r="DB50">
        <f ca="1"/>
        <v>352.69076475314557</v>
      </c>
      <c r="DC50">
        <f ca="1"/>
        <v>375.55026439968356</v>
      </c>
      <c r="DD50">
        <f ca="1"/>
        <v>413.29050304742276</v>
      </c>
      <c r="DE50">
        <f ca="1"/>
        <v>374.93270725327926</v>
      </c>
      <c r="DF50">
        <f ca="1"/>
        <v>340.13806619081328</v>
      </c>
      <c r="DG50">
        <f ca="1"/>
        <v>362.69995995053989</v>
      </c>
      <c r="DH50" t="e">
        <f ca="1"/>
        <v>#N/A</v>
      </c>
      <c r="DI50" t="e">
        <f ca="1"/>
        <v>#N/A</v>
      </c>
      <c r="DJ50" t="e">
        <f ca="1"/>
        <v>#N/A</v>
      </c>
      <c r="DK50" t="e">
        <f ca="1"/>
        <v>#N/A</v>
      </c>
      <c r="DL50" t="e">
        <f ca="1"/>
        <v>#N/A</v>
      </c>
      <c r="DM50" t="e">
        <f ca="1"/>
        <v>#N/A</v>
      </c>
      <c r="DN50" t="e">
        <f ca="1"/>
        <v>#N/A</v>
      </c>
      <c r="DO50" t="e">
        <f ca="1"/>
        <v>#N/A</v>
      </c>
      <c r="DP50" t="e">
        <f ca="1"/>
        <v>#N/A</v>
      </c>
      <c r="DQ50" t="e">
        <f ca="1"/>
        <v>#N/A</v>
      </c>
      <c r="DR50" t="e">
        <f ca="1"/>
        <v>#N/A</v>
      </c>
      <c r="DS50" t="e">
        <f ca="1"/>
        <v>#N/A</v>
      </c>
      <c r="DT50" t="e">
        <f ca="1"/>
        <v>#N/A</v>
      </c>
      <c r="DU50" t="e">
        <f ca="1"/>
        <v>#N/A</v>
      </c>
      <c r="DV50" t="e">
        <f ca="1"/>
        <v>#N/A</v>
      </c>
      <c r="DW50" t="e">
        <f ca="1"/>
        <v>#N/A</v>
      </c>
      <c r="DX50" t="e">
        <f ca="1"/>
        <v>#N/A</v>
      </c>
      <c r="DY50" t="e">
        <f ca="1"/>
        <v>#N/A</v>
      </c>
      <c r="DZ50" t="e">
        <f ca="1"/>
        <v>#N/A</v>
      </c>
      <c r="EA50" t="e">
        <f ca="1"/>
        <v>#N/A</v>
      </c>
    </row>
    <row r="51" spans="1:131">
      <c r="A51">
        <f ca="1">_xll.nxLibGetDCF("act/365",K$2,K51)</f>
        <v>0.18904109589041096</v>
      </c>
      <c r="B51" cm="1">
        <f t="array" aca="1" ref="B51" ca="1">_xll.nxLibGetDF(calibration!B$13,path!K$2,path!K51)</f>
        <v>0.9933114191097967</v>
      </c>
      <c r="C51">
        <f t="shared" ca="1" si="2"/>
        <v>3.5500480260141361E-2</v>
      </c>
      <c r="D51" s="75">
        <v>0</v>
      </c>
      <c r="E51">
        <f t="shared" ca="1" si="3"/>
        <v>367.45777102523613</v>
      </c>
      <c r="F51" s="73">
        <f t="shared" ca="1" si="4"/>
        <v>0</v>
      </c>
      <c r="H51">
        <f t="shared" ca="1" si="0"/>
        <v>367.45777102523635</v>
      </c>
      <c r="I51">
        <f t="shared" ca="1" si="1"/>
        <v>29.117664102067192</v>
      </c>
      <c r="K51" s="40">
        <f ca="1"/>
        <v>45488</v>
      </c>
      <c r="L51">
        <f ca="1"/>
        <v>361.96600383268805</v>
      </c>
      <c r="M51">
        <f ca="1"/>
        <v>359.57825354540785</v>
      </c>
      <c r="N51">
        <f ca="1"/>
        <v>338.15326387138589</v>
      </c>
      <c r="O51">
        <f ca="1"/>
        <v>397.45686444653535</v>
      </c>
      <c r="P51">
        <f ca="1"/>
        <v>378.46260112928127</v>
      </c>
      <c r="Q51">
        <f ca="1"/>
        <v>368.18745915808154</v>
      </c>
      <c r="R51">
        <f ca="1"/>
        <v>350.00753590926684</v>
      </c>
      <c r="S51">
        <f ca="1"/>
        <v>394.39580465205177</v>
      </c>
      <c r="T51">
        <f ca="1"/>
        <v>340.0074569858977</v>
      </c>
      <c r="U51">
        <f ca="1"/>
        <v>382.56187485632256</v>
      </c>
      <c r="V51">
        <f ca="1"/>
        <v>342.57232280650874</v>
      </c>
      <c r="W51">
        <f ca="1"/>
        <v>370.71867110798661</v>
      </c>
      <c r="X51">
        <f ca="1"/>
        <v>327.70068788269498</v>
      </c>
      <c r="Y51">
        <f ca="1"/>
        <v>421.56657371503354</v>
      </c>
      <c r="Z51">
        <f ca="1"/>
        <v>373.18294530378358</v>
      </c>
      <c r="AA51">
        <f ca="1"/>
        <v>362.71420322701744</v>
      </c>
      <c r="AB51">
        <f ca="1"/>
        <v>390.27095837111142</v>
      </c>
      <c r="AC51">
        <f ca="1"/>
        <v>376.14055988790517</v>
      </c>
      <c r="AD51">
        <f ca="1"/>
        <v>356.08026590936123</v>
      </c>
      <c r="AE51">
        <f ca="1"/>
        <v>340.71569205873521</v>
      </c>
      <c r="AF51">
        <f ca="1"/>
        <v>337.52232267432618</v>
      </c>
      <c r="AG51">
        <f ca="1"/>
        <v>365.08627496228655</v>
      </c>
      <c r="AH51">
        <f ca="1"/>
        <v>333.51955986869405</v>
      </c>
      <c r="AI51">
        <f ca="1"/>
        <v>377.95640104191318</v>
      </c>
      <c r="AJ51">
        <f ca="1"/>
        <v>336.01599595169967</v>
      </c>
      <c r="AK51">
        <f ca="1"/>
        <v>388.0713330358372</v>
      </c>
      <c r="AL51">
        <f ca="1"/>
        <v>305.33641681338304</v>
      </c>
      <c r="AM51">
        <f ca="1"/>
        <v>380.01730890559475</v>
      </c>
      <c r="AN51">
        <f ca="1"/>
        <v>357.42864594661097</v>
      </c>
      <c r="AO51">
        <f ca="1"/>
        <v>382.55694246269263</v>
      </c>
      <c r="AP51">
        <f ca="1"/>
        <v>356.85191236684039</v>
      </c>
      <c r="AQ51">
        <f ca="1"/>
        <v>354.4570805074913</v>
      </c>
      <c r="AR51">
        <f ca="1"/>
        <v>407.83568373634421</v>
      </c>
      <c r="AS51">
        <f ca="1"/>
        <v>392.34160763534328</v>
      </c>
      <c r="AT51">
        <f ca="1"/>
        <v>365.46638302081033</v>
      </c>
      <c r="AU51">
        <f ca="1"/>
        <v>373.60251596531458</v>
      </c>
      <c r="AV51">
        <f ca="1"/>
        <v>354.39658574482343</v>
      </c>
      <c r="AW51">
        <f ca="1"/>
        <v>412.27285122904169</v>
      </c>
      <c r="AX51">
        <f ca="1"/>
        <v>331.87179669962848</v>
      </c>
      <c r="AY51">
        <f ca="1"/>
        <v>349.7934801556242</v>
      </c>
      <c r="AZ51">
        <f ca="1"/>
        <v>389.45658196135201</v>
      </c>
      <c r="BA51">
        <f ca="1"/>
        <v>377.21559183846711</v>
      </c>
      <c r="BB51">
        <f ca="1"/>
        <v>359.85852877979841</v>
      </c>
      <c r="BC51">
        <f ca="1"/>
        <v>357.49105234050398</v>
      </c>
      <c r="BD51">
        <f ca="1"/>
        <v>373.45667699564297</v>
      </c>
      <c r="BE51">
        <f ca="1"/>
        <v>307.52373887751543</v>
      </c>
      <c r="BF51">
        <f ca="1"/>
        <v>343.4723319064334</v>
      </c>
      <c r="BG51">
        <f ca="1"/>
        <v>382.60264984550122</v>
      </c>
      <c r="BH51">
        <f ca="1"/>
        <v>375.59097024154187</v>
      </c>
      <c r="BI51">
        <f ca="1"/>
        <v>437.44911154795625</v>
      </c>
      <c r="BJ51">
        <f ca="1"/>
        <v>315.71425364624344</v>
      </c>
      <c r="BK51">
        <f ca="1"/>
        <v>381.18820137681109</v>
      </c>
      <c r="BL51">
        <f ca="1"/>
        <v>393.28187964616075</v>
      </c>
      <c r="BM51">
        <f ca="1"/>
        <v>381.07398968091621</v>
      </c>
      <c r="BN51">
        <f ca="1"/>
        <v>385.06249398013</v>
      </c>
      <c r="BO51">
        <f ca="1"/>
        <v>367.04734161566512</v>
      </c>
      <c r="BP51">
        <f ca="1"/>
        <v>362.62908679714837</v>
      </c>
      <c r="BQ51">
        <f ca="1"/>
        <v>377.00434589881297</v>
      </c>
      <c r="BR51">
        <f ca="1"/>
        <v>396.67885039693141</v>
      </c>
      <c r="BS51">
        <f ca="1"/>
        <v>335.13804091358969</v>
      </c>
      <c r="BT51">
        <f ca="1"/>
        <v>351.15272657150678</v>
      </c>
      <c r="BU51">
        <f ca="1"/>
        <v>374.74689663307282</v>
      </c>
      <c r="BV51">
        <f ca="1"/>
        <v>368.18014300245989</v>
      </c>
      <c r="BW51">
        <f ca="1"/>
        <v>404.76893402105145</v>
      </c>
      <c r="BX51">
        <f ca="1"/>
        <v>309.00667347074074</v>
      </c>
      <c r="BY51">
        <f ca="1"/>
        <v>389.69549584629226</v>
      </c>
      <c r="BZ51">
        <f ca="1"/>
        <v>333.26748501698023</v>
      </c>
      <c r="CA51">
        <f ca="1"/>
        <v>339.82274514236479</v>
      </c>
      <c r="CB51">
        <f ca="1"/>
        <v>375.34905951018607</v>
      </c>
      <c r="CC51">
        <f ca="1"/>
        <v>406.76514784391946</v>
      </c>
      <c r="CD51">
        <f ca="1"/>
        <v>335.50907867471238</v>
      </c>
      <c r="CE51">
        <f ca="1"/>
        <v>410.98346972166394</v>
      </c>
      <c r="CF51">
        <f ca="1"/>
        <v>353.28630087090107</v>
      </c>
      <c r="CG51">
        <f ca="1"/>
        <v>370.18525862582226</v>
      </c>
      <c r="CH51">
        <f ca="1"/>
        <v>328.5355740234408</v>
      </c>
      <c r="CI51">
        <f ca="1"/>
        <v>387.77367008688026</v>
      </c>
      <c r="CJ51">
        <f ca="1"/>
        <v>375.7085165559177</v>
      </c>
      <c r="CK51">
        <f ca="1"/>
        <v>416.32896746744791</v>
      </c>
      <c r="CL51">
        <f ca="1"/>
        <v>472.85291188547239</v>
      </c>
      <c r="CM51">
        <f ca="1"/>
        <v>357.7599085518093</v>
      </c>
      <c r="CN51">
        <f ca="1"/>
        <v>349.95564827450687</v>
      </c>
      <c r="CO51">
        <f ca="1"/>
        <v>361.02092942281848</v>
      </c>
      <c r="CP51">
        <f ca="1"/>
        <v>347.01351254827756</v>
      </c>
      <c r="CQ51">
        <f ca="1"/>
        <v>378.39963458245546</v>
      </c>
      <c r="CR51">
        <f ca="1"/>
        <v>350.68480366867101</v>
      </c>
      <c r="CS51">
        <f ca="1"/>
        <v>343.19841169147691</v>
      </c>
      <c r="CT51">
        <f ca="1"/>
        <v>344.30410338573597</v>
      </c>
      <c r="CU51">
        <f ca="1"/>
        <v>334.64315593346811</v>
      </c>
      <c r="CV51">
        <f ca="1"/>
        <v>366.05469528404097</v>
      </c>
      <c r="CW51">
        <f ca="1"/>
        <v>433.9450673898844</v>
      </c>
      <c r="CX51">
        <f ca="1"/>
        <v>337.61691087520506</v>
      </c>
      <c r="CY51">
        <f ca="1"/>
        <v>411.13119339751347</v>
      </c>
      <c r="CZ51">
        <f ca="1"/>
        <v>338.4143022246019</v>
      </c>
      <c r="DA51">
        <f ca="1"/>
        <v>389.99044485477538</v>
      </c>
      <c r="DB51">
        <f ca="1"/>
        <v>353.42467168314545</v>
      </c>
      <c r="DC51">
        <f ca="1"/>
        <v>370.73434056456119</v>
      </c>
      <c r="DD51">
        <f ca="1"/>
        <v>410.97903249686044</v>
      </c>
      <c r="DE51">
        <f ca="1"/>
        <v>370.26478208284868</v>
      </c>
      <c r="DF51">
        <f ca="1"/>
        <v>336.89728362716517</v>
      </c>
      <c r="DG51">
        <f ca="1"/>
        <v>361.6483993444873</v>
      </c>
      <c r="DH51" t="e">
        <f ca="1"/>
        <v>#N/A</v>
      </c>
      <c r="DI51" t="e">
        <f ca="1"/>
        <v>#N/A</v>
      </c>
      <c r="DJ51" t="e">
        <f ca="1"/>
        <v>#N/A</v>
      </c>
      <c r="DK51" t="e">
        <f ca="1"/>
        <v>#N/A</v>
      </c>
      <c r="DL51" t="e">
        <f ca="1"/>
        <v>#N/A</v>
      </c>
      <c r="DM51" t="e">
        <f ca="1"/>
        <v>#N/A</v>
      </c>
      <c r="DN51" t="e">
        <f ca="1"/>
        <v>#N/A</v>
      </c>
      <c r="DO51" t="e">
        <f ca="1"/>
        <v>#N/A</v>
      </c>
      <c r="DP51" t="e">
        <f ca="1"/>
        <v>#N/A</v>
      </c>
      <c r="DQ51" t="e">
        <f ca="1"/>
        <v>#N/A</v>
      </c>
      <c r="DR51" t="e">
        <f ca="1"/>
        <v>#N/A</v>
      </c>
      <c r="DS51" t="e">
        <f ca="1"/>
        <v>#N/A</v>
      </c>
      <c r="DT51" t="e">
        <f ca="1"/>
        <v>#N/A</v>
      </c>
      <c r="DU51" t="e">
        <f ca="1"/>
        <v>#N/A</v>
      </c>
      <c r="DV51" t="e">
        <f ca="1"/>
        <v>#N/A</v>
      </c>
      <c r="DW51" t="e">
        <f ca="1"/>
        <v>#N/A</v>
      </c>
      <c r="DX51" t="e">
        <f ca="1"/>
        <v>#N/A</v>
      </c>
      <c r="DY51" t="e">
        <f ca="1"/>
        <v>#N/A</v>
      </c>
      <c r="DZ51" t="e">
        <f ca="1"/>
        <v>#N/A</v>
      </c>
      <c r="EA51" t="e">
        <f ca="1"/>
        <v>#N/A</v>
      </c>
    </row>
    <row r="52" spans="1:131">
      <c r="A52">
        <f ca="1">_xll.nxLibGetDCF("act/365",K$2,K52)</f>
        <v>0.19178082191780821</v>
      </c>
      <c r="B52" cm="1">
        <f t="array" aca="1" ref="B52" ca="1">_xll.nxLibGetDF(calibration!B$13,path!K$2,path!K52)</f>
        <v>0.99321448315486616</v>
      </c>
      <c r="C52">
        <f t="shared" ca="1" si="2"/>
        <v>3.5502210657742096E-2</v>
      </c>
      <c r="D52" s="75">
        <v>0</v>
      </c>
      <c r="E52">
        <f t="shared" ca="1" si="3"/>
        <v>367.49363424565331</v>
      </c>
      <c r="F52" s="73">
        <f t="shared" ca="1" si="4"/>
        <v>0</v>
      </c>
      <c r="H52">
        <f t="shared" ca="1" si="0"/>
        <v>367.49363424565342</v>
      </c>
      <c r="I52">
        <f t="shared" ca="1" si="1"/>
        <v>29.029081156088111</v>
      </c>
      <c r="K52" s="40">
        <f ca="1"/>
        <v>45489</v>
      </c>
      <c r="L52">
        <f ca="1"/>
        <v>363.53409059159299</v>
      </c>
      <c r="M52">
        <f ca="1"/>
        <v>356.11754052688076</v>
      </c>
      <c r="N52">
        <f ca="1"/>
        <v>342.23459367411829</v>
      </c>
      <c r="O52">
        <f ca="1"/>
        <v>392.44679707707445</v>
      </c>
      <c r="P52">
        <f ca="1"/>
        <v>380.4549372511741</v>
      </c>
      <c r="Q52">
        <f ca="1"/>
        <v>363.7206381380895</v>
      </c>
      <c r="R52">
        <f ca="1"/>
        <v>347.92477494799488</v>
      </c>
      <c r="S52">
        <f ca="1"/>
        <v>397.37466664234728</v>
      </c>
      <c r="T52">
        <f ca="1"/>
        <v>342.40347230126986</v>
      </c>
      <c r="U52">
        <f ca="1"/>
        <v>383.13270995263781</v>
      </c>
      <c r="V52">
        <f ca="1"/>
        <v>340.45099011757532</v>
      </c>
      <c r="W52">
        <f ca="1"/>
        <v>372.16637002900626</v>
      </c>
      <c r="X52">
        <f ca="1"/>
        <v>330.92705580851572</v>
      </c>
      <c r="Y52">
        <f ca="1"/>
        <v>424.92697193676992</v>
      </c>
      <c r="Z52">
        <f ca="1"/>
        <v>378.64281222337343</v>
      </c>
      <c r="AA52">
        <f ca="1"/>
        <v>361.04416757567105</v>
      </c>
      <c r="AB52">
        <f ca="1"/>
        <v>385.07616720413682</v>
      </c>
      <c r="AC52">
        <f ca="1"/>
        <v>371.5977088083996</v>
      </c>
      <c r="AD52">
        <f ca="1"/>
        <v>351.96069012699814</v>
      </c>
      <c r="AE52">
        <f ca="1"/>
        <v>340.11429389242363</v>
      </c>
      <c r="AF52">
        <f ca="1"/>
        <v>338.79860661065601</v>
      </c>
      <c r="AG52">
        <f ca="1"/>
        <v>363.76023207016988</v>
      </c>
      <c r="AH52">
        <f ca="1"/>
        <v>329.05282051194587</v>
      </c>
      <c r="AI52">
        <f ca="1"/>
        <v>372.96267596565121</v>
      </c>
      <c r="AJ52">
        <f ca="1"/>
        <v>333.65520546158723</v>
      </c>
      <c r="AK52">
        <f ca="1"/>
        <v>390.08987765126005</v>
      </c>
      <c r="AL52">
        <f ca="1"/>
        <v>303.79510158210275</v>
      </c>
      <c r="AM52">
        <f ca="1"/>
        <v>381.87465090085669</v>
      </c>
      <c r="AN52">
        <f ca="1"/>
        <v>349.26698511546829</v>
      </c>
      <c r="AO52">
        <f ca="1"/>
        <v>381.81163751244367</v>
      </c>
      <c r="AP52">
        <f ca="1"/>
        <v>357.68798300122273</v>
      </c>
      <c r="AQ52">
        <f ca="1"/>
        <v>352.51677928850376</v>
      </c>
      <c r="AR52">
        <f ca="1"/>
        <v>406.3583559351228</v>
      </c>
      <c r="AS52">
        <f ca="1"/>
        <v>394.16847751272871</v>
      </c>
      <c r="AT52">
        <f ca="1"/>
        <v>362.92080098753922</v>
      </c>
      <c r="AU52">
        <f ca="1"/>
        <v>371.32888644541032</v>
      </c>
      <c r="AV52">
        <f ca="1"/>
        <v>358.99433747520095</v>
      </c>
      <c r="AW52">
        <f ca="1"/>
        <v>408.99946763810516</v>
      </c>
      <c r="AX52">
        <f ca="1"/>
        <v>331.62785973715097</v>
      </c>
      <c r="AY52">
        <f ca="1"/>
        <v>349.14329907804398</v>
      </c>
      <c r="AZ52">
        <f ca="1"/>
        <v>391.15971265271583</v>
      </c>
      <c r="BA52">
        <f ca="1"/>
        <v>371.72185609897537</v>
      </c>
      <c r="BB52">
        <f ca="1"/>
        <v>358.37677388685</v>
      </c>
      <c r="BC52">
        <f ca="1"/>
        <v>359.3576782271661</v>
      </c>
      <c r="BD52">
        <f ca="1"/>
        <v>372.49588542982525</v>
      </c>
      <c r="BE52">
        <f ca="1"/>
        <v>304.60533432856363</v>
      </c>
      <c r="BF52">
        <f ca="1"/>
        <v>344.79673370788515</v>
      </c>
      <c r="BG52">
        <f ca="1"/>
        <v>379.28205349066195</v>
      </c>
      <c r="BH52">
        <f ca="1"/>
        <v>376.62027020730511</v>
      </c>
      <c r="BI52">
        <f ca="1"/>
        <v>438.09512391777747</v>
      </c>
      <c r="BJ52">
        <f ca="1"/>
        <v>317.29777490950335</v>
      </c>
      <c r="BK52">
        <f ca="1"/>
        <v>381.25933832611696</v>
      </c>
      <c r="BL52">
        <f ca="1"/>
        <v>394.61508947396959</v>
      </c>
      <c r="BM52">
        <f ca="1"/>
        <v>379.21254672640259</v>
      </c>
      <c r="BN52">
        <f ca="1"/>
        <v>391.04924353210373</v>
      </c>
      <c r="BO52">
        <f ca="1"/>
        <v>366.72966851496523</v>
      </c>
      <c r="BP52">
        <f ca="1"/>
        <v>362.11127404262203</v>
      </c>
      <c r="BQ52">
        <f ca="1"/>
        <v>374.6544925909767</v>
      </c>
      <c r="BR52">
        <f ca="1"/>
        <v>396.21570563780654</v>
      </c>
      <c r="BS52">
        <f ca="1"/>
        <v>342.02569872128498</v>
      </c>
      <c r="BT52">
        <f ca="1"/>
        <v>354.45479769372616</v>
      </c>
      <c r="BU52">
        <f ca="1"/>
        <v>378.13271176069532</v>
      </c>
      <c r="BV52">
        <f ca="1"/>
        <v>361.33341707310336</v>
      </c>
      <c r="BW52">
        <f ca="1"/>
        <v>406.06027933237471</v>
      </c>
      <c r="BX52">
        <f ca="1"/>
        <v>313.0713889851628</v>
      </c>
      <c r="BY52">
        <f ca="1"/>
        <v>387.96886772099958</v>
      </c>
      <c r="BZ52">
        <f ca="1"/>
        <v>334.42493803425128</v>
      </c>
      <c r="CA52">
        <f ca="1"/>
        <v>337.89047827887015</v>
      </c>
      <c r="CB52">
        <f ca="1"/>
        <v>377.78493079750416</v>
      </c>
      <c r="CC52">
        <f ca="1"/>
        <v>400.72916800249226</v>
      </c>
      <c r="CD52">
        <f ca="1"/>
        <v>331.04932315835208</v>
      </c>
      <c r="CE52">
        <f ca="1"/>
        <v>405.04482646397946</v>
      </c>
      <c r="CF52">
        <f ca="1"/>
        <v>352.62241306172467</v>
      </c>
      <c r="CG52">
        <f ca="1"/>
        <v>369.92389747771716</v>
      </c>
      <c r="CH52">
        <f ca="1"/>
        <v>330.80921061256947</v>
      </c>
      <c r="CI52">
        <f ca="1"/>
        <v>386.53525683246215</v>
      </c>
      <c r="CJ52">
        <f ca="1"/>
        <v>376.18417464242418</v>
      </c>
      <c r="CK52">
        <f ca="1"/>
        <v>410.71003189583223</v>
      </c>
      <c r="CL52">
        <f ca="1"/>
        <v>474.33131951913379</v>
      </c>
      <c r="CM52">
        <f ca="1"/>
        <v>356.43104593413113</v>
      </c>
      <c r="CN52">
        <f ca="1"/>
        <v>356.62829231132906</v>
      </c>
      <c r="CO52">
        <f ca="1"/>
        <v>364.78329152610434</v>
      </c>
      <c r="CP52">
        <f ca="1"/>
        <v>353.53240198520422</v>
      </c>
      <c r="CQ52">
        <f ca="1"/>
        <v>379.2994410645606</v>
      </c>
      <c r="CR52">
        <f ca="1"/>
        <v>352.00916541309937</v>
      </c>
      <c r="CS52">
        <f ca="1"/>
        <v>342.32422146225417</v>
      </c>
      <c r="CT52">
        <f ca="1"/>
        <v>348.71344932481185</v>
      </c>
      <c r="CU52">
        <f ca="1"/>
        <v>332.89122969019138</v>
      </c>
      <c r="CV52">
        <f ca="1"/>
        <v>370.44520784321168</v>
      </c>
      <c r="CW52">
        <f ca="1"/>
        <v>436.67635300092809</v>
      </c>
      <c r="CX52">
        <f ca="1"/>
        <v>342.95077636737784</v>
      </c>
      <c r="CY52">
        <f ca="1"/>
        <v>410.84679819730212</v>
      </c>
      <c r="CZ52">
        <f ca="1"/>
        <v>334.13346618124399</v>
      </c>
      <c r="DA52">
        <f ca="1"/>
        <v>393.42296980326176</v>
      </c>
      <c r="DB52">
        <f ca="1"/>
        <v>358.27301073285014</v>
      </c>
      <c r="DC52">
        <f ca="1"/>
        <v>375.27630130496277</v>
      </c>
      <c r="DD52">
        <f ca="1"/>
        <v>415.69593462619662</v>
      </c>
      <c r="DE52">
        <f ca="1"/>
        <v>368.14022915579699</v>
      </c>
      <c r="DF52">
        <f ca="1"/>
        <v>336.66681465869425</v>
      </c>
      <c r="DG52">
        <f ca="1"/>
        <v>364.41384890775942</v>
      </c>
      <c r="DH52" t="e">
        <f ca="1"/>
        <v>#N/A</v>
      </c>
      <c r="DI52" t="e">
        <f ca="1"/>
        <v>#N/A</v>
      </c>
      <c r="DJ52" t="e">
        <f ca="1"/>
        <v>#N/A</v>
      </c>
      <c r="DK52" t="e">
        <f ca="1"/>
        <v>#N/A</v>
      </c>
      <c r="DL52" t="e">
        <f ca="1"/>
        <v>#N/A</v>
      </c>
      <c r="DM52" t="e">
        <f ca="1"/>
        <v>#N/A</v>
      </c>
      <c r="DN52" t="e">
        <f ca="1"/>
        <v>#N/A</v>
      </c>
      <c r="DO52" t="e">
        <f ca="1"/>
        <v>#N/A</v>
      </c>
      <c r="DP52" t="e">
        <f ca="1"/>
        <v>#N/A</v>
      </c>
      <c r="DQ52" t="e">
        <f ca="1"/>
        <v>#N/A</v>
      </c>
      <c r="DR52" t="e">
        <f ca="1"/>
        <v>#N/A</v>
      </c>
      <c r="DS52" t="e">
        <f ca="1"/>
        <v>#N/A</v>
      </c>
      <c r="DT52" t="e">
        <f ca="1"/>
        <v>#N/A</v>
      </c>
      <c r="DU52" t="e">
        <f ca="1"/>
        <v>#N/A</v>
      </c>
      <c r="DV52" t="e">
        <f ca="1"/>
        <v>#N/A</v>
      </c>
      <c r="DW52" t="e">
        <f ca="1"/>
        <v>#N/A</v>
      </c>
      <c r="DX52" t="e">
        <f ca="1"/>
        <v>#N/A</v>
      </c>
      <c r="DY52" t="e">
        <f ca="1"/>
        <v>#N/A</v>
      </c>
      <c r="DZ52" t="e">
        <f ca="1"/>
        <v>#N/A</v>
      </c>
      <c r="EA52" t="e">
        <f ca="1"/>
        <v>#N/A</v>
      </c>
    </row>
    <row r="53" spans="1:131">
      <c r="A53">
        <f ca="1">_xll.nxLibGetDCF("act/365",K$2,K53)</f>
        <v>0.19452054794520549</v>
      </c>
      <c r="B53" cm="1">
        <f t="array" aca="1" ref="B53" ca="1">_xll.nxLibGetDF(calibration!B$13,path!K$2,path!K53)</f>
        <v>0.99311754719993572</v>
      </c>
      <c r="C53">
        <f t="shared" ca="1" si="2"/>
        <v>3.5503941280407431E-2</v>
      </c>
      <c r="D53" s="75">
        <v>0</v>
      </c>
      <c r="E53">
        <f t="shared" ca="1" si="3"/>
        <v>367.529504467126</v>
      </c>
      <c r="F53" s="73">
        <f t="shared" ca="1" si="4"/>
        <v>0</v>
      </c>
      <c r="H53">
        <f t="shared" ca="1" si="0"/>
        <v>367.52950446712583</v>
      </c>
      <c r="I53">
        <f t="shared" ca="1" si="1"/>
        <v>29.846093618399756</v>
      </c>
      <c r="K53" s="40">
        <f ca="1"/>
        <v>45490</v>
      </c>
      <c r="L53">
        <f ca="1"/>
        <v>357.78320729858484</v>
      </c>
      <c r="M53">
        <f ca="1"/>
        <v>352.54014837678028</v>
      </c>
      <c r="N53">
        <f ca="1"/>
        <v>341.52459494730982</v>
      </c>
      <c r="O53">
        <f ca="1"/>
        <v>390.51478109476705</v>
      </c>
      <c r="P53">
        <f ca="1"/>
        <v>370.81695517702366</v>
      </c>
      <c r="Q53">
        <f ca="1"/>
        <v>362.81866305543326</v>
      </c>
      <c r="R53">
        <f ca="1"/>
        <v>353.13614137080282</v>
      </c>
      <c r="S53">
        <f ca="1"/>
        <v>404.65773036496648</v>
      </c>
      <c r="T53">
        <f ca="1"/>
        <v>338.13747268115867</v>
      </c>
      <c r="U53">
        <f ca="1"/>
        <v>380.38009832602478</v>
      </c>
      <c r="V53">
        <f ca="1"/>
        <v>344.3265439963767</v>
      </c>
      <c r="W53">
        <f ca="1"/>
        <v>366.47934719162907</v>
      </c>
      <c r="X53">
        <f ca="1"/>
        <v>327.30966244818018</v>
      </c>
      <c r="Y53">
        <f ca="1"/>
        <v>426.32885536195164</v>
      </c>
      <c r="Z53">
        <f ca="1"/>
        <v>376.83402318364028</v>
      </c>
      <c r="AA53">
        <f ca="1"/>
        <v>362.2507074192518</v>
      </c>
      <c r="AB53">
        <f ca="1"/>
        <v>382.7085769402384</v>
      </c>
      <c r="AC53">
        <f ca="1"/>
        <v>371.29008651631761</v>
      </c>
      <c r="AD53">
        <f ca="1"/>
        <v>357.31239629891127</v>
      </c>
      <c r="AE53">
        <f ca="1"/>
        <v>339.34999893313022</v>
      </c>
      <c r="AF53">
        <f ca="1"/>
        <v>338.65679876386031</v>
      </c>
      <c r="AG53">
        <f ca="1"/>
        <v>359.44299197673968</v>
      </c>
      <c r="AH53">
        <f ca="1"/>
        <v>324.06965189289173</v>
      </c>
      <c r="AI53">
        <f ca="1"/>
        <v>370.16871490223963</v>
      </c>
      <c r="AJ53">
        <f ca="1"/>
        <v>329.03434263064321</v>
      </c>
      <c r="AK53">
        <f ca="1"/>
        <v>387.72613113489189</v>
      </c>
      <c r="AL53">
        <f ca="1"/>
        <v>305.79865129480936</v>
      </c>
      <c r="AM53">
        <f ca="1"/>
        <v>386.09216973360589</v>
      </c>
      <c r="AN53">
        <f ca="1"/>
        <v>347.44226380765991</v>
      </c>
      <c r="AO53">
        <f ca="1"/>
        <v>378.87437631287997</v>
      </c>
      <c r="AP53">
        <f ca="1"/>
        <v>354.29372944772604</v>
      </c>
      <c r="AQ53">
        <f ca="1"/>
        <v>347.12766922318798</v>
      </c>
      <c r="AR53">
        <f ca="1"/>
        <v>410.51770273109258</v>
      </c>
      <c r="AS53">
        <f ca="1"/>
        <v>395.17226211111029</v>
      </c>
      <c r="AT53">
        <f ca="1"/>
        <v>360.11204360387893</v>
      </c>
      <c r="AU53">
        <f ca="1"/>
        <v>377.01179282131892</v>
      </c>
      <c r="AV53">
        <f ca="1"/>
        <v>358.32226918199962</v>
      </c>
      <c r="AW53">
        <f ca="1"/>
        <v>409.72650366185349</v>
      </c>
      <c r="AX53">
        <f ca="1"/>
        <v>332.57914629306578</v>
      </c>
      <c r="AY53">
        <f ca="1"/>
        <v>349.22054540247404</v>
      </c>
      <c r="AZ53">
        <f ca="1"/>
        <v>396.71755518803957</v>
      </c>
      <c r="BA53">
        <f ca="1"/>
        <v>369.99893769223382</v>
      </c>
      <c r="BB53">
        <f ca="1"/>
        <v>361.00906514351692</v>
      </c>
      <c r="BC53">
        <f ca="1"/>
        <v>361.61132506974212</v>
      </c>
      <c r="BD53">
        <f ca="1"/>
        <v>371.91998732111153</v>
      </c>
      <c r="BE53">
        <f ca="1"/>
        <v>303.88623384877769</v>
      </c>
      <c r="BF53">
        <f ca="1"/>
        <v>344.32626165241004</v>
      </c>
      <c r="BG53">
        <f ca="1"/>
        <v>382.51074193034697</v>
      </c>
      <c r="BH53">
        <f ca="1"/>
        <v>374.06237758959605</v>
      </c>
      <c r="BI53">
        <f ca="1"/>
        <v>438.93561057300025</v>
      </c>
      <c r="BJ53">
        <f ca="1"/>
        <v>313.88757818415002</v>
      </c>
      <c r="BK53">
        <f ca="1"/>
        <v>384.91163083653413</v>
      </c>
      <c r="BL53">
        <f ca="1"/>
        <v>394.6806556601245</v>
      </c>
      <c r="BM53">
        <f ca="1"/>
        <v>385.95375486525472</v>
      </c>
      <c r="BN53">
        <f ca="1"/>
        <v>391.79854312478329</v>
      </c>
      <c r="BO53">
        <f ca="1"/>
        <v>364.6106532996335</v>
      </c>
      <c r="BP53">
        <f ca="1"/>
        <v>362.6492648145142</v>
      </c>
      <c r="BQ53">
        <f ca="1"/>
        <v>373.65197142881948</v>
      </c>
      <c r="BR53">
        <f ca="1"/>
        <v>397.49190771808424</v>
      </c>
      <c r="BS53">
        <f ca="1"/>
        <v>339.48345650373068</v>
      </c>
      <c r="BT53">
        <f ca="1"/>
        <v>354.78695120072064</v>
      </c>
      <c r="BU53">
        <f ca="1"/>
        <v>378.72534870252696</v>
      </c>
      <c r="BV53">
        <f ca="1"/>
        <v>360.1473356574935</v>
      </c>
      <c r="BW53">
        <f ca="1"/>
        <v>409.3607626046666</v>
      </c>
      <c r="BX53">
        <f ca="1"/>
        <v>319.67184641180688</v>
      </c>
      <c r="BY53">
        <f ca="1"/>
        <v>388.82238234452444</v>
      </c>
      <c r="BZ53">
        <f ca="1"/>
        <v>336.54444927199825</v>
      </c>
      <c r="CA53">
        <f ca="1"/>
        <v>335.51532545734983</v>
      </c>
      <c r="CB53">
        <f ca="1"/>
        <v>380.9091640727126</v>
      </c>
      <c r="CC53">
        <f ca="1"/>
        <v>402.33976712629357</v>
      </c>
      <c r="CD53">
        <f ca="1"/>
        <v>328.77649951769479</v>
      </c>
      <c r="CE53">
        <f ca="1"/>
        <v>409.38776405110997</v>
      </c>
      <c r="CF53">
        <f ca="1"/>
        <v>350.65674309406785</v>
      </c>
      <c r="CG53">
        <f ca="1"/>
        <v>376.8452725727131</v>
      </c>
      <c r="CH53">
        <f ca="1"/>
        <v>327.6125399664262</v>
      </c>
      <c r="CI53">
        <f ca="1"/>
        <v>384.7355314323583</v>
      </c>
      <c r="CJ53">
        <f ca="1"/>
        <v>380.11663263012224</v>
      </c>
      <c r="CK53">
        <f ca="1"/>
        <v>416.64168598944445</v>
      </c>
      <c r="CL53">
        <f ca="1"/>
        <v>474.52455507461201</v>
      </c>
      <c r="CM53">
        <f ca="1"/>
        <v>361.87011249290197</v>
      </c>
      <c r="CN53">
        <f ca="1"/>
        <v>355.0500407334992</v>
      </c>
      <c r="CO53">
        <f ca="1"/>
        <v>369.54114320623313</v>
      </c>
      <c r="CP53">
        <f ca="1"/>
        <v>347.94492513508874</v>
      </c>
      <c r="CQ53">
        <f ca="1"/>
        <v>379.83452720754394</v>
      </c>
      <c r="CR53">
        <f ca="1"/>
        <v>351.74268703752546</v>
      </c>
      <c r="CS53">
        <f ca="1"/>
        <v>341.09058887218674</v>
      </c>
      <c r="CT53">
        <f ca="1"/>
        <v>343.6232280553815</v>
      </c>
      <c r="CU53">
        <f ca="1"/>
        <v>332.99095854908057</v>
      </c>
      <c r="CV53">
        <f ca="1"/>
        <v>368.13327337727736</v>
      </c>
      <c r="CW53">
        <f ca="1"/>
        <v>436.21296141422539</v>
      </c>
      <c r="CX53">
        <f ca="1"/>
        <v>341.34092305987343</v>
      </c>
      <c r="CY53">
        <f ca="1"/>
        <v>412.67213831179356</v>
      </c>
      <c r="CZ53">
        <f ca="1"/>
        <v>331.17502866311889</v>
      </c>
      <c r="DA53">
        <f ca="1"/>
        <v>390.4974049278656</v>
      </c>
      <c r="DB53">
        <f ca="1"/>
        <v>360.19745018061531</v>
      </c>
      <c r="DC53">
        <f ca="1"/>
        <v>376.51431879269717</v>
      </c>
      <c r="DD53">
        <f ca="1"/>
        <v>411.72556238244749</v>
      </c>
      <c r="DE53">
        <f ca="1"/>
        <v>372.50307720456129</v>
      </c>
      <c r="DF53">
        <f ca="1"/>
        <v>337.83027708498372</v>
      </c>
      <c r="DG53">
        <f ca="1"/>
        <v>372.35200249023052</v>
      </c>
      <c r="DH53" t="e">
        <f ca="1"/>
        <v>#N/A</v>
      </c>
      <c r="DI53" t="e">
        <f ca="1"/>
        <v>#N/A</v>
      </c>
      <c r="DJ53" t="e">
        <f ca="1"/>
        <v>#N/A</v>
      </c>
      <c r="DK53" t="e">
        <f ca="1"/>
        <v>#N/A</v>
      </c>
      <c r="DL53" t="e">
        <f ca="1"/>
        <v>#N/A</v>
      </c>
      <c r="DM53" t="e">
        <f ca="1"/>
        <v>#N/A</v>
      </c>
      <c r="DN53" t="e">
        <f ca="1"/>
        <v>#N/A</v>
      </c>
      <c r="DO53" t="e">
        <f ca="1"/>
        <v>#N/A</v>
      </c>
      <c r="DP53" t="e">
        <f ca="1"/>
        <v>#N/A</v>
      </c>
      <c r="DQ53" t="e">
        <f ca="1"/>
        <v>#N/A</v>
      </c>
      <c r="DR53" t="e">
        <f ca="1"/>
        <v>#N/A</v>
      </c>
      <c r="DS53" t="e">
        <f ca="1"/>
        <v>#N/A</v>
      </c>
      <c r="DT53" t="e">
        <f ca="1"/>
        <v>#N/A</v>
      </c>
      <c r="DU53" t="e">
        <f ca="1"/>
        <v>#N/A</v>
      </c>
      <c r="DV53" t="e">
        <f ca="1"/>
        <v>#N/A</v>
      </c>
      <c r="DW53" t="e">
        <f ca="1"/>
        <v>#N/A</v>
      </c>
      <c r="DX53" t="e">
        <f ca="1"/>
        <v>#N/A</v>
      </c>
      <c r="DY53" t="e">
        <f ca="1"/>
        <v>#N/A</v>
      </c>
      <c r="DZ53" t="e">
        <f ca="1"/>
        <v>#N/A</v>
      </c>
      <c r="EA53" t="e">
        <f ca="1"/>
        <v>#N/A</v>
      </c>
    </row>
    <row r="54" spans="1:131">
      <c r="A54">
        <f ca="1">_xll.nxLibGetDCF("act/365",K$2,K54)</f>
        <v>0.19726027397260273</v>
      </c>
      <c r="B54" cm="1">
        <f t="array" aca="1" ref="B54" ca="1">_xll.nxLibGetDF(calibration!B$13,path!K$2,path!K54)</f>
        <v>0.99302061124500518</v>
      </c>
      <c r="C54">
        <f t="shared" ca="1" si="2"/>
        <v>3.5505672128187934E-2</v>
      </c>
      <c r="D54" s="75">
        <v>0</v>
      </c>
      <c r="E54">
        <f t="shared" ca="1" si="3"/>
        <v>367.56538169170443</v>
      </c>
      <c r="F54" s="73">
        <f t="shared" ca="1" si="4"/>
        <v>0</v>
      </c>
      <c r="H54">
        <f t="shared" ca="1" si="0"/>
        <v>367.56538169170437</v>
      </c>
      <c r="I54">
        <f t="shared" ca="1" si="1"/>
        <v>29.730623405810849</v>
      </c>
      <c r="K54" s="40">
        <f ca="1"/>
        <v>45491</v>
      </c>
      <c r="L54">
        <f ca="1"/>
        <v>359.34477999299344</v>
      </c>
      <c r="M54">
        <f ca="1"/>
        <v>357.76862273681809</v>
      </c>
      <c r="N54">
        <f ca="1"/>
        <v>344.19273356821157</v>
      </c>
      <c r="O54">
        <f ca="1"/>
        <v>390.13857203998771</v>
      </c>
      <c r="P54">
        <f ca="1"/>
        <v>371.6435071290295</v>
      </c>
      <c r="Q54">
        <f ca="1"/>
        <v>364.00524738920689</v>
      </c>
      <c r="R54">
        <f ca="1"/>
        <v>351.25239443985816</v>
      </c>
      <c r="S54">
        <f ca="1"/>
        <v>398.61566463385265</v>
      </c>
      <c r="T54">
        <f ca="1"/>
        <v>336.74604416015876</v>
      </c>
      <c r="U54">
        <f ca="1"/>
        <v>375.64542979689014</v>
      </c>
      <c r="V54">
        <f ca="1"/>
        <v>343.2778015315173</v>
      </c>
      <c r="W54">
        <f ca="1"/>
        <v>369.36352529812166</v>
      </c>
      <c r="X54">
        <f ca="1"/>
        <v>323.51423116350122</v>
      </c>
      <c r="Y54">
        <f ca="1"/>
        <v>426.12782680592488</v>
      </c>
      <c r="Z54">
        <f ca="1"/>
        <v>376.76232245972199</v>
      </c>
      <c r="AA54">
        <f ca="1"/>
        <v>372.39573483557263</v>
      </c>
      <c r="AB54">
        <f ca="1"/>
        <v>379.92385350444744</v>
      </c>
      <c r="AC54">
        <f ca="1"/>
        <v>367.41621592981068</v>
      </c>
      <c r="AD54">
        <f ca="1"/>
        <v>361.71021480444153</v>
      </c>
      <c r="AE54">
        <f ca="1"/>
        <v>342.13309844914102</v>
      </c>
      <c r="AF54">
        <f ca="1"/>
        <v>338.8564375884045</v>
      </c>
      <c r="AG54">
        <f ca="1"/>
        <v>355.17773133397344</v>
      </c>
      <c r="AH54">
        <f ca="1"/>
        <v>319.73050024847919</v>
      </c>
      <c r="AI54">
        <f ca="1"/>
        <v>367.2424583635983</v>
      </c>
      <c r="AJ54">
        <f ca="1"/>
        <v>331.36098894441153</v>
      </c>
      <c r="AK54">
        <f ca="1"/>
        <v>387.79064945587186</v>
      </c>
      <c r="AL54">
        <f ca="1"/>
        <v>306.60863420911363</v>
      </c>
      <c r="AM54">
        <f ca="1"/>
        <v>383.73977387295974</v>
      </c>
      <c r="AN54">
        <f ca="1"/>
        <v>347.19277104233146</v>
      </c>
      <c r="AO54">
        <f ca="1"/>
        <v>378.99547858007912</v>
      </c>
      <c r="AP54">
        <f ca="1"/>
        <v>354.17767298079951</v>
      </c>
      <c r="AQ54">
        <f ca="1"/>
        <v>341.51076200685162</v>
      </c>
      <c r="AR54">
        <f ca="1"/>
        <v>406.13944605040615</v>
      </c>
      <c r="AS54">
        <f ca="1"/>
        <v>400.18433445260149</v>
      </c>
      <c r="AT54">
        <f ca="1"/>
        <v>358.4371806620685</v>
      </c>
      <c r="AU54">
        <f ca="1"/>
        <v>375.85503632917994</v>
      </c>
      <c r="AV54">
        <f ca="1"/>
        <v>359.59771149857824</v>
      </c>
      <c r="AW54">
        <f ca="1"/>
        <v>400.3830817931846</v>
      </c>
      <c r="AX54">
        <f ca="1"/>
        <v>335.12493814879855</v>
      </c>
      <c r="AY54">
        <f ca="1"/>
        <v>348.64589033344919</v>
      </c>
      <c r="AZ54">
        <f ca="1"/>
        <v>400.96856812495753</v>
      </c>
      <c r="BA54">
        <f ca="1"/>
        <v>363.23141526875798</v>
      </c>
      <c r="BB54">
        <f ca="1"/>
        <v>363.00150740374397</v>
      </c>
      <c r="BC54">
        <f ca="1"/>
        <v>364.98051315521326</v>
      </c>
      <c r="BD54">
        <f ca="1"/>
        <v>371.24514062260619</v>
      </c>
      <c r="BE54">
        <f ca="1"/>
        <v>307.30627771676626</v>
      </c>
      <c r="BF54">
        <f ca="1"/>
        <v>341.94143127330159</v>
      </c>
      <c r="BG54">
        <f ca="1"/>
        <v>385.30544903016767</v>
      </c>
      <c r="BH54">
        <f ca="1"/>
        <v>369.90149918679509</v>
      </c>
      <c r="BI54">
        <f ca="1"/>
        <v>449.00639486396904</v>
      </c>
      <c r="BJ54">
        <f ca="1"/>
        <v>313.8971569069821</v>
      </c>
      <c r="BK54">
        <f ca="1"/>
        <v>378.94986499786256</v>
      </c>
      <c r="BL54">
        <f ca="1"/>
        <v>398.33716441410593</v>
      </c>
      <c r="BM54">
        <f ca="1"/>
        <v>383.75409898024111</v>
      </c>
      <c r="BN54">
        <f ca="1"/>
        <v>389.81255632189874</v>
      </c>
      <c r="BO54">
        <f ca="1"/>
        <v>365.10447803259802</v>
      </c>
      <c r="BP54">
        <f ca="1"/>
        <v>364.6214860654116</v>
      </c>
      <c r="BQ54">
        <f ca="1"/>
        <v>368.23132088608645</v>
      </c>
      <c r="BR54">
        <f ca="1"/>
        <v>399.25600444436293</v>
      </c>
      <c r="BS54">
        <f ca="1"/>
        <v>342.93847839604905</v>
      </c>
      <c r="BT54">
        <f ca="1"/>
        <v>356.56918195143265</v>
      </c>
      <c r="BU54">
        <f ca="1"/>
        <v>376.69512334998927</v>
      </c>
      <c r="BV54">
        <f ca="1"/>
        <v>358.89306336988557</v>
      </c>
      <c r="BW54">
        <f ca="1"/>
        <v>404.3319338513794</v>
      </c>
      <c r="BX54">
        <f ca="1"/>
        <v>316.10470997070757</v>
      </c>
      <c r="BY54">
        <f ca="1"/>
        <v>390.41082862627718</v>
      </c>
      <c r="BZ54">
        <f ca="1"/>
        <v>341.56383836125428</v>
      </c>
      <c r="CA54">
        <f ca="1"/>
        <v>334.23989459707224</v>
      </c>
      <c r="CB54">
        <f ca="1"/>
        <v>379.36809984156281</v>
      </c>
      <c r="CC54">
        <f ca="1"/>
        <v>405.05992922988077</v>
      </c>
      <c r="CD54">
        <f ca="1"/>
        <v>326.93833900176071</v>
      </c>
      <c r="CE54">
        <f ca="1"/>
        <v>412.64806038290078</v>
      </c>
      <c r="CF54">
        <f ca="1"/>
        <v>354.9916958704851</v>
      </c>
      <c r="CG54">
        <f ca="1"/>
        <v>370.76345110921733</v>
      </c>
      <c r="CH54">
        <f ca="1"/>
        <v>324.92020529758429</v>
      </c>
      <c r="CI54">
        <f ca="1"/>
        <v>391.12879635959939</v>
      </c>
      <c r="CJ54">
        <f ca="1"/>
        <v>384.33497630194717</v>
      </c>
      <c r="CK54">
        <f ca="1"/>
        <v>414.5465000454588</v>
      </c>
      <c r="CL54">
        <f ca="1"/>
        <v>466.57388962860938</v>
      </c>
      <c r="CM54">
        <f ca="1"/>
        <v>366.41649970192668</v>
      </c>
      <c r="CN54">
        <f ca="1"/>
        <v>349.20272312446644</v>
      </c>
      <c r="CO54">
        <f ca="1"/>
        <v>370.72849317869196</v>
      </c>
      <c r="CP54">
        <f ca="1"/>
        <v>351.30716460236516</v>
      </c>
      <c r="CQ54">
        <f ca="1"/>
        <v>379.49197170284441</v>
      </c>
      <c r="CR54">
        <f ca="1"/>
        <v>350.53114364633245</v>
      </c>
      <c r="CS54">
        <f ca="1"/>
        <v>340.93370865995388</v>
      </c>
      <c r="CT54">
        <f ca="1"/>
        <v>342.17692086520742</v>
      </c>
      <c r="CU54">
        <f ca="1"/>
        <v>337.97735772883749</v>
      </c>
      <c r="CV54">
        <f ca="1"/>
        <v>365.3636007052387</v>
      </c>
      <c r="CW54">
        <f ca="1"/>
        <v>434.16272227251477</v>
      </c>
      <c r="CX54">
        <f ca="1"/>
        <v>338.32651159545577</v>
      </c>
      <c r="CY54">
        <f ca="1"/>
        <v>415.05137199834428</v>
      </c>
      <c r="CZ54">
        <f ca="1"/>
        <v>330.94447382478734</v>
      </c>
      <c r="DA54">
        <f ca="1"/>
        <v>397.48148115435686</v>
      </c>
      <c r="DB54">
        <f ca="1"/>
        <v>360.12491623551648</v>
      </c>
      <c r="DC54">
        <f ca="1"/>
        <v>376.80111957194907</v>
      </c>
      <c r="DD54">
        <f ca="1"/>
        <v>413.70732305033459</v>
      </c>
      <c r="DE54">
        <f ca="1"/>
        <v>376.17487151867272</v>
      </c>
      <c r="DF54">
        <f ca="1"/>
        <v>342.9760533997939</v>
      </c>
      <c r="DG54">
        <f ca="1"/>
        <v>376.05511882962219</v>
      </c>
      <c r="DH54" t="e">
        <f ca="1"/>
        <v>#N/A</v>
      </c>
      <c r="DI54" t="e">
        <f ca="1"/>
        <v>#N/A</v>
      </c>
      <c r="DJ54" t="e">
        <f ca="1"/>
        <v>#N/A</v>
      </c>
      <c r="DK54" t="e">
        <f ca="1"/>
        <v>#N/A</v>
      </c>
      <c r="DL54" t="e">
        <f ca="1"/>
        <v>#N/A</v>
      </c>
      <c r="DM54" t="e">
        <f ca="1"/>
        <v>#N/A</v>
      </c>
      <c r="DN54" t="e">
        <f ca="1"/>
        <v>#N/A</v>
      </c>
      <c r="DO54" t="e">
        <f ca="1"/>
        <v>#N/A</v>
      </c>
      <c r="DP54" t="e">
        <f ca="1"/>
        <v>#N/A</v>
      </c>
      <c r="DQ54" t="e">
        <f ca="1"/>
        <v>#N/A</v>
      </c>
      <c r="DR54" t="e">
        <f ca="1"/>
        <v>#N/A</v>
      </c>
      <c r="DS54" t="e">
        <f ca="1"/>
        <v>#N/A</v>
      </c>
      <c r="DT54" t="e">
        <f ca="1"/>
        <v>#N/A</v>
      </c>
      <c r="DU54" t="e">
        <f ca="1"/>
        <v>#N/A</v>
      </c>
      <c r="DV54" t="e">
        <f ca="1"/>
        <v>#N/A</v>
      </c>
      <c r="DW54" t="e">
        <f ca="1"/>
        <v>#N/A</v>
      </c>
      <c r="DX54" t="e">
        <f ca="1"/>
        <v>#N/A</v>
      </c>
      <c r="DY54" t="e">
        <f ca="1"/>
        <v>#N/A</v>
      </c>
      <c r="DZ54" t="e">
        <f ca="1"/>
        <v>#N/A</v>
      </c>
      <c r="EA54" t="e">
        <f ca="1"/>
        <v>#N/A</v>
      </c>
    </row>
    <row r="55" spans="1:131">
      <c r="A55">
        <f ca="1">_xll.nxLibGetDCF("act/365",K$2,K55)</f>
        <v>0.2</v>
      </c>
      <c r="B55" cm="1">
        <f t="array" aca="1" ref="B55" ca="1">_xll.nxLibGetDF(calibration!B$13,path!K$2,path!K55)</f>
        <v>0.99292367529007475</v>
      </c>
      <c r="C55">
        <f t="shared" ca="1" si="2"/>
        <v>3.5507403201131882E-2</v>
      </c>
      <c r="D55" s="75">
        <v>0</v>
      </c>
      <c r="E55">
        <f t="shared" ca="1" si="3"/>
        <v>367.60126592143973</v>
      </c>
      <c r="F55" s="73">
        <f t="shared" ca="1" si="4"/>
        <v>0</v>
      </c>
      <c r="H55">
        <f t="shared" ca="1" si="0"/>
        <v>367.60126592143979</v>
      </c>
      <c r="I55">
        <f t="shared" ca="1" si="1"/>
        <v>29.408818071434684</v>
      </c>
      <c r="K55" s="40">
        <f ca="1"/>
        <v>45492</v>
      </c>
      <c r="L55">
        <f ca="1"/>
        <v>360.58969617222971</v>
      </c>
      <c r="M55">
        <f ca="1"/>
        <v>352.16205483652629</v>
      </c>
      <c r="N55">
        <f ca="1"/>
        <v>341.67082480221165</v>
      </c>
      <c r="O55">
        <f ca="1"/>
        <v>391.9413488094246</v>
      </c>
      <c r="P55">
        <f ca="1"/>
        <v>372.70906508711215</v>
      </c>
      <c r="Q55">
        <f ca="1"/>
        <v>364.08546431070238</v>
      </c>
      <c r="R55">
        <f ca="1"/>
        <v>351.82105414272843</v>
      </c>
      <c r="S55">
        <f ca="1"/>
        <v>395.97907565384816</v>
      </c>
      <c r="T55">
        <f ca="1"/>
        <v>335.2443613978117</v>
      </c>
      <c r="U55">
        <f ca="1"/>
        <v>380.48143922204235</v>
      </c>
      <c r="V55">
        <f ca="1"/>
        <v>346.19755420520931</v>
      </c>
      <c r="W55">
        <f ca="1"/>
        <v>362.45433351076775</v>
      </c>
      <c r="X55">
        <f ca="1"/>
        <v>326.38885048592221</v>
      </c>
      <c r="Y55">
        <f ca="1"/>
        <v>434.88847795658273</v>
      </c>
      <c r="Z55">
        <f ca="1"/>
        <v>372.12965443541464</v>
      </c>
      <c r="AA55">
        <f ca="1"/>
        <v>367.68567067068801</v>
      </c>
      <c r="AB55">
        <f ca="1"/>
        <v>382.54037513161501</v>
      </c>
      <c r="AC55">
        <f ca="1"/>
        <v>367.30178675131083</v>
      </c>
      <c r="AD55">
        <f ca="1"/>
        <v>367.01317759667262</v>
      </c>
      <c r="AE55">
        <f ca="1"/>
        <v>340.49976950198896</v>
      </c>
      <c r="AF55">
        <f ca="1"/>
        <v>331.3585728756612</v>
      </c>
      <c r="AG55">
        <f ca="1"/>
        <v>355.61097653629361</v>
      </c>
      <c r="AH55">
        <f ca="1"/>
        <v>318.98502093808492</v>
      </c>
      <c r="AI55">
        <f ca="1"/>
        <v>371.07340278746886</v>
      </c>
      <c r="AJ55">
        <f ca="1"/>
        <v>337.9156302343028</v>
      </c>
      <c r="AK55">
        <f ca="1"/>
        <v>388.230257497342</v>
      </c>
      <c r="AL55">
        <f ca="1"/>
        <v>310.94730789698519</v>
      </c>
      <c r="AM55">
        <f ca="1"/>
        <v>380.53527683164401</v>
      </c>
      <c r="AN55">
        <f ca="1"/>
        <v>349.6260211417648</v>
      </c>
      <c r="AO55">
        <f ca="1"/>
        <v>378.65476148699054</v>
      </c>
      <c r="AP55">
        <f ca="1"/>
        <v>358.72986256487241</v>
      </c>
      <c r="AQ55">
        <f ca="1"/>
        <v>339.38319100186186</v>
      </c>
      <c r="AR55">
        <f ca="1"/>
        <v>408.3619310119301</v>
      </c>
      <c r="AS55">
        <f ca="1"/>
        <v>396.83006051606725</v>
      </c>
      <c r="AT55">
        <f ca="1"/>
        <v>357.25552746036396</v>
      </c>
      <c r="AU55">
        <f ca="1"/>
        <v>374.41966082056211</v>
      </c>
      <c r="AV55">
        <f ca="1"/>
        <v>361.20095903770681</v>
      </c>
      <c r="AW55">
        <f ca="1"/>
        <v>400.05449880337437</v>
      </c>
      <c r="AX55">
        <f ca="1"/>
        <v>334.82614357584794</v>
      </c>
      <c r="AY55">
        <f ca="1"/>
        <v>353.79693540298501</v>
      </c>
      <c r="AZ55">
        <f ca="1"/>
        <v>403.3767740798578</v>
      </c>
      <c r="BA55">
        <f ca="1"/>
        <v>361.9651227459309</v>
      </c>
      <c r="BB55">
        <f ca="1"/>
        <v>364.29442981323888</v>
      </c>
      <c r="BC55">
        <f ca="1"/>
        <v>367.41110606610766</v>
      </c>
      <c r="BD55">
        <f ca="1"/>
        <v>367.78920482445636</v>
      </c>
      <c r="BE55">
        <f ca="1"/>
        <v>310.74198455295527</v>
      </c>
      <c r="BF55">
        <f ca="1"/>
        <v>346.64530708480942</v>
      </c>
      <c r="BG55">
        <f ca="1"/>
        <v>382.24200226568325</v>
      </c>
      <c r="BH55">
        <f ca="1"/>
        <v>368.00541639779658</v>
      </c>
      <c r="BI55">
        <f ca="1"/>
        <v>451.60749365427102</v>
      </c>
      <c r="BJ55">
        <f ca="1"/>
        <v>314.7892916454561</v>
      </c>
      <c r="BK55">
        <f ca="1"/>
        <v>382.05355461000943</v>
      </c>
      <c r="BL55">
        <f ca="1"/>
        <v>398.09319188957221</v>
      </c>
      <c r="BM55">
        <f ca="1"/>
        <v>381.96513367251322</v>
      </c>
      <c r="BN55">
        <f ca="1"/>
        <v>387.91134868642507</v>
      </c>
      <c r="BO55">
        <f ca="1"/>
        <v>364.30820529587589</v>
      </c>
      <c r="BP55">
        <f ca="1"/>
        <v>362.72589285941029</v>
      </c>
      <c r="BQ55">
        <f ca="1"/>
        <v>367.45734372080608</v>
      </c>
      <c r="BR55">
        <f ca="1"/>
        <v>394.46731299641806</v>
      </c>
      <c r="BS55">
        <f ca="1"/>
        <v>341.21614597129485</v>
      </c>
      <c r="BT55">
        <f ca="1"/>
        <v>357.24626628806647</v>
      </c>
      <c r="BU55">
        <f ca="1"/>
        <v>383.04430515072801</v>
      </c>
      <c r="BV55">
        <f ca="1"/>
        <v>353.9071940195675</v>
      </c>
      <c r="BW55">
        <f ca="1"/>
        <v>399.27817275135777</v>
      </c>
      <c r="BX55">
        <f ca="1"/>
        <v>316.78722413601912</v>
      </c>
      <c r="BY55">
        <f ca="1"/>
        <v>393.20502940222769</v>
      </c>
      <c r="BZ55">
        <f ca="1"/>
        <v>344.88544447902825</v>
      </c>
      <c r="CA55">
        <f ca="1"/>
        <v>338.64854814135424</v>
      </c>
      <c r="CB55">
        <f ca="1"/>
        <v>371.19676040623119</v>
      </c>
      <c r="CC55">
        <f ca="1"/>
        <v>405.97418521247062</v>
      </c>
      <c r="CD55">
        <f ca="1"/>
        <v>319.6628642312927</v>
      </c>
      <c r="CE55">
        <f ca="1"/>
        <v>410.17402669867005</v>
      </c>
      <c r="CF55">
        <f ca="1"/>
        <v>359.60874396854217</v>
      </c>
      <c r="CG55">
        <f ca="1"/>
        <v>374.03516839938999</v>
      </c>
      <c r="CH55">
        <f ca="1"/>
        <v>328.71321686189117</v>
      </c>
      <c r="CI55">
        <f ca="1"/>
        <v>393.93229767186102</v>
      </c>
      <c r="CJ55">
        <f ca="1"/>
        <v>378.79976807266513</v>
      </c>
      <c r="CK55">
        <f ca="1"/>
        <v>410.41216937586006</v>
      </c>
      <c r="CL55">
        <f ca="1"/>
        <v>463.37227773093724</v>
      </c>
      <c r="CM55">
        <f ca="1"/>
        <v>364.29477885025773</v>
      </c>
      <c r="CN55">
        <f ca="1"/>
        <v>351.31547325270009</v>
      </c>
      <c r="CO55">
        <f ca="1"/>
        <v>372.25017912287763</v>
      </c>
      <c r="CP55">
        <f ca="1"/>
        <v>356.12705228862245</v>
      </c>
      <c r="CQ55">
        <f ca="1"/>
        <v>377.63764899079547</v>
      </c>
      <c r="CR55">
        <f ca="1"/>
        <v>357.39912852400363</v>
      </c>
      <c r="CS55">
        <f ca="1"/>
        <v>339.75292874005152</v>
      </c>
      <c r="CT55">
        <f ca="1"/>
        <v>336.5552076664726</v>
      </c>
      <c r="CU55">
        <f ca="1"/>
        <v>335.40310584963834</v>
      </c>
      <c r="CV55">
        <f ca="1"/>
        <v>364.16246185535016</v>
      </c>
      <c r="CW55">
        <f ca="1"/>
        <v>434.33959106538646</v>
      </c>
      <c r="CX55">
        <f ca="1"/>
        <v>339.50381269790307</v>
      </c>
      <c r="CY55">
        <f ca="1"/>
        <v>415.55666816985189</v>
      </c>
      <c r="CZ55">
        <f ca="1"/>
        <v>332.39621143956839</v>
      </c>
      <c r="DA55">
        <f ca="1"/>
        <v>393.45846936795397</v>
      </c>
      <c r="DB55">
        <f ca="1"/>
        <v>365.15045810496071</v>
      </c>
      <c r="DC55">
        <f ca="1"/>
        <v>377.42234126089136</v>
      </c>
      <c r="DD55">
        <f ca="1"/>
        <v>410.76873829952171</v>
      </c>
      <c r="DE55">
        <f ca="1"/>
        <v>379.64614634968564</v>
      </c>
      <c r="DF55">
        <f ca="1"/>
        <v>340.01446493477675</v>
      </c>
      <c r="DG55">
        <f ca="1"/>
        <v>373.44176637871612</v>
      </c>
      <c r="DH55" t="e">
        <f ca="1"/>
        <v>#N/A</v>
      </c>
      <c r="DI55" t="e">
        <f ca="1"/>
        <v>#N/A</v>
      </c>
      <c r="DJ55" t="e">
        <f ca="1"/>
        <v>#N/A</v>
      </c>
      <c r="DK55" t="e">
        <f ca="1"/>
        <v>#N/A</v>
      </c>
      <c r="DL55" t="e">
        <f ca="1"/>
        <v>#N/A</v>
      </c>
      <c r="DM55" t="e">
        <f ca="1"/>
        <v>#N/A</v>
      </c>
      <c r="DN55" t="e">
        <f ca="1"/>
        <v>#N/A</v>
      </c>
      <c r="DO55" t="e">
        <f ca="1"/>
        <v>#N/A</v>
      </c>
      <c r="DP55" t="e">
        <f ca="1"/>
        <v>#N/A</v>
      </c>
      <c r="DQ55" t="e">
        <f ca="1"/>
        <v>#N/A</v>
      </c>
      <c r="DR55" t="e">
        <f ca="1"/>
        <v>#N/A</v>
      </c>
      <c r="DS55" t="e">
        <f ca="1"/>
        <v>#N/A</v>
      </c>
      <c r="DT55" t="e">
        <f ca="1"/>
        <v>#N/A</v>
      </c>
      <c r="DU55" t="e">
        <f ca="1"/>
        <v>#N/A</v>
      </c>
      <c r="DV55" t="e">
        <f ca="1"/>
        <v>#N/A</v>
      </c>
      <c r="DW55" t="e">
        <f ca="1"/>
        <v>#N/A</v>
      </c>
      <c r="DX55" t="e">
        <f ca="1"/>
        <v>#N/A</v>
      </c>
      <c r="DY55" t="e">
        <f ca="1"/>
        <v>#N/A</v>
      </c>
      <c r="DZ55" t="e">
        <f ca="1"/>
        <v>#N/A</v>
      </c>
      <c r="EA55" t="e">
        <f ca="1"/>
        <v>#N/A</v>
      </c>
    </row>
    <row r="56" spans="1:131">
      <c r="A56">
        <f ca="1">_xll.nxLibGetDCF("act/365",K$2,K56)</f>
        <v>0.20821917808219179</v>
      </c>
      <c r="B56" cm="1">
        <f t="array" aca="1" ref="B56" ca="1">_xll.nxLibGetDF(calibration!B$13,path!K$2,path!K56)</f>
        <v>0.99263286742528323</v>
      </c>
      <c r="C56">
        <f t="shared" ca="1" si="2"/>
        <v>3.5512597771443527E-2</v>
      </c>
      <c r="D56" s="75">
        <v>0</v>
      </c>
      <c r="E56">
        <f t="shared" ca="1" si="3"/>
        <v>367.70896066210906</v>
      </c>
      <c r="F56" s="73">
        <f t="shared" ca="1" si="4"/>
        <v>0</v>
      </c>
      <c r="H56">
        <f t="shared" ca="1" si="0"/>
        <v>367.70896066210918</v>
      </c>
      <c r="I56">
        <f t="shared" ca="1" si="1"/>
        <v>29.984611599380361</v>
      </c>
      <c r="K56" s="40">
        <f ca="1"/>
        <v>45495</v>
      </c>
      <c r="L56">
        <f ca="1"/>
        <v>356.91849656634747</v>
      </c>
      <c r="M56">
        <f ca="1"/>
        <v>353.11354113149775</v>
      </c>
      <c r="N56">
        <f ca="1"/>
        <v>342.37893096885887</v>
      </c>
      <c r="O56">
        <f ca="1"/>
        <v>384.36749991391935</v>
      </c>
      <c r="P56">
        <f ca="1"/>
        <v>376.2259200928367</v>
      </c>
      <c r="Q56">
        <f ca="1"/>
        <v>359.59402132358878</v>
      </c>
      <c r="R56">
        <f ca="1"/>
        <v>350.61163576678382</v>
      </c>
      <c r="S56">
        <f ca="1"/>
        <v>398.43399457538436</v>
      </c>
      <c r="T56">
        <f ca="1"/>
        <v>329.3496674745071</v>
      </c>
      <c r="U56">
        <f ca="1"/>
        <v>381.36937912426868</v>
      </c>
      <c r="V56">
        <f ca="1"/>
        <v>344.15103158789373</v>
      </c>
      <c r="W56">
        <f ca="1"/>
        <v>367.04670845151077</v>
      </c>
      <c r="X56">
        <f ca="1"/>
        <v>331.30749827561573</v>
      </c>
      <c r="Y56">
        <f ca="1"/>
        <v>448.68272511187052</v>
      </c>
      <c r="Z56">
        <f ca="1"/>
        <v>380.1329985087113</v>
      </c>
      <c r="AA56">
        <f ca="1"/>
        <v>366.15065560813747</v>
      </c>
      <c r="AB56">
        <f ca="1"/>
        <v>389.09298495354119</v>
      </c>
      <c r="AC56">
        <f ca="1"/>
        <v>368.51958560664247</v>
      </c>
      <c r="AD56">
        <f ca="1"/>
        <v>368.14112983324372</v>
      </c>
      <c r="AE56">
        <f ca="1"/>
        <v>343.30694629565011</v>
      </c>
      <c r="AF56">
        <f ca="1"/>
        <v>335.99040217594205</v>
      </c>
      <c r="AG56">
        <f ca="1"/>
        <v>356.22067844101861</v>
      </c>
      <c r="AH56">
        <f ca="1"/>
        <v>307.08635690822456</v>
      </c>
      <c r="AI56">
        <f ca="1"/>
        <v>370.84256020079539</v>
      </c>
      <c r="AJ56">
        <f ca="1"/>
        <v>343.04854528877689</v>
      </c>
      <c r="AK56">
        <f ca="1"/>
        <v>392.6690266859527</v>
      </c>
      <c r="AL56">
        <f ca="1"/>
        <v>312.34600778396361</v>
      </c>
      <c r="AM56">
        <f ca="1"/>
        <v>388.24297900210576</v>
      </c>
      <c r="AN56">
        <f ca="1"/>
        <v>358.09876884451973</v>
      </c>
      <c r="AO56">
        <f ca="1"/>
        <v>388.24100693091481</v>
      </c>
      <c r="AP56">
        <f ca="1"/>
        <v>352.79615469676918</v>
      </c>
      <c r="AQ56">
        <f ca="1"/>
        <v>334.89751858018514</v>
      </c>
      <c r="AR56">
        <f ca="1"/>
        <v>397.50338481566598</v>
      </c>
      <c r="AS56">
        <f ca="1"/>
        <v>395.82141517642219</v>
      </c>
      <c r="AT56">
        <f ca="1"/>
        <v>352.56340036396443</v>
      </c>
      <c r="AU56">
        <f ca="1"/>
        <v>378.25354588929559</v>
      </c>
      <c r="AV56">
        <f ca="1"/>
        <v>359.34736983838695</v>
      </c>
      <c r="AW56">
        <f ca="1"/>
        <v>404.3234395890334</v>
      </c>
      <c r="AX56">
        <f ca="1"/>
        <v>331.92292848371579</v>
      </c>
      <c r="AY56">
        <f ca="1"/>
        <v>361.36271248496729</v>
      </c>
      <c r="AZ56">
        <f ca="1"/>
        <v>400.36883978705919</v>
      </c>
      <c r="BA56">
        <f ca="1"/>
        <v>366.07136701724909</v>
      </c>
      <c r="BB56">
        <f ca="1"/>
        <v>356.24885249934653</v>
      </c>
      <c r="BC56">
        <f ca="1"/>
        <v>358.5335723528824</v>
      </c>
      <c r="BD56">
        <f ca="1"/>
        <v>365.68277679938944</v>
      </c>
      <c r="BE56">
        <f ca="1"/>
        <v>315.87527482270144</v>
      </c>
      <c r="BF56">
        <f ca="1"/>
        <v>357.04472659088714</v>
      </c>
      <c r="BG56">
        <f ca="1"/>
        <v>380.04573701937181</v>
      </c>
      <c r="BH56">
        <f ca="1"/>
        <v>373.633604241027</v>
      </c>
      <c r="BI56">
        <f ca="1"/>
        <v>442.33829442954652</v>
      </c>
      <c r="BJ56">
        <f ca="1"/>
        <v>314.10438880653624</v>
      </c>
      <c r="BK56">
        <f ca="1"/>
        <v>379.12538603581174</v>
      </c>
      <c r="BL56">
        <f ca="1"/>
        <v>385.26315086711622</v>
      </c>
      <c r="BM56">
        <f ca="1"/>
        <v>383.61017055547842</v>
      </c>
      <c r="BN56">
        <f ca="1"/>
        <v>382.45667241364322</v>
      </c>
      <c r="BO56">
        <f ca="1"/>
        <v>364.21414840662533</v>
      </c>
      <c r="BP56">
        <f ca="1"/>
        <v>359.20443682968039</v>
      </c>
      <c r="BQ56">
        <f ca="1"/>
        <v>374.55350568990946</v>
      </c>
      <c r="BR56">
        <f ca="1"/>
        <v>405.44318520926447</v>
      </c>
      <c r="BS56">
        <f ca="1"/>
        <v>347.2417820596678</v>
      </c>
      <c r="BT56">
        <f ca="1"/>
        <v>362.15542200787633</v>
      </c>
      <c r="BU56">
        <f ca="1"/>
        <v>381.96456294589825</v>
      </c>
      <c r="BV56">
        <f ca="1"/>
        <v>349.4488064746393</v>
      </c>
      <c r="BW56">
        <f ca="1"/>
        <v>400.78615899015972</v>
      </c>
      <c r="BX56">
        <f ca="1"/>
        <v>324.48506978057475</v>
      </c>
      <c r="BY56">
        <f ca="1"/>
        <v>399.66341791816956</v>
      </c>
      <c r="BZ56">
        <f ca="1"/>
        <v>339.59597125109246</v>
      </c>
      <c r="CA56">
        <f ca="1"/>
        <v>337.22569117838782</v>
      </c>
      <c r="CB56">
        <f ca="1"/>
        <v>370.56853937014</v>
      </c>
      <c r="CC56">
        <f ca="1"/>
        <v>404.27558974134934</v>
      </c>
      <c r="CD56">
        <f ca="1"/>
        <v>317.6325011475077</v>
      </c>
      <c r="CE56">
        <f ca="1"/>
        <v>400.26202856684341</v>
      </c>
      <c r="CF56">
        <f ca="1"/>
        <v>358.99551876588293</v>
      </c>
      <c r="CG56">
        <f ca="1"/>
        <v>369.97976815088111</v>
      </c>
      <c r="CH56">
        <f ca="1"/>
        <v>322.2942818116336</v>
      </c>
      <c r="CI56">
        <f ca="1"/>
        <v>399.44468320861472</v>
      </c>
      <c r="CJ56">
        <f ca="1"/>
        <v>379.77370593816505</v>
      </c>
      <c r="CK56">
        <f ca="1"/>
        <v>408.78151218616637</v>
      </c>
      <c r="CL56">
        <f ca="1"/>
        <v>473.82415356265261</v>
      </c>
      <c r="CM56">
        <f ca="1"/>
        <v>364.48141669917129</v>
      </c>
      <c r="CN56">
        <f ca="1"/>
        <v>351.85367939929552</v>
      </c>
      <c r="CO56">
        <f ca="1"/>
        <v>363.6978562748896</v>
      </c>
      <c r="CP56">
        <f ca="1"/>
        <v>346.7195119838845</v>
      </c>
      <c r="CQ56">
        <f ca="1"/>
        <v>374.76067677169505</v>
      </c>
      <c r="CR56">
        <f ca="1"/>
        <v>365.28391824442735</v>
      </c>
      <c r="CS56">
        <f ca="1"/>
        <v>332.13787019512409</v>
      </c>
      <c r="CT56">
        <f ca="1"/>
        <v>344.54227820168478</v>
      </c>
      <c r="CU56">
        <f ca="1"/>
        <v>333.67416954107688</v>
      </c>
      <c r="CV56">
        <f ca="1"/>
        <v>368.94757344704095</v>
      </c>
      <c r="CW56">
        <f ca="1"/>
        <v>433.22965423324234</v>
      </c>
      <c r="CX56">
        <f ca="1"/>
        <v>334.75308181447372</v>
      </c>
      <c r="CY56">
        <f ca="1"/>
        <v>405.70213524928431</v>
      </c>
      <c r="CZ56">
        <f ca="1"/>
        <v>331.80601988915271</v>
      </c>
      <c r="DA56">
        <f ca="1"/>
        <v>397.12828750783638</v>
      </c>
      <c r="DB56">
        <f ca="1"/>
        <v>366.899840018757</v>
      </c>
      <c r="DC56">
        <f ca="1"/>
        <v>383.606935631407</v>
      </c>
      <c r="DD56">
        <f ca="1"/>
        <v>405.06406877060255</v>
      </c>
      <c r="DE56">
        <f ca="1"/>
        <v>378.84271533467881</v>
      </c>
      <c r="DF56">
        <f ca="1"/>
        <v>332.50095500131852</v>
      </c>
      <c r="DG56">
        <f ca="1"/>
        <v>382.5726132206218</v>
      </c>
      <c r="DH56" t="e">
        <f ca="1"/>
        <v>#N/A</v>
      </c>
      <c r="DI56" t="e">
        <f ca="1"/>
        <v>#N/A</v>
      </c>
      <c r="DJ56" t="e">
        <f ca="1"/>
        <v>#N/A</v>
      </c>
      <c r="DK56" t="e">
        <f ca="1"/>
        <v>#N/A</v>
      </c>
      <c r="DL56" t="e">
        <f ca="1"/>
        <v>#N/A</v>
      </c>
      <c r="DM56" t="e">
        <f ca="1"/>
        <v>#N/A</v>
      </c>
      <c r="DN56" t="e">
        <f ca="1"/>
        <v>#N/A</v>
      </c>
      <c r="DO56" t="e">
        <f ca="1"/>
        <v>#N/A</v>
      </c>
      <c r="DP56" t="e">
        <f ca="1"/>
        <v>#N/A</v>
      </c>
      <c r="DQ56" t="e">
        <f ca="1"/>
        <v>#N/A</v>
      </c>
      <c r="DR56" t="e">
        <f ca="1"/>
        <v>#N/A</v>
      </c>
      <c r="DS56" t="e">
        <f ca="1"/>
        <v>#N/A</v>
      </c>
      <c r="DT56" t="e">
        <f ca="1"/>
        <v>#N/A</v>
      </c>
      <c r="DU56" t="e">
        <f ca="1"/>
        <v>#N/A</v>
      </c>
      <c r="DV56" t="e">
        <f ca="1"/>
        <v>#N/A</v>
      </c>
      <c r="DW56" t="e">
        <f ca="1"/>
        <v>#N/A</v>
      </c>
      <c r="DX56" t="e">
        <f ca="1"/>
        <v>#N/A</v>
      </c>
      <c r="DY56" t="e">
        <f ca="1"/>
        <v>#N/A</v>
      </c>
      <c r="DZ56" t="e">
        <f ca="1"/>
        <v>#N/A</v>
      </c>
      <c r="EA56" t="e">
        <f ca="1"/>
        <v>#N/A</v>
      </c>
    </row>
    <row r="57" spans="1:131">
      <c r="A57">
        <f ca="1">_xll.nxLibGetDCF("act/365",K$2,K57)</f>
        <v>0.21095890410958903</v>
      </c>
      <c r="B57" cm="1">
        <f t="array" aca="1" ref="B57" ca="1">_xll.nxLibGetDF(calibration!B$13,path!K$2,path!K57)</f>
        <v>0.99253593147035279</v>
      </c>
      <c r="C57">
        <f t="shared" ca="1" si="2"/>
        <v>3.5514329745538191E-2</v>
      </c>
      <c r="D57" s="75">
        <v>0</v>
      </c>
      <c r="E57">
        <f t="shared" ca="1" si="3"/>
        <v>367.74487293299836</v>
      </c>
      <c r="F57" s="73">
        <f t="shared" ca="1" si="4"/>
        <v>0</v>
      </c>
      <c r="H57">
        <f t="shared" ca="1" si="0"/>
        <v>367.74487293299819</v>
      </c>
      <c r="I57">
        <f t="shared" ca="1" si="1"/>
        <v>30.17880346933347</v>
      </c>
      <c r="K57" s="40">
        <f ca="1"/>
        <v>45496</v>
      </c>
      <c r="L57">
        <f ca="1"/>
        <v>349.72893715588526</v>
      </c>
      <c r="M57">
        <f ca="1"/>
        <v>350.57404008674848</v>
      </c>
      <c r="N57">
        <f ca="1"/>
        <v>341.70594786018967</v>
      </c>
      <c r="O57">
        <f ca="1"/>
        <v>382.036153698443</v>
      </c>
      <c r="P57">
        <f ca="1"/>
        <v>378.17423618205936</v>
      </c>
      <c r="Q57">
        <f ca="1"/>
        <v>355.57944089586596</v>
      </c>
      <c r="R57">
        <f ca="1"/>
        <v>350.78176496399527</v>
      </c>
      <c r="S57">
        <f ca="1"/>
        <v>399.98514151438258</v>
      </c>
      <c r="T57">
        <f ca="1"/>
        <v>332.43742035736381</v>
      </c>
      <c r="U57">
        <f ca="1"/>
        <v>383.69067817816767</v>
      </c>
      <c r="V57">
        <f ca="1"/>
        <v>342.36248121720996</v>
      </c>
      <c r="W57">
        <f ca="1"/>
        <v>370.03049655502082</v>
      </c>
      <c r="X57">
        <f ca="1"/>
        <v>337.06158833917442</v>
      </c>
      <c r="Y57">
        <f ca="1"/>
        <v>452.50829767245529</v>
      </c>
      <c r="Z57">
        <f ca="1"/>
        <v>373.240411584816</v>
      </c>
      <c r="AA57">
        <f ca="1"/>
        <v>365.91196031755305</v>
      </c>
      <c r="AB57">
        <f ca="1"/>
        <v>387.12944414541209</v>
      </c>
      <c r="AC57">
        <f ca="1"/>
        <v>369.47325525827767</v>
      </c>
      <c r="AD57">
        <f ca="1"/>
        <v>364.45184966425535</v>
      </c>
      <c r="AE57">
        <f ca="1"/>
        <v>344.13735353437073</v>
      </c>
      <c r="AF57">
        <f ca="1"/>
        <v>341.81926578023439</v>
      </c>
      <c r="AG57">
        <f ca="1"/>
        <v>358.86117614645906</v>
      </c>
      <c r="AH57">
        <f ca="1"/>
        <v>309.4062278078581</v>
      </c>
      <c r="AI57">
        <f ca="1"/>
        <v>368.59580740275675</v>
      </c>
      <c r="AJ57">
        <f ca="1"/>
        <v>346.71996032687468</v>
      </c>
      <c r="AK57">
        <f ca="1"/>
        <v>395.84058537437477</v>
      </c>
      <c r="AL57">
        <f ca="1"/>
        <v>310.48418909653213</v>
      </c>
      <c r="AM57">
        <f ca="1"/>
        <v>388.11785578078565</v>
      </c>
      <c r="AN57">
        <f ca="1"/>
        <v>359.70888509742372</v>
      </c>
      <c r="AO57">
        <f ca="1"/>
        <v>388.05320945800651</v>
      </c>
      <c r="AP57">
        <f ca="1"/>
        <v>350.59621329951659</v>
      </c>
      <c r="AQ57">
        <f ca="1"/>
        <v>329.24084418299088</v>
      </c>
      <c r="AR57">
        <f ca="1"/>
        <v>404.57718595729062</v>
      </c>
      <c r="AS57">
        <f ca="1"/>
        <v>389.68987732436733</v>
      </c>
      <c r="AT57">
        <f ca="1"/>
        <v>348.47132758767083</v>
      </c>
      <c r="AU57">
        <f ca="1"/>
        <v>377.63306806506625</v>
      </c>
      <c r="AV57">
        <f ca="1"/>
        <v>349.39201235154735</v>
      </c>
      <c r="AW57">
        <f ca="1"/>
        <v>405.56163114473981</v>
      </c>
      <c r="AX57">
        <f ca="1"/>
        <v>333.17007738291011</v>
      </c>
      <c r="AY57">
        <f ca="1"/>
        <v>363.75446303081452</v>
      </c>
      <c r="AZ57">
        <f ca="1"/>
        <v>399.52983408008873</v>
      </c>
      <c r="BA57">
        <f ca="1"/>
        <v>371.13455172943179</v>
      </c>
      <c r="BB57">
        <f ca="1"/>
        <v>356.68302276521848</v>
      </c>
      <c r="BC57">
        <f ca="1"/>
        <v>358.92826984264121</v>
      </c>
      <c r="BD57">
        <f ca="1"/>
        <v>366.30013040849417</v>
      </c>
      <c r="BE57">
        <f ca="1"/>
        <v>320.70379921880431</v>
      </c>
      <c r="BF57">
        <f ca="1"/>
        <v>356.20166307610936</v>
      </c>
      <c r="BG57">
        <f ca="1"/>
        <v>377.52769940363805</v>
      </c>
      <c r="BH57">
        <f ca="1"/>
        <v>370.86136772848425</v>
      </c>
      <c r="BI57">
        <f ca="1"/>
        <v>444.93293059186931</v>
      </c>
      <c r="BJ57">
        <f ca="1"/>
        <v>316.6659792532779</v>
      </c>
      <c r="BK57">
        <f ca="1"/>
        <v>371.59971168457685</v>
      </c>
      <c r="BL57">
        <f ca="1"/>
        <v>383.36890684635779</v>
      </c>
      <c r="BM57">
        <f ca="1"/>
        <v>385.3553941785612</v>
      </c>
      <c r="BN57">
        <f ca="1"/>
        <v>378.93409967261999</v>
      </c>
      <c r="BO57">
        <f ca="1"/>
        <v>369.04478611145271</v>
      </c>
      <c r="BP57">
        <f ca="1"/>
        <v>361.16604264538893</v>
      </c>
      <c r="BQ57">
        <f ca="1"/>
        <v>372.7237786352398</v>
      </c>
      <c r="BR57">
        <f ca="1"/>
        <v>401.06733078565162</v>
      </c>
      <c r="BS57">
        <f ca="1"/>
        <v>347.74018136610658</v>
      </c>
      <c r="BT57">
        <f ca="1"/>
        <v>359.11061119520724</v>
      </c>
      <c r="BU57">
        <f ca="1"/>
        <v>387.31564962083064</v>
      </c>
      <c r="BV57">
        <f ca="1"/>
        <v>351.59603322572298</v>
      </c>
      <c r="BW57">
        <f ca="1"/>
        <v>403.59158973313623</v>
      </c>
      <c r="BX57">
        <f ca="1"/>
        <v>334.17964360966994</v>
      </c>
      <c r="BY57">
        <f ca="1"/>
        <v>399.71721220298349</v>
      </c>
      <c r="BZ57">
        <f ca="1"/>
        <v>341.2033305790477</v>
      </c>
      <c r="CA57">
        <f ca="1"/>
        <v>335.00970733600411</v>
      </c>
      <c r="CB57">
        <f ca="1"/>
        <v>372.30124185377014</v>
      </c>
      <c r="CC57">
        <f ca="1"/>
        <v>406.68275674184849</v>
      </c>
      <c r="CD57">
        <f ca="1"/>
        <v>318.21731293615164</v>
      </c>
      <c r="CE57">
        <f ca="1"/>
        <v>396.84679736714509</v>
      </c>
      <c r="CF57">
        <f ca="1"/>
        <v>356.49228498186204</v>
      </c>
      <c r="CG57">
        <f ca="1"/>
        <v>369.93111821616895</v>
      </c>
      <c r="CH57">
        <f ca="1"/>
        <v>320.45505027476992</v>
      </c>
      <c r="CI57">
        <f ca="1"/>
        <v>394.02377493085271</v>
      </c>
      <c r="CJ57">
        <f ca="1"/>
        <v>384.27477957723085</v>
      </c>
      <c r="CK57">
        <f ca="1"/>
        <v>412.5130984947744</v>
      </c>
      <c r="CL57">
        <f ca="1"/>
        <v>480.86453628304071</v>
      </c>
      <c r="CM57">
        <f ca="1"/>
        <v>366.92783090406897</v>
      </c>
      <c r="CN57">
        <f ca="1"/>
        <v>349.64310497872674</v>
      </c>
      <c r="CO57">
        <f ca="1"/>
        <v>361.50504995377054</v>
      </c>
      <c r="CP57">
        <f ca="1"/>
        <v>344.20938208184305</v>
      </c>
      <c r="CQ57">
        <f ca="1"/>
        <v>377.1287686359496</v>
      </c>
      <c r="CR57">
        <f ca="1"/>
        <v>367.87618806012517</v>
      </c>
      <c r="CS57">
        <f ca="1"/>
        <v>335.24215589232102</v>
      </c>
      <c r="CT57">
        <f ca="1"/>
        <v>344.51034677468505</v>
      </c>
      <c r="CU57">
        <f ca="1"/>
        <v>338.39920851529291</v>
      </c>
      <c r="CV57">
        <f ca="1"/>
        <v>360.26290180452168</v>
      </c>
      <c r="CW57">
        <f ca="1"/>
        <v>436.39882070442241</v>
      </c>
      <c r="CX57">
        <f ca="1"/>
        <v>330.2174759088918</v>
      </c>
      <c r="CY57">
        <f ca="1"/>
        <v>398.04838370346181</v>
      </c>
      <c r="CZ57">
        <f ca="1"/>
        <v>330.45519721948563</v>
      </c>
      <c r="DA57">
        <f ca="1"/>
        <v>400.0529386414072</v>
      </c>
      <c r="DB57">
        <f ca="1"/>
        <v>365.38150801045265</v>
      </c>
      <c r="DC57">
        <f ca="1"/>
        <v>385.00138486757851</v>
      </c>
      <c r="DD57">
        <f ca="1"/>
        <v>400.4564300875208</v>
      </c>
      <c r="DE57">
        <f ca="1"/>
        <v>375.98241646474474</v>
      </c>
      <c r="DF57">
        <f ca="1"/>
        <v>335.65180017324604</v>
      </c>
      <c r="DG57">
        <f ca="1"/>
        <v>385.64522895320613</v>
      </c>
      <c r="DH57" t="e">
        <f ca="1"/>
        <v>#N/A</v>
      </c>
      <c r="DI57" t="e">
        <f ca="1"/>
        <v>#N/A</v>
      </c>
      <c r="DJ57" t="e">
        <f ca="1"/>
        <v>#N/A</v>
      </c>
      <c r="DK57" t="e">
        <f ca="1"/>
        <v>#N/A</v>
      </c>
      <c r="DL57" t="e">
        <f ca="1"/>
        <v>#N/A</v>
      </c>
      <c r="DM57" t="e">
        <f ca="1"/>
        <v>#N/A</v>
      </c>
      <c r="DN57" t="e">
        <f ca="1"/>
        <v>#N/A</v>
      </c>
      <c r="DO57" t="e">
        <f ca="1"/>
        <v>#N/A</v>
      </c>
      <c r="DP57" t="e">
        <f ca="1"/>
        <v>#N/A</v>
      </c>
      <c r="DQ57" t="e">
        <f ca="1"/>
        <v>#N/A</v>
      </c>
      <c r="DR57" t="e">
        <f ca="1"/>
        <v>#N/A</v>
      </c>
      <c r="DS57" t="e">
        <f ca="1"/>
        <v>#N/A</v>
      </c>
      <c r="DT57" t="e">
        <f ca="1"/>
        <v>#N/A</v>
      </c>
      <c r="DU57" t="e">
        <f ca="1"/>
        <v>#N/A</v>
      </c>
      <c r="DV57" t="e">
        <f ca="1"/>
        <v>#N/A</v>
      </c>
      <c r="DW57" t="e">
        <f ca="1"/>
        <v>#N/A</v>
      </c>
      <c r="DX57" t="e">
        <f ca="1"/>
        <v>#N/A</v>
      </c>
      <c r="DY57" t="e">
        <f ca="1"/>
        <v>#N/A</v>
      </c>
      <c r="DZ57" t="e">
        <f ca="1"/>
        <v>#N/A</v>
      </c>
      <c r="EA57" t="e">
        <f ca="1"/>
        <v>#N/A</v>
      </c>
    </row>
    <row r="58" spans="1:131">
      <c r="A58">
        <f ca="1">_xll.nxLibGetDCF("act/365",K$2,K58)</f>
        <v>0.21369863013698631</v>
      </c>
      <c r="B58" cm="1">
        <f t="array" aca="1" ref="B58" ca="1">_xll.nxLibGetDF(calibration!B$13,path!K$2,path!K58)</f>
        <v>0.99243899551542225</v>
      </c>
      <c r="C58">
        <f t="shared" ca="1" si="2"/>
        <v>3.5516061945044773E-2</v>
      </c>
      <c r="D58" s="75">
        <v>0</v>
      </c>
      <c r="E58">
        <f t="shared" ca="1" si="3"/>
        <v>367.78079221931176</v>
      </c>
      <c r="F58" s="73">
        <f t="shared" ca="1" si="4"/>
        <v>0</v>
      </c>
      <c r="H58">
        <f t="shared" ca="1" si="0"/>
        <v>367.78079221931176</v>
      </c>
      <c r="I58">
        <f t="shared" ca="1" si="1"/>
        <v>30.579299525701401</v>
      </c>
      <c r="K58" s="40">
        <f ca="1"/>
        <v>45497</v>
      </c>
      <c r="L58">
        <f ca="1"/>
        <v>341.93941005043854</v>
      </c>
      <c r="M58">
        <f ca="1"/>
        <v>354.35688059259422</v>
      </c>
      <c r="N58">
        <f ca="1"/>
        <v>341.41137760736632</v>
      </c>
      <c r="O58">
        <f ca="1"/>
        <v>380.39519126747132</v>
      </c>
      <c r="P58">
        <f ca="1"/>
        <v>376.38386367925511</v>
      </c>
      <c r="Q58">
        <f ca="1"/>
        <v>357.80598219375605</v>
      </c>
      <c r="R58">
        <f ca="1"/>
        <v>357.19850246676833</v>
      </c>
      <c r="S58">
        <f ca="1"/>
        <v>401.05974704457412</v>
      </c>
      <c r="T58">
        <f ca="1"/>
        <v>329.23961784975035</v>
      </c>
      <c r="U58">
        <f ca="1"/>
        <v>383.81749790098138</v>
      </c>
      <c r="V58">
        <f ca="1"/>
        <v>344.38995233884663</v>
      </c>
      <c r="W58">
        <f ca="1"/>
        <v>367.87346916207525</v>
      </c>
      <c r="X58">
        <f ca="1"/>
        <v>335.03601805021628</v>
      </c>
      <c r="Y58">
        <f ca="1"/>
        <v>453.32776906408156</v>
      </c>
      <c r="Z58">
        <f ca="1"/>
        <v>375.01963749515289</v>
      </c>
      <c r="AA58">
        <f ca="1"/>
        <v>366.64103098925369</v>
      </c>
      <c r="AB58">
        <f ca="1"/>
        <v>387.17113349518479</v>
      </c>
      <c r="AC58">
        <f ca="1"/>
        <v>371.31084474661702</v>
      </c>
      <c r="AD58">
        <f ca="1"/>
        <v>371.52815884315584</v>
      </c>
      <c r="AE58">
        <f ca="1"/>
        <v>348.49823645924221</v>
      </c>
      <c r="AF58">
        <f ca="1"/>
        <v>343.95114620393048</v>
      </c>
      <c r="AG58">
        <f ca="1"/>
        <v>359.34435914237952</v>
      </c>
      <c r="AH58">
        <f ca="1"/>
        <v>312.16180991877428</v>
      </c>
      <c r="AI58">
        <f ca="1"/>
        <v>369.06121061737559</v>
      </c>
      <c r="AJ58">
        <f ca="1"/>
        <v>347.19047074015714</v>
      </c>
      <c r="AK58">
        <f ca="1"/>
        <v>399.5812232172982</v>
      </c>
      <c r="AL58">
        <f ca="1"/>
        <v>308.18311440634693</v>
      </c>
      <c r="AM58">
        <f ca="1"/>
        <v>389.87573905436716</v>
      </c>
      <c r="AN58">
        <f ca="1"/>
        <v>355.39078332211056</v>
      </c>
      <c r="AO58">
        <f ca="1"/>
        <v>388.85782727291735</v>
      </c>
      <c r="AP58">
        <f ca="1"/>
        <v>353.79552727160086</v>
      </c>
      <c r="AQ58">
        <f ca="1"/>
        <v>328.66134764764479</v>
      </c>
      <c r="AR58">
        <f ca="1"/>
        <v>405.01681671556184</v>
      </c>
      <c r="AS58">
        <f ca="1"/>
        <v>394.70338507174415</v>
      </c>
      <c r="AT58">
        <f ca="1"/>
        <v>343.95744614382295</v>
      </c>
      <c r="AU58">
        <f ca="1"/>
        <v>382.90723706199287</v>
      </c>
      <c r="AV58">
        <f ca="1"/>
        <v>347.06122279819544</v>
      </c>
      <c r="AW58">
        <f ca="1"/>
        <v>406.31639375806247</v>
      </c>
      <c r="AX58">
        <f ca="1"/>
        <v>335.19663504391355</v>
      </c>
      <c r="AY58">
        <f ca="1"/>
        <v>359.36495288304565</v>
      </c>
      <c r="AZ58">
        <f ca="1"/>
        <v>399.17886047192337</v>
      </c>
      <c r="BA58">
        <f ca="1"/>
        <v>370.91594583688072</v>
      </c>
      <c r="BB58">
        <f ca="1"/>
        <v>357.48183373594657</v>
      </c>
      <c r="BC58">
        <f ca="1"/>
        <v>358.74156257511481</v>
      </c>
      <c r="BD58">
        <f ca="1"/>
        <v>363.11838134619916</v>
      </c>
      <c r="BE58">
        <f ca="1"/>
        <v>318.5280011001642</v>
      </c>
      <c r="BF58">
        <f ca="1"/>
        <v>358.62533390558508</v>
      </c>
      <c r="BG58">
        <f ca="1"/>
        <v>378.69203860590159</v>
      </c>
      <c r="BH58">
        <f ca="1"/>
        <v>375.73394289206095</v>
      </c>
      <c r="BI58">
        <f ca="1"/>
        <v>434.60641564612644</v>
      </c>
      <c r="BJ58">
        <f ca="1"/>
        <v>315.8105358899474</v>
      </c>
      <c r="BK58">
        <f ca="1"/>
        <v>372.01740155289855</v>
      </c>
      <c r="BL58">
        <f ca="1"/>
        <v>385.45544787586334</v>
      </c>
      <c r="BM58">
        <f ca="1"/>
        <v>384.65341090183387</v>
      </c>
      <c r="BN58">
        <f ca="1"/>
        <v>380.72809444075352</v>
      </c>
      <c r="BO58">
        <f ca="1"/>
        <v>363.00497881503469</v>
      </c>
      <c r="BP58">
        <f ca="1"/>
        <v>358.21348764265593</v>
      </c>
      <c r="BQ58">
        <f ca="1"/>
        <v>374.87513346542102</v>
      </c>
      <c r="BR58">
        <f ca="1"/>
        <v>399.54613367072022</v>
      </c>
      <c r="BS58">
        <f ca="1"/>
        <v>347.26801925665256</v>
      </c>
      <c r="BT58">
        <f ca="1"/>
        <v>358.04029559493841</v>
      </c>
      <c r="BU58">
        <f ca="1"/>
        <v>381.63655386713998</v>
      </c>
      <c r="BV58">
        <f ca="1"/>
        <v>351.53040744572593</v>
      </c>
      <c r="BW58">
        <f ca="1"/>
        <v>409.05149378591437</v>
      </c>
      <c r="BX58">
        <f ca="1"/>
        <v>335.43762988850733</v>
      </c>
      <c r="BY58">
        <f ca="1"/>
        <v>401.25584195095388</v>
      </c>
      <c r="BZ58">
        <f ca="1"/>
        <v>340.4312797439265</v>
      </c>
      <c r="CA58">
        <f ca="1"/>
        <v>336.63476935330965</v>
      </c>
      <c r="CB58">
        <f ca="1"/>
        <v>371.29324032554911</v>
      </c>
      <c r="CC58">
        <f ca="1"/>
        <v>405.33769668236266</v>
      </c>
      <c r="CD58">
        <f ca="1"/>
        <v>318.95772337814469</v>
      </c>
      <c r="CE58">
        <f ca="1"/>
        <v>395.15677415729994</v>
      </c>
      <c r="CF58">
        <f ca="1"/>
        <v>357.63425980393902</v>
      </c>
      <c r="CG58">
        <f ca="1"/>
        <v>371.11168356980113</v>
      </c>
      <c r="CH58">
        <f ca="1"/>
        <v>318.02120707917021</v>
      </c>
      <c r="CI58">
        <f ca="1"/>
        <v>390.20788913033113</v>
      </c>
      <c r="CJ58">
        <f ca="1"/>
        <v>386.18879637403268</v>
      </c>
      <c r="CK58">
        <f ca="1"/>
        <v>411.66348685916398</v>
      </c>
      <c r="CL58">
        <f ca="1"/>
        <v>493.68212520202189</v>
      </c>
      <c r="CM58">
        <f ca="1"/>
        <v>368.31284433904813</v>
      </c>
      <c r="CN58">
        <f ca="1"/>
        <v>347.45271649200515</v>
      </c>
      <c r="CO58">
        <f ca="1"/>
        <v>364.650292145013</v>
      </c>
      <c r="CP58">
        <f ca="1"/>
        <v>349.6392067062896</v>
      </c>
      <c r="CQ58">
        <f ca="1"/>
        <v>378.87546402351404</v>
      </c>
      <c r="CR58">
        <f ca="1"/>
        <v>366.70844753094457</v>
      </c>
      <c r="CS58">
        <f ca="1"/>
        <v>332.5647868237138</v>
      </c>
      <c r="CT58">
        <f ca="1"/>
        <v>339.43948781732342</v>
      </c>
      <c r="CU58">
        <f ca="1"/>
        <v>341.74890615897834</v>
      </c>
      <c r="CV58">
        <f ca="1"/>
        <v>359.58931771985277</v>
      </c>
      <c r="CW58">
        <f ca="1"/>
        <v>436.18394341733347</v>
      </c>
      <c r="CX58">
        <f ca="1"/>
        <v>333.15502341842699</v>
      </c>
      <c r="CY58">
        <f ca="1"/>
        <v>394.32120414345161</v>
      </c>
      <c r="CZ58">
        <f ca="1"/>
        <v>326.66001007620611</v>
      </c>
      <c r="DA58">
        <f ca="1"/>
        <v>394.32661096098076</v>
      </c>
      <c r="DB58">
        <f ca="1"/>
        <v>360.5498955444736</v>
      </c>
      <c r="DC58">
        <f ca="1"/>
        <v>380.46281451823307</v>
      </c>
      <c r="DD58">
        <f ca="1"/>
        <v>398.78803969141001</v>
      </c>
      <c r="DE58">
        <f ca="1"/>
        <v>375.35612109546628</v>
      </c>
      <c r="DF58">
        <f ca="1"/>
        <v>337.47745022065146</v>
      </c>
      <c r="DG58">
        <f ca="1"/>
        <v>386.36555567991002</v>
      </c>
      <c r="DH58" t="e">
        <f ca="1"/>
        <v>#N/A</v>
      </c>
      <c r="DI58" t="e">
        <f ca="1"/>
        <v>#N/A</v>
      </c>
      <c r="DJ58" t="e">
        <f ca="1"/>
        <v>#N/A</v>
      </c>
      <c r="DK58" t="e">
        <f ca="1"/>
        <v>#N/A</v>
      </c>
      <c r="DL58" t="e">
        <f ca="1"/>
        <v>#N/A</v>
      </c>
      <c r="DM58" t="e">
        <f ca="1"/>
        <v>#N/A</v>
      </c>
      <c r="DN58" t="e">
        <f ca="1"/>
        <v>#N/A</v>
      </c>
      <c r="DO58" t="e">
        <f ca="1"/>
        <v>#N/A</v>
      </c>
      <c r="DP58" t="e">
        <f ca="1"/>
        <v>#N/A</v>
      </c>
      <c r="DQ58" t="e">
        <f ca="1"/>
        <v>#N/A</v>
      </c>
      <c r="DR58" t="e">
        <f ca="1"/>
        <v>#N/A</v>
      </c>
      <c r="DS58" t="e">
        <f ca="1"/>
        <v>#N/A</v>
      </c>
      <c r="DT58" t="e">
        <f ca="1"/>
        <v>#N/A</v>
      </c>
      <c r="DU58" t="e">
        <f ca="1"/>
        <v>#N/A</v>
      </c>
      <c r="DV58" t="e">
        <f ca="1"/>
        <v>#N/A</v>
      </c>
      <c r="DW58" t="e">
        <f ca="1"/>
        <v>#N/A</v>
      </c>
      <c r="DX58" t="e">
        <f ca="1"/>
        <v>#N/A</v>
      </c>
      <c r="DY58" t="e">
        <f ca="1"/>
        <v>#N/A</v>
      </c>
      <c r="DZ58" t="e">
        <f ca="1"/>
        <v>#N/A</v>
      </c>
      <c r="EA58" t="e">
        <f ca="1"/>
        <v>#N/A</v>
      </c>
    </row>
    <row r="59" spans="1:131">
      <c r="A59">
        <f ca="1">_xll.nxLibGetDCF("act/365",K$2,K59)</f>
        <v>0.21643835616438356</v>
      </c>
      <c r="B59" cm="1">
        <f t="array" aca="1" ref="B59" ca="1">_xll.nxLibGetDF(calibration!B$13,path!K$2,path!K59)</f>
        <v>0.99234205956049182</v>
      </c>
      <c r="C59">
        <f t="shared" ca="1" si="2"/>
        <v>3.551779437001177E-2</v>
      </c>
      <c r="D59" s="75">
        <v>0</v>
      </c>
      <c r="E59">
        <f t="shared" ca="1" si="3"/>
        <v>367.81671852310529</v>
      </c>
      <c r="F59" s="73">
        <f t="shared" ca="1" si="4"/>
        <v>-4.5474735088646412E-13</v>
      </c>
      <c r="H59">
        <f t="shared" ca="1" si="0"/>
        <v>367.81671852310575</v>
      </c>
      <c r="I59">
        <f t="shared" ca="1" si="1"/>
        <v>31.079682709880949</v>
      </c>
      <c r="K59" s="40">
        <f ca="1"/>
        <v>45498</v>
      </c>
      <c r="L59">
        <f ca="1"/>
        <v>343.62269762382812</v>
      </c>
      <c r="M59">
        <f ca="1"/>
        <v>356.87415675896227</v>
      </c>
      <c r="N59">
        <f ca="1"/>
        <v>340.42457649874223</v>
      </c>
      <c r="O59">
        <f ca="1"/>
        <v>379.17807686029767</v>
      </c>
      <c r="P59">
        <f ca="1"/>
        <v>374.29070630442686</v>
      </c>
      <c r="Q59">
        <f ca="1"/>
        <v>355.34807566670401</v>
      </c>
      <c r="R59">
        <f ca="1"/>
        <v>359.69871882157571</v>
      </c>
      <c r="S59">
        <f ca="1"/>
        <v>395.28052433686679</v>
      </c>
      <c r="T59">
        <f ca="1"/>
        <v>329.93023416385694</v>
      </c>
      <c r="U59">
        <f ca="1"/>
        <v>389.17561550003472</v>
      </c>
      <c r="V59">
        <f ca="1"/>
        <v>344.21545678416959</v>
      </c>
      <c r="W59">
        <f ca="1"/>
        <v>373.04810116602806</v>
      </c>
      <c r="X59">
        <f ca="1"/>
        <v>334.39937805357408</v>
      </c>
      <c r="Y59">
        <f ca="1"/>
        <v>453.10480297203162</v>
      </c>
      <c r="Z59">
        <f ca="1"/>
        <v>378.83247647463747</v>
      </c>
      <c r="AA59">
        <f ca="1"/>
        <v>363.50443932876914</v>
      </c>
      <c r="AB59">
        <f ca="1"/>
        <v>381.74514745695421</v>
      </c>
      <c r="AC59">
        <f ca="1"/>
        <v>374.65305915139248</v>
      </c>
      <c r="AD59">
        <f ca="1"/>
        <v>370.98184522582363</v>
      </c>
      <c r="AE59">
        <f ca="1"/>
        <v>349.22642591554967</v>
      </c>
      <c r="AF59">
        <f ca="1"/>
        <v>344.80733678516776</v>
      </c>
      <c r="AG59">
        <f ca="1"/>
        <v>358.89088683655524</v>
      </c>
      <c r="AH59">
        <f ca="1"/>
        <v>311.47871016469759</v>
      </c>
      <c r="AI59">
        <f ca="1"/>
        <v>368.01228470726267</v>
      </c>
      <c r="AJ59">
        <f ca="1"/>
        <v>346.59688119168914</v>
      </c>
      <c r="AK59">
        <f ca="1"/>
        <v>395.50609565128411</v>
      </c>
      <c r="AL59">
        <f ca="1"/>
        <v>305.42248032833515</v>
      </c>
      <c r="AM59">
        <f ca="1"/>
        <v>390.02148375635494</v>
      </c>
      <c r="AN59">
        <f ca="1"/>
        <v>349.77640367921776</v>
      </c>
      <c r="AO59">
        <f ca="1"/>
        <v>382.79502705148093</v>
      </c>
      <c r="AP59">
        <f ca="1"/>
        <v>362.18202724932536</v>
      </c>
      <c r="AQ59">
        <f ca="1"/>
        <v>325.03343408930925</v>
      </c>
      <c r="AR59">
        <f ca="1"/>
        <v>404.89901841034117</v>
      </c>
      <c r="AS59">
        <f ca="1"/>
        <v>402.16075417361844</v>
      </c>
      <c r="AT59">
        <f ca="1"/>
        <v>343.59002367782421</v>
      </c>
      <c r="AU59">
        <f ca="1"/>
        <v>381.68988559443761</v>
      </c>
      <c r="AV59">
        <f ca="1"/>
        <v>348.89830602013848</v>
      </c>
      <c r="AW59">
        <f ca="1"/>
        <v>406.18316202647492</v>
      </c>
      <c r="AX59">
        <f ca="1"/>
        <v>337.96009868121325</v>
      </c>
      <c r="AY59">
        <f ca="1"/>
        <v>358.89859949187291</v>
      </c>
      <c r="AZ59">
        <f ca="1"/>
        <v>397.03488797745109</v>
      </c>
      <c r="BA59">
        <f ca="1"/>
        <v>365.26019054333761</v>
      </c>
      <c r="BB59">
        <f ca="1"/>
        <v>356.37898907670871</v>
      </c>
      <c r="BC59">
        <f ca="1"/>
        <v>356.18015352814081</v>
      </c>
      <c r="BD59">
        <f ca="1"/>
        <v>365.81621227006411</v>
      </c>
      <c r="BE59">
        <f ca="1"/>
        <v>318.33329280154123</v>
      </c>
      <c r="BF59">
        <f ca="1"/>
        <v>359.88514174602744</v>
      </c>
      <c r="BG59">
        <f ca="1"/>
        <v>379.68876860614398</v>
      </c>
      <c r="BH59">
        <f ca="1"/>
        <v>378.78401597386295</v>
      </c>
      <c r="BI59">
        <f ca="1"/>
        <v>437.52877258062557</v>
      </c>
      <c r="BJ59">
        <f ca="1"/>
        <v>319.81650218741817</v>
      </c>
      <c r="BK59">
        <f ca="1"/>
        <v>372.98760367810149</v>
      </c>
      <c r="BL59">
        <f ca="1"/>
        <v>388.7826626050857</v>
      </c>
      <c r="BM59">
        <f ca="1"/>
        <v>388.44229597776052</v>
      </c>
      <c r="BN59">
        <f ca="1"/>
        <v>382.06475533215865</v>
      </c>
      <c r="BO59">
        <f ca="1"/>
        <v>365.16523376462862</v>
      </c>
      <c r="BP59">
        <f ca="1"/>
        <v>363.69108240433746</v>
      </c>
      <c r="BQ59">
        <f ca="1"/>
        <v>372.72956277320731</v>
      </c>
      <c r="BR59">
        <f ca="1"/>
        <v>394.3623321559719</v>
      </c>
      <c r="BS59">
        <f ca="1"/>
        <v>352.29694720083927</v>
      </c>
      <c r="BT59">
        <f ca="1"/>
        <v>353.95900384372237</v>
      </c>
      <c r="BU59">
        <f ca="1"/>
        <v>381.38972441358879</v>
      </c>
      <c r="BV59">
        <f ca="1"/>
        <v>349.02556625970743</v>
      </c>
      <c r="BW59">
        <f ca="1"/>
        <v>413.51972925742729</v>
      </c>
      <c r="BX59">
        <f ca="1"/>
        <v>334.28004325432562</v>
      </c>
      <c r="BY59">
        <f ca="1"/>
        <v>402.08970467027166</v>
      </c>
      <c r="BZ59">
        <f ca="1"/>
        <v>338.58793156193212</v>
      </c>
      <c r="CA59">
        <f ca="1"/>
        <v>336.1427575000771</v>
      </c>
      <c r="CB59">
        <f ca="1"/>
        <v>369.95577948135303</v>
      </c>
      <c r="CC59">
        <f ca="1"/>
        <v>402.08466924583411</v>
      </c>
      <c r="CD59">
        <f ca="1"/>
        <v>313.69312616044482</v>
      </c>
      <c r="CE59">
        <f ca="1"/>
        <v>393.81147306365261</v>
      </c>
      <c r="CF59">
        <f ca="1"/>
        <v>352.4018661349009</v>
      </c>
      <c r="CG59">
        <f ca="1"/>
        <v>376.93049502930421</v>
      </c>
      <c r="CH59">
        <f ca="1"/>
        <v>319.76123773169888</v>
      </c>
      <c r="CI59">
        <f ca="1"/>
        <v>397.10782955260589</v>
      </c>
      <c r="CJ59">
        <f ca="1"/>
        <v>388.61401031538634</v>
      </c>
      <c r="CK59">
        <f ca="1"/>
        <v>408.35830048018312</v>
      </c>
      <c r="CL59">
        <f ca="1"/>
        <v>493.04695416526562</v>
      </c>
      <c r="CM59">
        <f ca="1"/>
        <v>370.60057036702278</v>
      </c>
      <c r="CN59">
        <f ca="1"/>
        <v>350.87973406083836</v>
      </c>
      <c r="CO59">
        <f ca="1"/>
        <v>366.22809983049143</v>
      </c>
      <c r="CP59">
        <f ca="1"/>
        <v>352.34717112666118</v>
      </c>
      <c r="CQ59">
        <f ca="1"/>
        <v>384.02618000317875</v>
      </c>
      <c r="CR59">
        <f ca="1"/>
        <v>365.38942810635297</v>
      </c>
      <c r="CS59">
        <f ca="1"/>
        <v>326.19803539551441</v>
      </c>
      <c r="CT59">
        <f ca="1"/>
        <v>338.73872687555775</v>
      </c>
      <c r="CU59">
        <f ca="1"/>
        <v>339.10256110817028</v>
      </c>
      <c r="CV59">
        <f ca="1"/>
        <v>361.03776090521882</v>
      </c>
      <c r="CW59">
        <f ca="1"/>
        <v>440.4614484953309</v>
      </c>
      <c r="CX59">
        <f ca="1"/>
        <v>330.16408299609833</v>
      </c>
      <c r="CY59">
        <f ca="1"/>
        <v>391.30214597046222</v>
      </c>
      <c r="CZ59">
        <f ca="1"/>
        <v>325.84708755437646</v>
      </c>
      <c r="DA59">
        <f ca="1"/>
        <v>399.37150334910382</v>
      </c>
      <c r="DB59">
        <f ca="1"/>
        <v>359.69050201272023</v>
      </c>
      <c r="DC59">
        <f ca="1"/>
        <v>380.27757270700715</v>
      </c>
      <c r="DD59">
        <f ca="1"/>
        <v>398.1718444139363</v>
      </c>
      <c r="DE59">
        <f ca="1"/>
        <v>371.3396364635048</v>
      </c>
      <c r="DF59">
        <f ca="1"/>
        <v>329.37903537525409</v>
      </c>
      <c r="DG59">
        <f ca="1"/>
        <v>388.79170525783798</v>
      </c>
      <c r="DH59" t="e">
        <f ca="1"/>
        <v>#N/A</v>
      </c>
      <c r="DI59" t="e">
        <f ca="1"/>
        <v>#N/A</v>
      </c>
      <c r="DJ59" t="e">
        <f ca="1"/>
        <v>#N/A</v>
      </c>
      <c r="DK59" t="e">
        <f ca="1"/>
        <v>#N/A</v>
      </c>
      <c r="DL59" t="e">
        <f ca="1"/>
        <v>#N/A</v>
      </c>
      <c r="DM59" t="e">
        <f ca="1"/>
        <v>#N/A</v>
      </c>
      <c r="DN59" t="e">
        <f ca="1"/>
        <v>#N/A</v>
      </c>
      <c r="DO59" t="e">
        <f ca="1"/>
        <v>#N/A</v>
      </c>
      <c r="DP59" t="e">
        <f ca="1"/>
        <v>#N/A</v>
      </c>
      <c r="DQ59" t="e">
        <f ca="1"/>
        <v>#N/A</v>
      </c>
      <c r="DR59" t="e">
        <f ca="1"/>
        <v>#N/A</v>
      </c>
      <c r="DS59" t="e">
        <f ca="1"/>
        <v>#N/A</v>
      </c>
      <c r="DT59" t="e">
        <f ca="1"/>
        <v>#N/A</v>
      </c>
      <c r="DU59" t="e">
        <f ca="1"/>
        <v>#N/A</v>
      </c>
      <c r="DV59" t="e">
        <f ca="1"/>
        <v>#N/A</v>
      </c>
      <c r="DW59" t="e">
        <f ca="1"/>
        <v>#N/A</v>
      </c>
      <c r="DX59" t="e">
        <f ca="1"/>
        <v>#N/A</v>
      </c>
      <c r="DY59" t="e">
        <f ca="1"/>
        <v>#N/A</v>
      </c>
      <c r="DZ59" t="e">
        <f ca="1"/>
        <v>#N/A</v>
      </c>
      <c r="EA59" t="e">
        <f ca="1"/>
        <v>#N/A</v>
      </c>
    </row>
    <row r="60" spans="1:131">
      <c r="A60">
        <f ca="1">_xll.nxLibGetDCF("act/365",K$2,K60)</f>
        <v>0.21917808219178081</v>
      </c>
      <c r="B60" cm="1">
        <f t="array" aca="1" ref="B60" ca="1">_xll.nxLibGetDF(calibration!B$13,path!K$2,path!K60)</f>
        <v>0.99224512360556127</v>
      </c>
      <c r="C60">
        <f t="shared" ca="1" si="2"/>
        <v>3.5519527020489744E-2</v>
      </c>
      <c r="D60" s="75">
        <v>0</v>
      </c>
      <c r="E60">
        <f t="shared" ca="1" si="3"/>
        <v>367.85265184643561</v>
      </c>
      <c r="F60" s="73">
        <f t="shared" ca="1" si="4"/>
        <v>0</v>
      </c>
      <c r="H60">
        <f t="shared" ca="1" si="0"/>
        <v>367.85265184643549</v>
      </c>
      <c r="I60">
        <f t="shared" ca="1" si="1"/>
        <v>31.31865313920952</v>
      </c>
      <c r="K60" s="40">
        <f ca="1"/>
        <v>45499</v>
      </c>
      <c r="L60">
        <f ca="1"/>
        <v>341.20002686668306</v>
      </c>
      <c r="M60">
        <f ca="1"/>
        <v>359.35467155124309</v>
      </c>
      <c r="N60">
        <f ca="1"/>
        <v>335.96497239764989</v>
      </c>
      <c r="O60">
        <f ca="1"/>
        <v>378.33763029174241</v>
      </c>
      <c r="P60">
        <f ca="1"/>
        <v>375.78349434081338</v>
      </c>
      <c r="Q60">
        <f ca="1"/>
        <v>349.13372147467169</v>
      </c>
      <c r="R60">
        <f ca="1"/>
        <v>356.10703578615318</v>
      </c>
      <c r="S60">
        <f ca="1"/>
        <v>402.07970663987334</v>
      </c>
      <c r="T60">
        <f ca="1"/>
        <v>330.00138025641303</v>
      </c>
      <c r="U60">
        <f ca="1"/>
        <v>394.22028286270785</v>
      </c>
      <c r="V60">
        <f ca="1"/>
        <v>341.39603661908882</v>
      </c>
      <c r="W60">
        <f ca="1"/>
        <v>370.67953472344595</v>
      </c>
      <c r="X60">
        <f ca="1"/>
        <v>342.07577820508789</v>
      </c>
      <c r="Y60">
        <f ca="1"/>
        <v>457.11436092845418</v>
      </c>
      <c r="Z60">
        <f ca="1"/>
        <v>382.29494347022398</v>
      </c>
      <c r="AA60">
        <f ca="1"/>
        <v>366.08141466431346</v>
      </c>
      <c r="AB60">
        <f ca="1"/>
        <v>385.08625866569872</v>
      </c>
      <c r="AC60">
        <f ca="1"/>
        <v>376.04028720178985</v>
      </c>
      <c r="AD60">
        <f ca="1"/>
        <v>373.65447393045645</v>
      </c>
      <c r="AE60">
        <f ca="1"/>
        <v>351.29578631453097</v>
      </c>
      <c r="AF60">
        <f ca="1"/>
        <v>345.11951000103676</v>
      </c>
      <c r="AG60">
        <f ca="1"/>
        <v>355.78420076957997</v>
      </c>
      <c r="AH60">
        <f ca="1"/>
        <v>311.09247739455782</v>
      </c>
      <c r="AI60">
        <f ca="1"/>
        <v>368.66976915398408</v>
      </c>
      <c r="AJ60">
        <f ca="1"/>
        <v>345.27661233037293</v>
      </c>
      <c r="AK60">
        <f ca="1"/>
        <v>395.2470830981905</v>
      </c>
      <c r="AL60">
        <f ca="1"/>
        <v>306.70023279810727</v>
      </c>
      <c r="AM60">
        <f ca="1"/>
        <v>388.77211931812667</v>
      </c>
      <c r="AN60">
        <f ca="1"/>
        <v>349.91666340144371</v>
      </c>
      <c r="AO60">
        <f ca="1"/>
        <v>390.39890742707479</v>
      </c>
      <c r="AP60">
        <f ca="1"/>
        <v>365.02123256647917</v>
      </c>
      <c r="AQ60">
        <f ca="1"/>
        <v>328.37351395087086</v>
      </c>
      <c r="AR60">
        <f ca="1"/>
        <v>400.56045223577581</v>
      </c>
      <c r="AS60">
        <f ca="1"/>
        <v>409.9593128381112</v>
      </c>
      <c r="AT60">
        <f ca="1"/>
        <v>340.22491345969223</v>
      </c>
      <c r="AU60">
        <f ca="1"/>
        <v>380.0016785650289</v>
      </c>
      <c r="AV60">
        <f ca="1"/>
        <v>347.40346040820208</v>
      </c>
      <c r="AW60">
        <f ca="1"/>
        <v>408.07593902130446</v>
      </c>
      <c r="AX60">
        <f ca="1"/>
        <v>342.25655502845603</v>
      </c>
      <c r="AY60">
        <f ca="1"/>
        <v>355.54272313918386</v>
      </c>
      <c r="AZ60">
        <f ca="1"/>
        <v>393.22795855788894</v>
      </c>
      <c r="BA60">
        <f ca="1"/>
        <v>369.81263127575369</v>
      </c>
      <c r="BB60">
        <f ca="1"/>
        <v>355.89850846889351</v>
      </c>
      <c r="BC60">
        <f ca="1"/>
        <v>352.32370090150363</v>
      </c>
      <c r="BD60">
        <f ca="1"/>
        <v>362.88648998094646</v>
      </c>
      <c r="BE60">
        <f ca="1"/>
        <v>317.32790529618006</v>
      </c>
      <c r="BF60">
        <f ca="1"/>
        <v>359.69265580943272</v>
      </c>
      <c r="BG60">
        <f ca="1"/>
        <v>379.09923475541382</v>
      </c>
      <c r="BH60">
        <f ca="1"/>
        <v>375.9033883690937</v>
      </c>
      <c r="BI60">
        <f ca="1"/>
        <v>432.85175821406534</v>
      </c>
      <c r="BJ60">
        <f ca="1"/>
        <v>315.72976282114837</v>
      </c>
      <c r="BK60">
        <f ca="1"/>
        <v>371.08055880770684</v>
      </c>
      <c r="BL60">
        <f ca="1"/>
        <v>388.52638433556302</v>
      </c>
      <c r="BM60">
        <f ca="1"/>
        <v>397.261373471502</v>
      </c>
      <c r="BN60">
        <f ca="1"/>
        <v>379.47157588972414</v>
      </c>
      <c r="BO60">
        <f ca="1"/>
        <v>357.28899514277077</v>
      </c>
      <c r="BP60">
        <f ca="1"/>
        <v>361.22335247804534</v>
      </c>
      <c r="BQ60">
        <f ca="1"/>
        <v>378.35971909151272</v>
      </c>
      <c r="BR60">
        <f ca="1"/>
        <v>393.72972919709127</v>
      </c>
      <c r="BS60">
        <f ca="1"/>
        <v>347.52412609339279</v>
      </c>
      <c r="BT60">
        <f ca="1"/>
        <v>353.49100055140843</v>
      </c>
      <c r="BU60">
        <f ca="1"/>
        <v>382.02913961003145</v>
      </c>
      <c r="BV60">
        <f ca="1"/>
        <v>348.49946356370458</v>
      </c>
      <c r="BW60">
        <f ca="1"/>
        <v>413.63159831583738</v>
      </c>
      <c r="BX60">
        <f ca="1"/>
        <v>332.50033287868109</v>
      </c>
      <c r="BY60">
        <f ca="1"/>
        <v>400.57518663552457</v>
      </c>
      <c r="BZ60">
        <f ca="1"/>
        <v>343.18353835012152</v>
      </c>
      <c r="CA60">
        <f ca="1"/>
        <v>332.74051730196948</v>
      </c>
      <c r="CB60">
        <f ca="1"/>
        <v>368.96341078822064</v>
      </c>
      <c r="CC60">
        <f ca="1"/>
        <v>404.35130973594823</v>
      </c>
      <c r="CD60">
        <f ca="1"/>
        <v>312.80465841197895</v>
      </c>
      <c r="CE60">
        <f ca="1"/>
        <v>384.5669582454712</v>
      </c>
      <c r="CF60">
        <f ca="1"/>
        <v>353.88621311905445</v>
      </c>
      <c r="CG60">
        <f ca="1"/>
        <v>378.95245723914149</v>
      </c>
      <c r="CH60">
        <f ca="1"/>
        <v>321.19620999878913</v>
      </c>
      <c r="CI60">
        <f ca="1"/>
        <v>402.75808789308871</v>
      </c>
      <c r="CJ60">
        <f ca="1"/>
        <v>387.4481208163574</v>
      </c>
      <c r="CK60">
        <f ca="1"/>
        <v>406.88764456078417</v>
      </c>
      <c r="CL60">
        <f ca="1"/>
        <v>489.69431798047907</v>
      </c>
      <c r="CM60">
        <f ca="1"/>
        <v>372.28227862046191</v>
      </c>
      <c r="CN60">
        <f ca="1"/>
        <v>355.51416026652845</v>
      </c>
      <c r="CO60">
        <f ca="1"/>
        <v>366.89475583588444</v>
      </c>
      <c r="CP60">
        <f ca="1"/>
        <v>352.13663598423449</v>
      </c>
      <c r="CQ60">
        <f ca="1"/>
        <v>380.48732638376561</v>
      </c>
      <c r="CR60">
        <f ca="1"/>
        <v>368.39847033759105</v>
      </c>
      <c r="CS60">
        <f ca="1"/>
        <v>322.02222889117741</v>
      </c>
      <c r="CT60">
        <f ca="1"/>
        <v>338.88413249860946</v>
      </c>
      <c r="CU60">
        <f ca="1"/>
        <v>340.45880768583993</v>
      </c>
      <c r="CV60">
        <f ca="1"/>
        <v>361.18189714066938</v>
      </c>
      <c r="CW60">
        <f ca="1"/>
        <v>439.81121870506053</v>
      </c>
      <c r="CX60">
        <f ca="1"/>
        <v>333.22866980946014</v>
      </c>
      <c r="CY60">
        <f ca="1"/>
        <v>393.65695710502962</v>
      </c>
      <c r="CZ60">
        <f ca="1"/>
        <v>324.33572629040418</v>
      </c>
      <c r="DA60">
        <f ca="1"/>
        <v>399.04262665441752</v>
      </c>
      <c r="DB60">
        <f ca="1"/>
        <v>357.17849170420999</v>
      </c>
      <c r="DC60">
        <f ca="1"/>
        <v>378.15388155209666</v>
      </c>
      <c r="DD60">
        <f ca="1"/>
        <v>393.8497767307511</v>
      </c>
      <c r="DE60">
        <f ca="1"/>
        <v>372.17435319432747</v>
      </c>
      <c r="DF60">
        <f ca="1"/>
        <v>332.32456049622408</v>
      </c>
      <c r="DG60">
        <f ca="1"/>
        <v>393.56909970595467</v>
      </c>
      <c r="DH60" t="e">
        <f ca="1"/>
        <v>#N/A</v>
      </c>
      <c r="DI60" t="e">
        <f ca="1"/>
        <v>#N/A</v>
      </c>
      <c r="DJ60" t="e">
        <f ca="1"/>
        <v>#N/A</v>
      </c>
      <c r="DK60" t="e">
        <f ca="1"/>
        <v>#N/A</v>
      </c>
      <c r="DL60" t="e">
        <f ca="1"/>
        <v>#N/A</v>
      </c>
      <c r="DM60" t="e">
        <f ca="1"/>
        <v>#N/A</v>
      </c>
      <c r="DN60" t="e">
        <f ca="1"/>
        <v>#N/A</v>
      </c>
      <c r="DO60" t="e">
        <f ca="1"/>
        <v>#N/A</v>
      </c>
      <c r="DP60" t="e">
        <f ca="1"/>
        <v>#N/A</v>
      </c>
      <c r="DQ60" t="e">
        <f ca="1"/>
        <v>#N/A</v>
      </c>
      <c r="DR60" t="e">
        <f ca="1"/>
        <v>#N/A</v>
      </c>
      <c r="DS60" t="e">
        <f ca="1"/>
        <v>#N/A</v>
      </c>
      <c r="DT60" t="e">
        <f ca="1"/>
        <v>#N/A</v>
      </c>
      <c r="DU60" t="e">
        <f ca="1"/>
        <v>#N/A</v>
      </c>
      <c r="DV60" t="e">
        <f ca="1"/>
        <v>#N/A</v>
      </c>
      <c r="DW60" t="e">
        <f ca="1"/>
        <v>#N/A</v>
      </c>
      <c r="DX60" t="e">
        <f ca="1"/>
        <v>#N/A</v>
      </c>
      <c r="DY60" t="e">
        <f ca="1"/>
        <v>#N/A</v>
      </c>
      <c r="DZ60" t="e">
        <f ca="1"/>
        <v>#N/A</v>
      </c>
      <c r="EA60" t="e">
        <f ca="1"/>
        <v>#N/A</v>
      </c>
    </row>
    <row r="61" spans="1:131">
      <c r="A61">
        <f ca="1">_xll.nxLibGetDCF("act/365",K$2,K61)</f>
        <v>0.22739726027397261</v>
      </c>
      <c r="B61" cm="1">
        <f t="array" aca="1" ref="B61" ca="1">_xll.nxLibGetDF(calibration!B$13,path!K$2,path!K61)</f>
        <v>0.99195431574076987</v>
      </c>
      <c r="C61">
        <f t="shared" ca="1" si="2"/>
        <v>3.5524726325481024E-2</v>
      </c>
      <c r="D61" s="75">
        <v>0</v>
      </c>
      <c r="E61">
        <f t="shared" ca="1" si="3"/>
        <v>367.96049395422608</v>
      </c>
      <c r="F61" s="73">
        <f t="shared" ca="1" si="4"/>
        <v>0</v>
      </c>
      <c r="H61">
        <f t="shared" ca="1" si="0"/>
        <v>367.96049395422574</v>
      </c>
      <c r="I61">
        <f t="shared" ca="1" si="1"/>
        <v>32.255858359225591</v>
      </c>
      <c r="K61" s="40">
        <f ca="1"/>
        <v>45502</v>
      </c>
      <c r="L61">
        <f ca="1"/>
        <v>344.00917154730587</v>
      </c>
      <c r="M61">
        <f ca="1"/>
        <v>362.18569435784303</v>
      </c>
      <c r="N61">
        <f ca="1"/>
        <v>346.25443773321837</v>
      </c>
      <c r="O61">
        <f ca="1"/>
        <v>379.4769974338767</v>
      </c>
      <c r="P61">
        <f ca="1"/>
        <v>379.41945616982952</v>
      </c>
      <c r="Q61">
        <f ca="1"/>
        <v>360.39367541468357</v>
      </c>
      <c r="R61">
        <f ca="1"/>
        <v>354.15914990103613</v>
      </c>
      <c r="S61">
        <f ca="1"/>
        <v>398.39193346736113</v>
      </c>
      <c r="T61">
        <f ca="1"/>
        <v>325.06608840651324</v>
      </c>
      <c r="U61">
        <f ca="1"/>
        <v>403.70379148526894</v>
      </c>
      <c r="V61">
        <f ca="1"/>
        <v>331.81915846899506</v>
      </c>
      <c r="W61">
        <f ca="1"/>
        <v>371.80800873311972</v>
      </c>
      <c r="X61">
        <f ca="1"/>
        <v>343.66606047779868</v>
      </c>
      <c r="Y61">
        <f ca="1"/>
        <v>460.30681815692651</v>
      </c>
      <c r="Z61">
        <f ca="1"/>
        <v>380.68411354117927</v>
      </c>
      <c r="AA61">
        <f ca="1"/>
        <v>370.17568195914089</v>
      </c>
      <c r="AB61">
        <f ca="1"/>
        <v>386.35263076701091</v>
      </c>
      <c r="AC61">
        <f ca="1"/>
        <v>378.53928191753209</v>
      </c>
      <c r="AD61">
        <f ca="1"/>
        <v>372.633541965836</v>
      </c>
      <c r="AE61">
        <f ca="1"/>
        <v>349.20703930145498</v>
      </c>
      <c r="AF61">
        <f ca="1"/>
        <v>346.12834430803701</v>
      </c>
      <c r="AG61">
        <f ca="1"/>
        <v>349.527587908773</v>
      </c>
      <c r="AH61">
        <f ca="1"/>
        <v>303.47982441663851</v>
      </c>
      <c r="AI61">
        <f ca="1"/>
        <v>368.60691876720034</v>
      </c>
      <c r="AJ61">
        <f ca="1"/>
        <v>340.38581260267387</v>
      </c>
      <c r="AK61">
        <f ca="1"/>
        <v>405.53829124253093</v>
      </c>
      <c r="AL61">
        <f ca="1"/>
        <v>309.31645429281178</v>
      </c>
      <c r="AM61">
        <f ca="1"/>
        <v>388.43948125575741</v>
      </c>
      <c r="AN61">
        <f ca="1"/>
        <v>347.42162939645357</v>
      </c>
      <c r="AO61">
        <f ca="1"/>
        <v>380.85244902724145</v>
      </c>
      <c r="AP61">
        <f ca="1"/>
        <v>364.15744508837025</v>
      </c>
      <c r="AQ61">
        <f ca="1"/>
        <v>340.86746494048765</v>
      </c>
      <c r="AR61">
        <f ca="1"/>
        <v>402.06536263486521</v>
      </c>
      <c r="AS61">
        <f ca="1"/>
        <v>408.41794460593059</v>
      </c>
      <c r="AT61">
        <f ca="1"/>
        <v>349.73746197684687</v>
      </c>
      <c r="AU61">
        <f ca="1"/>
        <v>373.52675164235666</v>
      </c>
      <c r="AV61">
        <f ca="1"/>
        <v>344.82628092183398</v>
      </c>
      <c r="AW61">
        <f ca="1"/>
        <v>414.47723959491822</v>
      </c>
      <c r="AX61">
        <f ca="1"/>
        <v>342.21033591935452</v>
      </c>
      <c r="AY61">
        <f ca="1"/>
        <v>360.94393004327861</v>
      </c>
      <c r="AZ61">
        <f ca="1"/>
        <v>395.93494102822592</v>
      </c>
      <c r="BA61">
        <f ca="1"/>
        <v>379.3538328185146</v>
      </c>
      <c r="BB61">
        <f ca="1"/>
        <v>356.54909618415229</v>
      </c>
      <c r="BC61">
        <f ca="1"/>
        <v>354.9559615219045</v>
      </c>
      <c r="BD61">
        <f ca="1"/>
        <v>351.49797398932469</v>
      </c>
      <c r="BE61">
        <f ca="1"/>
        <v>318.12195181423169</v>
      </c>
      <c r="BF61">
        <f ca="1"/>
        <v>360.42836040844145</v>
      </c>
      <c r="BG61">
        <f ca="1"/>
        <v>380.98419328859018</v>
      </c>
      <c r="BH61">
        <f ca="1"/>
        <v>369.30819780068134</v>
      </c>
      <c r="BI61">
        <f ca="1"/>
        <v>448.60616643812585</v>
      </c>
      <c r="BJ61">
        <f ca="1"/>
        <v>317.69226447081326</v>
      </c>
      <c r="BK61">
        <f ca="1"/>
        <v>371.03188233304616</v>
      </c>
      <c r="BL61">
        <f ca="1"/>
        <v>383.27437999445135</v>
      </c>
      <c r="BM61">
        <f ca="1"/>
        <v>397.19355799736269</v>
      </c>
      <c r="BN61">
        <f ca="1"/>
        <v>383.28969274504368</v>
      </c>
      <c r="BO61">
        <f ca="1"/>
        <v>347.81552930335027</v>
      </c>
      <c r="BP61">
        <f ca="1"/>
        <v>360.84148257376506</v>
      </c>
      <c r="BQ61">
        <f ca="1"/>
        <v>380.67870073501803</v>
      </c>
      <c r="BR61">
        <f ca="1"/>
        <v>386.71836492230221</v>
      </c>
      <c r="BS61">
        <f ca="1"/>
        <v>339.21359617240955</v>
      </c>
      <c r="BT61">
        <f ca="1"/>
        <v>352.79850244680108</v>
      </c>
      <c r="BU61">
        <f ca="1"/>
        <v>388.67947493286192</v>
      </c>
      <c r="BV61">
        <f ca="1"/>
        <v>339.98227894456562</v>
      </c>
      <c r="BW61">
        <f ca="1"/>
        <v>407.65849657396421</v>
      </c>
      <c r="BX61">
        <f ca="1"/>
        <v>322.31881611786412</v>
      </c>
      <c r="BY61">
        <f ca="1"/>
        <v>400.0566575053993</v>
      </c>
      <c r="BZ61">
        <f ca="1"/>
        <v>347.36326252545166</v>
      </c>
      <c r="CA61">
        <f ca="1"/>
        <v>328.52364483005391</v>
      </c>
      <c r="CB61">
        <f ca="1"/>
        <v>372.60755032421434</v>
      </c>
      <c r="CC61">
        <f ca="1"/>
        <v>409.31017435533198</v>
      </c>
      <c r="CD61">
        <f ca="1"/>
        <v>305.61068548796538</v>
      </c>
      <c r="CE61">
        <f ca="1"/>
        <v>380.8550205898149</v>
      </c>
      <c r="CF61">
        <f ca="1"/>
        <v>357.79288642119832</v>
      </c>
      <c r="CG61">
        <f ca="1"/>
        <v>386.53973897062338</v>
      </c>
      <c r="CH61">
        <f ca="1"/>
        <v>316.79450033313623</v>
      </c>
      <c r="CI61">
        <f ca="1"/>
        <v>393.78078952360903</v>
      </c>
      <c r="CJ61">
        <f ca="1"/>
        <v>394.40658311612088</v>
      </c>
      <c r="CK61">
        <f ca="1"/>
        <v>401.9347949430786</v>
      </c>
      <c r="CL61">
        <f ca="1"/>
        <v>489.16453636926332</v>
      </c>
      <c r="CM61">
        <f ca="1"/>
        <v>370.53538846012361</v>
      </c>
      <c r="CN61">
        <f ca="1"/>
        <v>353.13146971338301</v>
      </c>
      <c r="CO61">
        <f ca="1"/>
        <v>361.49047281456154</v>
      </c>
      <c r="CP61">
        <f ca="1"/>
        <v>344.91687202862164</v>
      </c>
      <c r="CQ61">
        <f ca="1"/>
        <v>383.02650354522632</v>
      </c>
      <c r="CR61">
        <f ca="1"/>
        <v>381.37465583884722</v>
      </c>
      <c r="CS61">
        <f ca="1"/>
        <v>321.03367689417053</v>
      </c>
      <c r="CT61">
        <f ca="1"/>
        <v>341.54153413011358</v>
      </c>
      <c r="CU61">
        <f ca="1"/>
        <v>342.95316019140574</v>
      </c>
      <c r="CV61">
        <f ca="1"/>
        <v>356.32659435521043</v>
      </c>
      <c r="CW61">
        <f ca="1"/>
        <v>436.53253552924787</v>
      </c>
      <c r="CX61">
        <f ca="1"/>
        <v>340.94010714862065</v>
      </c>
      <c r="CY61">
        <f ca="1"/>
        <v>390.35457056820707</v>
      </c>
      <c r="CZ61">
        <f ca="1"/>
        <v>331.8971926650508</v>
      </c>
      <c r="DA61">
        <f ca="1"/>
        <v>395.75889173845809</v>
      </c>
      <c r="DB61">
        <f ca="1"/>
        <v>348.27251730554525</v>
      </c>
      <c r="DC61">
        <f ca="1"/>
        <v>376.28956669591798</v>
      </c>
      <c r="DD61">
        <f ca="1"/>
        <v>393.15644440475893</v>
      </c>
      <c r="DE61">
        <f ca="1"/>
        <v>369.37921644627681</v>
      </c>
      <c r="DF61">
        <f ca="1"/>
        <v>333.61432652458961</v>
      </c>
      <c r="DG61">
        <f ca="1"/>
        <v>404.67543578090147</v>
      </c>
      <c r="DH61" t="e">
        <f ca="1"/>
        <v>#N/A</v>
      </c>
      <c r="DI61" t="e">
        <f ca="1"/>
        <v>#N/A</v>
      </c>
      <c r="DJ61" t="e">
        <f ca="1"/>
        <v>#N/A</v>
      </c>
      <c r="DK61" t="e">
        <f ca="1"/>
        <v>#N/A</v>
      </c>
      <c r="DL61" t="e">
        <f ca="1"/>
        <v>#N/A</v>
      </c>
      <c r="DM61" t="e">
        <f ca="1"/>
        <v>#N/A</v>
      </c>
      <c r="DN61" t="e">
        <f ca="1"/>
        <v>#N/A</v>
      </c>
      <c r="DO61" t="e">
        <f ca="1"/>
        <v>#N/A</v>
      </c>
      <c r="DP61" t="e">
        <f ca="1"/>
        <v>#N/A</v>
      </c>
      <c r="DQ61" t="e">
        <f ca="1"/>
        <v>#N/A</v>
      </c>
      <c r="DR61" t="e">
        <f ca="1"/>
        <v>#N/A</v>
      </c>
      <c r="DS61" t="e">
        <f ca="1"/>
        <v>#N/A</v>
      </c>
      <c r="DT61" t="e">
        <f ca="1"/>
        <v>#N/A</v>
      </c>
      <c r="DU61" t="e">
        <f ca="1"/>
        <v>#N/A</v>
      </c>
      <c r="DV61" t="e">
        <f ca="1"/>
        <v>#N/A</v>
      </c>
      <c r="DW61" t="e">
        <f ca="1"/>
        <v>#N/A</v>
      </c>
      <c r="DX61" t="e">
        <f ca="1"/>
        <v>#N/A</v>
      </c>
      <c r="DY61" t="e">
        <f ca="1"/>
        <v>#N/A</v>
      </c>
      <c r="DZ61" t="e">
        <f ca="1"/>
        <v>#N/A</v>
      </c>
      <c r="EA61" t="e">
        <f ca="1"/>
        <v>#N/A</v>
      </c>
    </row>
    <row r="62" spans="1:131">
      <c r="A62">
        <f ca="1">_xll.nxLibGetDCF("act/365",K$2,K62)</f>
        <v>0.23013698630136986</v>
      </c>
      <c r="B62" cm="1">
        <f t="array" aca="1" ref="B62" ca="1">_xll.nxLibGetDF(calibration!B$13,path!K$2,path!K62)</f>
        <v>0.99185737978583943</v>
      </c>
      <c r="C62">
        <f t="shared" ca="1" si="2"/>
        <v>3.5526459878496036E-2</v>
      </c>
      <c r="D62" s="75">
        <v>0</v>
      </c>
      <c r="E62">
        <f t="shared" ca="1" si="3"/>
        <v>367.99645537628635</v>
      </c>
      <c r="F62" s="73">
        <f t="shared" ca="1" si="4"/>
        <v>0</v>
      </c>
      <c r="H62">
        <f t="shared" ca="1" si="0"/>
        <v>367.99645537628635</v>
      </c>
      <c r="I62">
        <f t="shared" ca="1" si="1"/>
        <v>32.541151572343423</v>
      </c>
      <c r="K62" s="40">
        <f ca="1"/>
        <v>45503</v>
      </c>
      <c r="L62">
        <f ca="1"/>
        <v>339.32804816642636</v>
      </c>
      <c r="M62">
        <f ca="1"/>
        <v>355.94900547564833</v>
      </c>
      <c r="N62">
        <f ca="1"/>
        <v>341.36151556160513</v>
      </c>
      <c r="O62">
        <f ca="1"/>
        <v>369.89186989476451</v>
      </c>
      <c r="P62">
        <f ca="1"/>
        <v>382.4727673403695</v>
      </c>
      <c r="Q62">
        <f ca="1"/>
        <v>364.73868680143835</v>
      </c>
      <c r="R62">
        <f ca="1"/>
        <v>350.74088691233834</v>
      </c>
      <c r="S62">
        <f ca="1"/>
        <v>394.33727184103117</v>
      </c>
      <c r="T62">
        <f ca="1"/>
        <v>320.71278841601242</v>
      </c>
      <c r="U62">
        <f ca="1"/>
        <v>402.78903753829388</v>
      </c>
      <c r="V62">
        <f ca="1"/>
        <v>328.1942294195627</v>
      </c>
      <c r="W62">
        <f ca="1"/>
        <v>370.96120366338846</v>
      </c>
      <c r="X62">
        <f ca="1"/>
        <v>345.50581377192009</v>
      </c>
      <c r="Y62">
        <f ca="1"/>
        <v>468.88277427246891</v>
      </c>
      <c r="Z62">
        <f ca="1"/>
        <v>372.71460149353754</v>
      </c>
      <c r="AA62">
        <f ca="1"/>
        <v>373.47642420521919</v>
      </c>
      <c r="AB62">
        <f ca="1"/>
        <v>390.36167958031905</v>
      </c>
      <c r="AC62">
        <f ca="1"/>
        <v>379.59191824213423</v>
      </c>
      <c r="AD62">
        <f ca="1"/>
        <v>371.77210913710525</v>
      </c>
      <c r="AE62">
        <f ca="1"/>
        <v>347.98178448106285</v>
      </c>
      <c r="AF62">
        <f ca="1"/>
        <v>344.79526570399406</v>
      </c>
      <c r="AG62">
        <f ca="1"/>
        <v>350.18345948273867</v>
      </c>
      <c r="AH62">
        <f ca="1"/>
        <v>301.20386166563105</v>
      </c>
      <c r="AI62">
        <f ca="1"/>
        <v>374.28173339321137</v>
      </c>
      <c r="AJ62">
        <f ca="1"/>
        <v>345.13798215489049</v>
      </c>
      <c r="AK62">
        <f ca="1"/>
        <v>404.27227186780817</v>
      </c>
      <c r="AL62">
        <f ca="1"/>
        <v>314.98167957175144</v>
      </c>
      <c r="AM62">
        <f ca="1"/>
        <v>388.18947980754211</v>
      </c>
      <c r="AN62">
        <f ca="1"/>
        <v>346.2890725164678</v>
      </c>
      <c r="AO62">
        <f ca="1"/>
        <v>376.63549771329565</v>
      </c>
      <c r="AP62">
        <f ca="1"/>
        <v>362.72240042005899</v>
      </c>
      <c r="AQ62">
        <f ca="1"/>
        <v>343.00346135804023</v>
      </c>
      <c r="AR62">
        <f ca="1"/>
        <v>407.86547516769025</v>
      </c>
      <c r="AS62">
        <f ca="1"/>
        <v>411.91369433524358</v>
      </c>
      <c r="AT62">
        <f ca="1"/>
        <v>349.76503141083498</v>
      </c>
      <c r="AU62">
        <f ca="1"/>
        <v>372.52546390731857</v>
      </c>
      <c r="AV62">
        <f ca="1"/>
        <v>343.69731404025873</v>
      </c>
      <c r="AW62">
        <f ca="1"/>
        <v>417.72485810396984</v>
      </c>
      <c r="AX62">
        <f ca="1"/>
        <v>341.14914786240143</v>
      </c>
      <c r="AY62">
        <f ca="1"/>
        <v>361.87957648128224</v>
      </c>
      <c r="AZ62">
        <f ca="1"/>
        <v>403.75732255793406</v>
      </c>
      <c r="BA62">
        <f ca="1"/>
        <v>374.66088764373268</v>
      </c>
      <c r="BB62">
        <f ca="1"/>
        <v>362.13320335905263</v>
      </c>
      <c r="BC62">
        <f ca="1"/>
        <v>360.02666095450928</v>
      </c>
      <c r="BD62">
        <f ca="1"/>
        <v>349.43684001818048</v>
      </c>
      <c r="BE62">
        <f ca="1"/>
        <v>312.44484048261086</v>
      </c>
      <c r="BF62">
        <f ca="1"/>
        <v>356.62463032855783</v>
      </c>
      <c r="BG62">
        <f ca="1"/>
        <v>377.25138290998171</v>
      </c>
      <c r="BH62">
        <f ca="1"/>
        <v>367.08158038586652</v>
      </c>
      <c r="BI62">
        <f ca="1"/>
        <v>445.11287827497614</v>
      </c>
      <c r="BJ62">
        <f ca="1"/>
        <v>315.79731888284982</v>
      </c>
      <c r="BK62">
        <f ca="1"/>
        <v>374.4613524089383</v>
      </c>
      <c r="BL62">
        <f ca="1"/>
        <v>384.56585050892352</v>
      </c>
      <c r="BM62">
        <f ca="1"/>
        <v>396.54943965714085</v>
      </c>
      <c r="BN62">
        <f ca="1"/>
        <v>381.15320100797067</v>
      </c>
      <c r="BO62">
        <f ca="1"/>
        <v>351.66146336197619</v>
      </c>
      <c r="BP62">
        <f ca="1"/>
        <v>362.83596768199584</v>
      </c>
      <c r="BQ62">
        <f ca="1"/>
        <v>381.38013871924767</v>
      </c>
      <c r="BR62">
        <f ca="1"/>
        <v>383.63233482763593</v>
      </c>
      <c r="BS62">
        <f ca="1"/>
        <v>336.99144888716808</v>
      </c>
      <c r="BT62">
        <f ca="1"/>
        <v>350.81368420196469</v>
      </c>
      <c r="BU62">
        <f ca="1"/>
        <v>390.74339371549695</v>
      </c>
      <c r="BV62">
        <f ca="1"/>
        <v>338.96807932566446</v>
      </c>
      <c r="BW62">
        <f ca="1"/>
        <v>411.52183537239659</v>
      </c>
      <c r="BX62">
        <f ca="1"/>
        <v>322.67667482608385</v>
      </c>
      <c r="BY62">
        <f ca="1"/>
        <v>398.73267947660861</v>
      </c>
      <c r="BZ62">
        <f ca="1"/>
        <v>350.78528863536383</v>
      </c>
      <c r="CA62">
        <f ca="1"/>
        <v>329.96082224927932</v>
      </c>
      <c r="CB62">
        <f ca="1"/>
        <v>374.09569770721328</v>
      </c>
      <c r="CC62">
        <f ca="1"/>
        <v>411.21106282369971</v>
      </c>
      <c r="CD62">
        <f ca="1"/>
        <v>302.14398712110739</v>
      </c>
      <c r="CE62">
        <f ca="1"/>
        <v>381.86977680339612</v>
      </c>
      <c r="CF62">
        <f ca="1"/>
        <v>353.51368766300573</v>
      </c>
      <c r="CG62">
        <f ca="1"/>
        <v>383.3035056542945</v>
      </c>
      <c r="CH62">
        <f ca="1"/>
        <v>317.33759166922891</v>
      </c>
      <c r="CI62">
        <f ca="1"/>
        <v>390.1085648805111</v>
      </c>
      <c r="CJ62">
        <f ca="1"/>
        <v>391.63871887209842</v>
      </c>
      <c r="CK62">
        <f ca="1"/>
        <v>404.97157360131183</v>
      </c>
      <c r="CL62">
        <f ca="1"/>
        <v>479.55693050156185</v>
      </c>
      <c r="CM62">
        <f ca="1"/>
        <v>372.47287758708291</v>
      </c>
      <c r="CN62">
        <f ca="1"/>
        <v>359.64206977781237</v>
      </c>
      <c r="CO62">
        <f ca="1"/>
        <v>368.74069133818716</v>
      </c>
      <c r="CP62">
        <f ca="1"/>
        <v>348.06855664847239</v>
      </c>
      <c r="CQ62">
        <f ca="1"/>
        <v>379.27120840898078</v>
      </c>
      <c r="CR62">
        <f ca="1"/>
        <v>384.64378120704419</v>
      </c>
      <c r="CS62">
        <f ca="1"/>
        <v>319.94627719078966</v>
      </c>
      <c r="CT62">
        <f ca="1"/>
        <v>339.76547672526385</v>
      </c>
      <c r="CU62">
        <f ca="1"/>
        <v>343.62519523046871</v>
      </c>
      <c r="CV62">
        <f ca="1"/>
        <v>355.31239659039773</v>
      </c>
      <c r="CW62">
        <f ca="1"/>
        <v>434.80369468306827</v>
      </c>
      <c r="CX62">
        <f ca="1"/>
        <v>339.60543116161858</v>
      </c>
      <c r="CY62">
        <f ca="1"/>
        <v>390.52684275065832</v>
      </c>
      <c r="CZ62">
        <f ca="1"/>
        <v>331.99356666553302</v>
      </c>
      <c r="DA62">
        <f ca="1"/>
        <v>401.38208110866344</v>
      </c>
      <c r="DB62">
        <f ca="1"/>
        <v>355.07540118124274</v>
      </c>
      <c r="DC62">
        <f ca="1"/>
        <v>375.56016181885923</v>
      </c>
      <c r="DD62">
        <f ca="1"/>
        <v>395.86540076917424</v>
      </c>
      <c r="DE62">
        <f ca="1"/>
        <v>369.10539719795236</v>
      </c>
      <c r="DF62">
        <f ca="1"/>
        <v>335.80962367331267</v>
      </c>
      <c r="DG62">
        <f ca="1"/>
        <v>406.93596477544008</v>
      </c>
      <c r="DH62" t="e">
        <f ca="1"/>
        <v>#N/A</v>
      </c>
      <c r="DI62" t="e">
        <f ca="1"/>
        <v>#N/A</v>
      </c>
      <c r="DJ62" t="e">
        <f ca="1"/>
        <v>#N/A</v>
      </c>
      <c r="DK62" t="e">
        <f ca="1"/>
        <v>#N/A</v>
      </c>
      <c r="DL62" t="e">
        <f ca="1"/>
        <v>#N/A</v>
      </c>
      <c r="DM62" t="e">
        <f ca="1"/>
        <v>#N/A</v>
      </c>
      <c r="DN62" t="e">
        <f ca="1"/>
        <v>#N/A</v>
      </c>
      <c r="DO62" t="e">
        <f ca="1"/>
        <v>#N/A</v>
      </c>
      <c r="DP62" t="e">
        <f ca="1"/>
        <v>#N/A</v>
      </c>
      <c r="DQ62" t="e">
        <f ca="1"/>
        <v>#N/A</v>
      </c>
      <c r="DR62" t="e">
        <f ca="1"/>
        <v>#N/A</v>
      </c>
      <c r="DS62" t="e">
        <f ca="1"/>
        <v>#N/A</v>
      </c>
      <c r="DT62" t="e">
        <f ca="1"/>
        <v>#N/A</v>
      </c>
      <c r="DU62" t="e">
        <f ca="1"/>
        <v>#N/A</v>
      </c>
      <c r="DV62" t="e">
        <f ca="1"/>
        <v>#N/A</v>
      </c>
      <c r="DW62" t="e">
        <f ca="1"/>
        <v>#N/A</v>
      </c>
      <c r="DX62" t="e">
        <f ca="1"/>
        <v>#N/A</v>
      </c>
      <c r="DY62" t="e">
        <f ca="1"/>
        <v>#N/A</v>
      </c>
      <c r="DZ62" t="e">
        <f ca="1"/>
        <v>#N/A</v>
      </c>
      <c r="EA62" t="e">
        <f ca="1"/>
        <v>#N/A</v>
      </c>
    </row>
    <row r="63" spans="1:131">
      <c r="A63">
        <f ca="1">_xll.nxLibGetDCF("act/365",K$2,K63)</f>
        <v>0.23287671232876711</v>
      </c>
      <c r="B63" cm="1">
        <f t="array" aca="1" ref="B63" ca="1">_xll.nxLibGetDF(calibration!B$13,path!K$2,path!K63)</f>
        <v>0.99176044383090889</v>
      </c>
      <c r="C63">
        <f t="shared" ca="1" si="2"/>
        <v>3.5528193657269926E-2</v>
      </c>
      <c r="D63" s="75">
        <v>0</v>
      </c>
      <c r="E63">
        <f t="shared" ca="1" si="3"/>
        <v>368.03242382817899</v>
      </c>
      <c r="F63" s="73">
        <f t="shared" ca="1" si="4"/>
        <v>0</v>
      </c>
      <c r="H63">
        <f t="shared" ca="1" si="0"/>
        <v>368.03242382817916</v>
      </c>
      <c r="I63">
        <f t="shared" ca="1" si="1"/>
        <v>32.803833200060318</v>
      </c>
      <c r="K63" s="40">
        <f ca="1"/>
        <v>45504</v>
      </c>
      <c r="L63">
        <f ca="1"/>
        <v>339.3368882385667</v>
      </c>
      <c r="M63">
        <f ca="1"/>
        <v>356.14496569731443</v>
      </c>
      <c r="N63">
        <f ca="1"/>
        <v>339.44182122621783</v>
      </c>
      <c r="O63">
        <f ca="1"/>
        <v>363.61638797979083</v>
      </c>
      <c r="P63">
        <f ca="1"/>
        <v>381.57320362388623</v>
      </c>
      <c r="Q63">
        <f ca="1"/>
        <v>365.08634132690321</v>
      </c>
      <c r="R63">
        <f ca="1"/>
        <v>354.64072430621536</v>
      </c>
      <c r="S63">
        <f ca="1"/>
        <v>396.15083158091483</v>
      </c>
      <c r="T63">
        <f ca="1"/>
        <v>318.3543292488107</v>
      </c>
      <c r="U63">
        <f ca="1"/>
        <v>402.82815937857367</v>
      </c>
      <c r="V63">
        <f ca="1"/>
        <v>336.41501213332106</v>
      </c>
      <c r="W63">
        <f ca="1"/>
        <v>370.38841933878302</v>
      </c>
      <c r="X63">
        <f ca="1"/>
        <v>345.10416490093462</v>
      </c>
      <c r="Y63">
        <f ca="1"/>
        <v>469.21323577176321</v>
      </c>
      <c r="Z63">
        <f ca="1"/>
        <v>372.65165303694204</v>
      </c>
      <c r="AA63">
        <f ca="1"/>
        <v>374.31880452235367</v>
      </c>
      <c r="AB63">
        <f ca="1"/>
        <v>392.12482623551125</v>
      </c>
      <c r="AC63">
        <f ca="1"/>
        <v>381.61337318086044</v>
      </c>
      <c r="AD63">
        <f ca="1"/>
        <v>374.67417111391069</v>
      </c>
      <c r="AE63">
        <f ca="1"/>
        <v>345.41519784420916</v>
      </c>
      <c r="AF63">
        <f ca="1"/>
        <v>346.03299382078274</v>
      </c>
      <c r="AG63">
        <f ca="1"/>
        <v>348.76144274244388</v>
      </c>
      <c r="AH63">
        <f ca="1"/>
        <v>302.87563338635528</v>
      </c>
      <c r="AI63">
        <f ca="1"/>
        <v>378.04658469592061</v>
      </c>
      <c r="AJ63">
        <f ca="1"/>
        <v>347.37976645804611</v>
      </c>
      <c r="AK63">
        <f ca="1"/>
        <v>402.99008994964203</v>
      </c>
      <c r="AL63">
        <f ca="1"/>
        <v>313.55790826279718</v>
      </c>
      <c r="AM63">
        <f ca="1"/>
        <v>386.47664451438743</v>
      </c>
      <c r="AN63">
        <f ca="1"/>
        <v>344.68525915819731</v>
      </c>
      <c r="AO63">
        <f ca="1"/>
        <v>372.5502336002337</v>
      </c>
      <c r="AP63">
        <f ca="1"/>
        <v>363.26577429228229</v>
      </c>
      <c r="AQ63">
        <f ca="1"/>
        <v>346.45163316141179</v>
      </c>
      <c r="AR63">
        <f ca="1"/>
        <v>406.18295231813607</v>
      </c>
      <c r="AS63">
        <f ca="1"/>
        <v>409.53322412892504</v>
      </c>
      <c r="AT63">
        <f ca="1"/>
        <v>350.02252505175397</v>
      </c>
      <c r="AU63">
        <f ca="1"/>
        <v>374.77994381698869</v>
      </c>
      <c r="AV63">
        <f ca="1"/>
        <v>341.7060052555608</v>
      </c>
      <c r="AW63">
        <f ca="1"/>
        <v>422.23298613212665</v>
      </c>
      <c r="AX63">
        <f ca="1"/>
        <v>337.13501658365186</v>
      </c>
      <c r="AY63">
        <f ca="1"/>
        <v>365.66953374898742</v>
      </c>
      <c r="AZ63">
        <f ca="1"/>
        <v>403.05040374743987</v>
      </c>
      <c r="BA63">
        <f ca="1"/>
        <v>372.05141416029772</v>
      </c>
      <c r="BB63">
        <f ca="1"/>
        <v>356.89295228390199</v>
      </c>
      <c r="BC63">
        <f ca="1"/>
        <v>363.47908326409066</v>
      </c>
      <c r="BD63">
        <f ca="1"/>
        <v>351.43062398320296</v>
      </c>
      <c r="BE63">
        <f ca="1"/>
        <v>310.94507555285031</v>
      </c>
      <c r="BF63">
        <f ca="1"/>
        <v>359.2153466017063</v>
      </c>
      <c r="BG63">
        <f ca="1"/>
        <v>377.17601437412355</v>
      </c>
      <c r="BH63">
        <f ca="1"/>
        <v>360.62716886237462</v>
      </c>
      <c r="BI63">
        <f ca="1"/>
        <v>441.90814176742424</v>
      </c>
      <c r="BJ63">
        <f ca="1"/>
        <v>315.27791692425205</v>
      </c>
      <c r="BK63">
        <f ca="1"/>
        <v>376.04445853071633</v>
      </c>
      <c r="BL63">
        <f ca="1"/>
        <v>383.80351426419929</v>
      </c>
      <c r="BM63">
        <f ca="1"/>
        <v>396.72785151661697</v>
      </c>
      <c r="BN63">
        <f ca="1"/>
        <v>386.99754667916892</v>
      </c>
      <c r="BO63">
        <f ca="1"/>
        <v>345.17621296610957</v>
      </c>
      <c r="BP63">
        <f ca="1"/>
        <v>368.55508955079057</v>
      </c>
      <c r="BQ63">
        <f ca="1"/>
        <v>384.42107217731643</v>
      </c>
      <c r="BR63">
        <f ca="1"/>
        <v>382.59633500814766</v>
      </c>
      <c r="BS63">
        <f ca="1"/>
        <v>338.58146352439491</v>
      </c>
      <c r="BT63">
        <f ca="1"/>
        <v>350.70417574822716</v>
      </c>
      <c r="BU63">
        <f ca="1"/>
        <v>384.66654269757305</v>
      </c>
      <c r="BV63">
        <f ca="1"/>
        <v>342.95349369399207</v>
      </c>
      <c r="BW63">
        <f ca="1"/>
        <v>406.96460598672257</v>
      </c>
      <c r="BX63">
        <f ca="1"/>
        <v>316.12745039769857</v>
      </c>
      <c r="BY63">
        <f ca="1"/>
        <v>394.03576600122835</v>
      </c>
      <c r="BZ63">
        <f ca="1"/>
        <v>350.40321724637977</v>
      </c>
      <c r="CA63">
        <f ca="1"/>
        <v>331.61496591417017</v>
      </c>
      <c r="CB63">
        <f ca="1"/>
        <v>374.91255133736615</v>
      </c>
      <c r="CC63">
        <f ca="1"/>
        <v>412.31597759980184</v>
      </c>
      <c r="CD63">
        <f ca="1"/>
        <v>302.85617981205655</v>
      </c>
      <c r="CE63">
        <f ca="1"/>
        <v>389.69752459034368</v>
      </c>
      <c r="CF63">
        <f ca="1"/>
        <v>349.14854419577131</v>
      </c>
      <c r="CG63">
        <f ca="1"/>
        <v>384.56556523538967</v>
      </c>
      <c r="CH63">
        <f ca="1"/>
        <v>316.2124910801748</v>
      </c>
      <c r="CI63">
        <f ca="1"/>
        <v>393.47538601828575</v>
      </c>
      <c r="CJ63">
        <f ca="1"/>
        <v>384.93015510177571</v>
      </c>
      <c r="CK63">
        <f ca="1"/>
        <v>407.02399055189971</v>
      </c>
      <c r="CL63">
        <f ca="1"/>
        <v>485.20975389415923</v>
      </c>
      <c r="CM63">
        <f ca="1"/>
        <v>373.00246985146907</v>
      </c>
      <c r="CN63">
        <f ca="1"/>
        <v>365.40842541763914</v>
      </c>
      <c r="CO63">
        <f ca="1"/>
        <v>368.50483866434286</v>
      </c>
      <c r="CP63">
        <f ca="1"/>
        <v>346.07297157362257</v>
      </c>
      <c r="CQ63">
        <f ca="1"/>
        <v>378.54573576166183</v>
      </c>
      <c r="CR63">
        <f ca="1"/>
        <v>380.04681950523457</v>
      </c>
      <c r="CS63">
        <f ca="1"/>
        <v>321.64578260213187</v>
      </c>
      <c r="CT63">
        <f ca="1"/>
        <v>337.63950715360806</v>
      </c>
      <c r="CU63">
        <f ca="1"/>
        <v>343.69327067949729</v>
      </c>
      <c r="CV63">
        <f ca="1"/>
        <v>354.86720292595919</v>
      </c>
      <c r="CW63">
        <f ca="1"/>
        <v>436.19004171182888</v>
      </c>
      <c r="CX63">
        <f ca="1"/>
        <v>341.76968931444281</v>
      </c>
      <c r="CY63">
        <f ca="1"/>
        <v>387.45748221270492</v>
      </c>
      <c r="CZ63">
        <f ca="1"/>
        <v>336.22615172453101</v>
      </c>
      <c r="DA63">
        <f ca="1"/>
        <v>403.42088781762055</v>
      </c>
      <c r="DB63">
        <f ca="1"/>
        <v>360.01508373039007</v>
      </c>
      <c r="DC63">
        <f ca="1"/>
        <v>372.91145975116598</v>
      </c>
      <c r="DD63">
        <f ca="1"/>
        <v>394.95497435616375</v>
      </c>
      <c r="DE63">
        <f ca="1"/>
        <v>375.1979589034172</v>
      </c>
      <c r="DF63">
        <f ca="1"/>
        <v>326.49859491452349</v>
      </c>
      <c r="DG63">
        <f ca="1"/>
        <v>406.96834963939955</v>
      </c>
      <c r="DH63" t="e">
        <f ca="1"/>
        <v>#N/A</v>
      </c>
      <c r="DI63" t="e">
        <f ca="1"/>
        <v>#N/A</v>
      </c>
      <c r="DJ63" t="e">
        <f ca="1"/>
        <v>#N/A</v>
      </c>
      <c r="DK63" t="e">
        <f ca="1"/>
        <v>#N/A</v>
      </c>
      <c r="DL63" t="e">
        <f ca="1"/>
        <v>#N/A</v>
      </c>
      <c r="DM63" t="e">
        <f ca="1"/>
        <v>#N/A</v>
      </c>
      <c r="DN63" t="e">
        <f ca="1"/>
        <v>#N/A</v>
      </c>
      <c r="DO63" t="e">
        <f ca="1"/>
        <v>#N/A</v>
      </c>
      <c r="DP63" t="e">
        <f ca="1"/>
        <v>#N/A</v>
      </c>
      <c r="DQ63" t="e">
        <f ca="1"/>
        <v>#N/A</v>
      </c>
      <c r="DR63" t="e">
        <f ca="1"/>
        <v>#N/A</v>
      </c>
      <c r="DS63" t="e">
        <f ca="1"/>
        <v>#N/A</v>
      </c>
      <c r="DT63" t="e">
        <f ca="1"/>
        <v>#N/A</v>
      </c>
      <c r="DU63" t="e">
        <f ca="1"/>
        <v>#N/A</v>
      </c>
      <c r="DV63" t="e">
        <f ca="1"/>
        <v>#N/A</v>
      </c>
      <c r="DW63" t="e">
        <f ca="1"/>
        <v>#N/A</v>
      </c>
      <c r="DX63" t="e">
        <f ca="1"/>
        <v>#N/A</v>
      </c>
      <c r="DY63" t="e">
        <f ca="1"/>
        <v>#N/A</v>
      </c>
      <c r="DZ63" t="e">
        <f ca="1"/>
        <v>#N/A</v>
      </c>
      <c r="EA63" t="e">
        <f ca="1"/>
        <v>#N/A</v>
      </c>
    </row>
    <row r="64" spans="1:131">
      <c r="A64">
        <f ca="1">_xll.nxLibGetDCF("act/365",K$2,K64)</f>
        <v>0.23561643835616439</v>
      </c>
      <c r="B64" cm="1">
        <f t="array" aca="1" ref="B64" ca="1">_xll.nxLibGetDF(calibration!B$13,path!K$2,path!K64)</f>
        <v>0.99166350787597846</v>
      </c>
      <c r="C64">
        <f t="shared" ca="1" si="2"/>
        <v>3.552992766185134E-2</v>
      </c>
      <c r="D64" s="75">
        <v>0</v>
      </c>
      <c r="E64">
        <f t="shared" ca="1" si="3"/>
        <v>368.06839931196538</v>
      </c>
      <c r="F64" s="73">
        <f t="shared" ca="1" si="4"/>
        <v>0</v>
      </c>
      <c r="H64">
        <f t="shared" ca="1" si="0"/>
        <v>368.06839931196532</v>
      </c>
      <c r="I64">
        <f t="shared" ca="1" si="1"/>
        <v>33.187295665513773</v>
      </c>
      <c r="K64" s="40">
        <f ca="1"/>
        <v>45505</v>
      </c>
      <c r="L64">
        <f ca="1"/>
        <v>342.85623299986662</v>
      </c>
      <c r="M64">
        <f ca="1"/>
        <v>361.60223970956451</v>
      </c>
      <c r="N64">
        <f ca="1"/>
        <v>338.58467909621521</v>
      </c>
      <c r="O64">
        <f ca="1"/>
        <v>366.1109196124591</v>
      </c>
      <c r="P64">
        <f ca="1"/>
        <v>383.28911765081324</v>
      </c>
      <c r="Q64">
        <f ca="1"/>
        <v>368.49894137994971</v>
      </c>
      <c r="R64">
        <f ca="1"/>
        <v>351.52142867241491</v>
      </c>
      <c r="S64">
        <f ca="1"/>
        <v>398.45835135117517</v>
      </c>
      <c r="T64">
        <f ca="1"/>
        <v>319.04491674487571</v>
      </c>
      <c r="U64">
        <f ca="1"/>
        <v>402.03973218047372</v>
      </c>
      <c r="V64">
        <f ca="1"/>
        <v>329.0750036839184</v>
      </c>
      <c r="W64">
        <f ca="1"/>
        <v>366.19547574264385</v>
      </c>
      <c r="X64">
        <f ca="1"/>
        <v>346.91050039815224</v>
      </c>
      <c r="Y64">
        <f ca="1"/>
        <v>466.59242440400669</v>
      </c>
      <c r="Z64">
        <f ca="1"/>
        <v>370.76221830203485</v>
      </c>
      <c r="AA64">
        <f ca="1"/>
        <v>378.31554675611369</v>
      </c>
      <c r="AB64">
        <f ca="1"/>
        <v>395.3433284926395</v>
      </c>
      <c r="AC64">
        <f ca="1"/>
        <v>374.72767434153963</v>
      </c>
      <c r="AD64">
        <f ca="1"/>
        <v>380.95128400856095</v>
      </c>
      <c r="AE64">
        <f ca="1"/>
        <v>343.69677990745373</v>
      </c>
      <c r="AF64">
        <f ca="1"/>
        <v>344.3742770028208</v>
      </c>
      <c r="AG64">
        <f ca="1"/>
        <v>347.73055679833129</v>
      </c>
      <c r="AH64">
        <f ca="1"/>
        <v>302.32755385607419</v>
      </c>
      <c r="AI64">
        <f ca="1"/>
        <v>382.66529913407544</v>
      </c>
      <c r="AJ64">
        <f ca="1"/>
        <v>349.18081422353498</v>
      </c>
      <c r="AK64">
        <f ca="1"/>
        <v>394.10566442213627</v>
      </c>
      <c r="AL64">
        <f ca="1"/>
        <v>309.88267315582937</v>
      </c>
      <c r="AM64">
        <f ca="1"/>
        <v>386.98275674933149</v>
      </c>
      <c r="AN64">
        <f ca="1"/>
        <v>346.75038491136024</v>
      </c>
      <c r="AO64">
        <f ca="1"/>
        <v>373.50682727770857</v>
      </c>
      <c r="AP64">
        <f ca="1"/>
        <v>365.10933509044321</v>
      </c>
      <c r="AQ64">
        <f ca="1"/>
        <v>345.83278040548646</v>
      </c>
      <c r="AR64">
        <f ca="1"/>
        <v>400.9417589834959</v>
      </c>
      <c r="AS64">
        <f ca="1"/>
        <v>410.64067568046647</v>
      </c>
      <c r="AT64">
        <f ca="1"/>
        <v>346.83010351950958</v>
      </c>
      <c r="AU64">
        <f ca="1"/>
        <v>374.16796042190964</v>
      </c>
      <c r="AV64">
        <f ca="1"/>
        <v>342.30211445783101</v>
      </c>
      <c r="AW64">
        <f ca="1"/>
        <v>425.89094289659471</v>
      </c>
      <c r="AX64">
        <f ca="1"/>
        <v>334.99124388187903</v>
      </c>
      <c r="AY64">
        <f ca="1"/>
        <v>361.5240250894438</v>
      </c>
      <c r="AZ64">
        <f ca="1"/>
        <v>408.92913535175211</v>
      </c>
      <c r="BA64">
        <f ca="1"/>
        <v>370.91529973871394</v>
      </c>
      <c r="BB64">
        <f ca="1"/>
        <v>365.86723678524464</v>
      </c>
      <c r="BC64">
        <f ca="1"/>
        <v>362.7722138987055</v>
      </c>
      <c r="BD64">
        <f ca="1"/>
        <v>351.16428489666686</v>
      </c>
      <c r="BE64">
        <f ca="1"/>
        <v>313.25617867199657</v>
      </c>
      <c r="BF64">
        <f ca="1"/>
        <v>357.70871154729406</v>
      </c>
      <c r="BG64">
        <f ca="1"/>
        <v>374.09889488281743</v>
      </c>
      <c r="BH64">
        <f ca="1"/>
        <v>357.12987482915514</v>
      </c>
      <c r="BI64">
        <f ca="1"/>
        <v>446.57422977874177</v>
      </c>
      <c r="BJ64">
        <f ca="1"/>
        <v>310.11563431517646</v>
      </c>
      <c r="BK64">
        <f ca="1"/>
        <v>376.58195356513721</v>
      </c>
      <c r="BL64">
        <f ca="1"/>
        <v>379.17965818240663</v>
      </c>
      <c r="BM64">
        <f ca="1"/>
        <v>396.9382795814621</v>
      </c>
      <c r="BN64">
        <f ca="1"/>
        <v>392.2577064099284</v>
      </c>
      <c r="BO64">
        <f ca="1"/>
        <v>342.88184612186058</v>
      </c>
      <c r="BP64">
        <f ca="1"/>
        <v>368.50436134657247</v>
      </c>
      <c r="BQ64">
        <f ca="1"/>
        <v>393.63139256684047</v>
      </c>
      <c r="BR64">
        <f ca="1"/>
        <v>383.66286749739237</v>
      </c>
      <c r="BS64">
        <f ca="1"/>
        <v>343.02368469815883</v>
      </c>
      <c r="BT64">
        <f ca="1"/>
        <v>353.63001883545815</v>
      </c>
      <c r="BU64">
        <f ca="1"/>
        <v>384.12440059804931</v>
      </c>
      <c r="BV64">
        <f ca="1"/>
        <v>342.27415311042273</v>
      </c>
      <c r="BW64">
        <f ca="1"/>
        <v>405.76467338247977</v>
      </c>
      <c r="BX64">
        <f ca="1"/>
        <v>320.78263907371525</v>
      </c>
      <c r="BY64">
        <f ca="1"/>
        <v>387.81645792652591</v>
      </c>
      <c r="BZ64">
        <f ca="1"/>
        <v>352.15102774565179</v>
      </c>
      <c r="CA64">
        <f ca="1"/>
        <v>327.58516797080239</v>
      </c>
      <c r="CB64">
        <f ca="1"/>
        <v>379.81590824432345</v>
      </c>
      <c r="CC64">
        <f ca="1"/>
        <v>415.52137454972967</v>
      </c>
      <c r="CD64">
        <f ca="1"/>
        <v>301.65170754791359</v>
      </c>
      <c r="CE64">
        <f ca="1"/>
        <v>392.7244254303036</v>
      </c>
      <c r="CF64">
        <f ca="1"/>
        <v>343.42500388789426</v>
      </c>
      <c r="CG64">
        <f ca="1"/>
        <v>382.90734355116052</v>
      </c>
      <c r="CH64">
        <f ca="1"/>
        <v>313.58852854497422</v>
      </c>
      <c r="CI64">
        <f ca="1"/>
        <v>395.04857076660988</v>
      </c>
      <c r="CJ64">
        <f ca="1"/>
        <v>384.59129711788574</v>
      </c>
      <c r="CK64">
        <f ca="1"/>
        <v>398.69228669935006</v>
      </c>
      <c r="CL64">
        <f ca="1"/>
        <v>486.13701116675236</v>
      </c>
      <c r="CM64">
        <f ca="1"/>
        <v>368.60866929972747</v>
      </c>
      <c r="CN64">
        <f ca="1"/>
        <v>367.24770197903251</v>
      </c>
      <c r="CO64">
        <f ca="1"/>
        <v>370.35828681846988</v>
      </c>
      <c r="CP64">
        <f ca="1"/>
        <v>341.20728852608335</v>
      </c>
      <c r="CQ64">
        <f ca="1"/>
        <v>380.95624536961435</v>
      </c>
      <c r="CR64">
        <f ca="1"/>
        <v>384.80229361181006</v>
      </c>
      <c r="CS64">
        <f ca="1"/>
        <v>323.77823374381967</v>
      </c>
      <c r="CT64">
        <f ca="1"/>
        <v>341.38391283472066</v>
      </c>
      <c r="CU64">
        <f ca="1"/>
        <v>346.12464176726667</v>
      </c>
      <c r="CV64">
        <f ca="1"/>
        <v>354.28627393197593</v>
      </c>
      <c r="CW64">
        <f ca="1"/>
        <v>437.86776297382499</v>
      </c>
      <c r="CX64">
        <f ca="1"/>
        <v>347.76570985478361</v>
      </c>
      <c r="CY64">
        <f ca="1"/>
        <v>388.50015680147857</v>
      </c>
      <c r="CZ64">
        <f ca="1"/>
        <v>334.61787888859044</v>
      </c>
      <c r="DA64">
        <f ca="1"/>
        <v>401.71052847637827</v>
      </c>
      <c r="DB64">
        <f ca="1"/>
        <v>356.29007975432017</v>
      </c>
      <c r="DC64">
        <f ca="1"/>
        <v>371.06136409207079</v>
      </c>
      <c r="DD64">
        <f ca="1"/>
        <v>393.26263155673047</v>
      </c>
      <c r="DE64">
        <f ca="1"/>
        <v>373.60317297842244</v>
      </c>
      <c r="DF64">
        <f ca="1"/>
        <v>323.94984404381574</v>
      </c>
      <c r="DG64">
        <f ca="1"/>
        <v>405.71726968445267</v>
      </c>
      <c r="DH64" t="e">
        <f ca="1"/>
        <v>#N/A</v>
      </c>
      <c r="DI64" t="e">
        <f ca="1"/>
        <v>#N/A</v>
      </c>
      <c r="DJ64" t="e">
        <f ca="1"/>
        <v>#N/A</v>
      </c>
      <c r="DK64" t="e">
        <f ca="1"/>
        <v>#N/A</v>
      </c>
      <c r="DL64" t="e">
        <f ca="1"/>
        <v>#N/A</v>
      </c>
      <c r="DM64" t="e">
        <f ca="1"/>
        <v>#N/A</v>
      </c>
      <c r="DN64" t="e">
        <f ca="1"/>
        <v>#N/A</v>
      </c>
      <c r="DO64" t="e">
        <f ca="1"/>
        <v>#N/A</v>
      </c>
      <c r="DP64" t="e">
        <f ca="1"/>
        <v>#N/A</v>
      </c>
      <c r="DQ64" t="e">
        <f ca="1"/>
        <v>#N/A</v>
      </c>
      <c r="DR64" t="e">
        <f ca="1"/>
        <v>#N/A</v>
      </c>
      <c r="DS64" t="e">
        <f ca="1"/>
        <v>#N/A</v>
      </c>
      <c r="DT64" t="e">
        <f ca="1"/>
        <v>#N/A</v>
      </c>
      <c r="DU64" t="e">
        <f ca="1"/>
        <v>#N/A</v>
      </c>
      <c r="DV64" t="e">
        <f ca="1"/>
        <v>#N/A</v>
      </c>
      <c r="DW64" t="e">
        <f ca="1"/>
        <v>#N/A</v>
      </c>
      <c r="DX64" t="e">
        <f ca="1"/>
        <v>#N/A</v>
      </c>
      <c r="DY64" t="e">
        <f ca="1"/>
        <v>#N/A</v>
      </c>
      <c r="DZ64" t="e">
        <f ca="1"/>
        <v>#N/A</v>
      </c>
      <c r="EA64" t="e">
        <f ca="1"/>
        <v>#N/A</v>
      </c>
    </row>
    <row r="65" spans="1:131">
      <c r="A65">
        <f ca="1">_xll.nxLibGetDCF("act/365",K$2,K65)</f>
        <v>0.23835616438356164</v>
      </c>
      <c r="B65" cm="1">
        <f t="array" aca="1" ref="B65" ca="1">_xll.nxLibGetDF(calibration!B$13,path!K$2,path!K65)</f>
        <v>0.99156657192104791</v>
      </c>
      <c r="C65">
        <f t="shared" ca="1" si="2"/>
        <v>3.5531661892290893E-2</v>
      </c>
      <c r="D65" s="75">
        <v>0</v>
      </c>
      <c r="E65">
        <f t="shared" ca="1" si="3"/>
        <v>368.1043818297079</v>
      </c>
      <c r="F65" s="73">
        <f t="shared" ca="1" si="4"/>
        <v>0</v>
      </c>
      <c r="H65">
        <f t="shared" ca="1" si="0"/>
        <v>368.1043818297079</v>
      </c>
      <c r="I65">
        <f t="shared" ca="1" si="1"/>
        <v>33.094500895031025</v>
      </c>
      <c r="K65" s="40">
        <f ca="1"/>
        <v>45506</v>
      </c>
      <c r="L65">
        <f ca="1"/>
        <v>339.47165927373322</v>
      </c>
      <c r="M65">
        <f ca="1"/>
        <v>361.7058748020105</v>
      </c>
      <c r="N65">
        <f ca="1"/>
        <v>339.10095746932404</v>
      </c>
      <c r="O65">
        <f ca="1"/>
        <v>362.63690468656807</v>
      </c>
      <c r="P65">
        <f ca="1"/>
        <v>384.00972095414841</v>
      </c>
      <c r="Q65">
        <f ca="1"/>
        <v>359.8370406937637</v>
      </c>
      <c r="R65">
        <f ca="1"/>
        <v>353.47018435917585</v>
      </c>
      <c r="S65">
        <f ca="1"/>
        <v>394.67969080735315</v>
      </c>
      <c r="T65">
        <f ca="1"/>
        <v>319.38504440169305</v>
      </c>
      <c r="U65">
        <f ca="1"/>
        <v>398.28932429680066</v>
      </c>
      <c r="V65">
        <f ca="1"/>
        <v>328.82608637904195</v>
      </c>
      <c r="W65">
        <f ca="1"/>
        <v>366.70360171825524</v>
      </c>
      <c r="X65">
        <f ca="1"/>
        <v>348.31988546580993</v>
      </c>
      <c r="Y65">
        <f ca="1"/>
        <v>464.00056824823491</v>
      </c>
      <c r="Z65">
        <f ca="1"/>
        <v>369.06472603258305</v>
      </c>
      <c r="AA65">
        <f ca="1"/>
        <v>378.46658992279527</v>
      </c>
      <c r="AB65">
        <f ca="1"/>
        <v>392.48794095222956</v>
      </c>
      <c r="AC65">
        <f ca="1"/>
        <v>368.72652529899301</v>
      </c>
      <c r="AD65">
        <f ca="1"/>
        <v>377.44164481777671</v>
      </c>
      <c r="AE65">
        <f ca="1"/>
        <v>345.38010792124652</v>
      </c>
      <c r="AF65">
        <f ca="1"/>
        <v>344.47385951656202</v>
      </c>
      <c r="AG65">
        <f ca="1"/>
        <v>347.8863784367486</v>
      </c>
      <c r="AH65">
        <f ca="1"/>
        <v>300.21950642796372</v>
      </c>
      <c r="AI65">
        <f ca="1"/>
        <v>389.93398749407794</v>
      </c>
      <c r="AJ65">
        <f ca="1"/>
        <v>349.83502260197082</v>
      </c>
      <c r="AK65">
        <f ca="1"/>
        <v>393.71885549934416</v>
      </c>
      <c r="AL65">
        <f ca="1"/>
        <v>310.24745968106225</v>
      </c>
      <c r="AM65">
        <f ca="1"/>
        <v>382.13026216362948</v>
      </c>
      <c r="AN65">
        <f ca="1"/>
        <v>348.43516873388472</v>
      </c>
      <c r="AO65">
        <f ca="1"/>
        <v>379.72805812683151</v>
      </c>
      <c r="AP65">
        <f ca="1"/>
        <v>358.40232681420468</v>
      </c>
      <c r="AQ65">
        <f ca="1"/>
        <v>348.45034691165614</v>
      </c>
      <c r="AR65">
        <f ca="1"/>
        <v>401.93623724914158</v>
      </c>
      <c r="AS65">
        <f ca="1"/>
        <v>418.04900315902586</v>
      </c>
      <c r="AT65">
        <f ca="1"/>
        <v>343.05047904760096</v>
      </c>
      <c r="AU65">
        <f ca="1"/>
        <v>382.73755814582904</v>
      </c>
      <c r="AV65">
        <f ca="1"/>
        <v>343.88939076926943</v>
      </c>
      <c r="AW65">
        <f ca="1"/>
        <v>425.12101760972087</v>
      </c>
      <c r="AX65">
        <f ca="1"/>
        <v>336.21063477225397</v>
      </c>
      <c r="AY65">
        <f ca="1"/>
        <v>363.4174385436807</v>
      </c>
      <c r="AZ65">
        <f ca="1"/>
        <v>408.46122393049171</v>
      </c>
      <c r="BA65">
        <f ca="1"/>
        <v>371.36295943559037</v>
      </c>
      <c r="BB65">
        <f ca="1"/>
        <v>361.32025449823487</v>
      </c>
      <c r="BC65">
        <f ca="1"/>
        <v>363.69532180440041</v>
      </c>
      <c r="BD65">
        <f ca="1"/>
        <v>352.8386265798415</v>
      </c>
      <c r="BE65">
        <f ca="1"/>
        <v>313.32659727185268</v>
      </c>
      <c r="BF65">
        <f ca="1"/>
        <v>358.87390784652348</v>
      </c>
      <c r="BG65">
        <f ca="1"/>
        <v>373.00587429680968</v>
      </c>
      <c r="BH65">
        <f ca="1"/>
        <v>353.47196416781975</v>
      </c>
      <c r="BI65">
        <f ca="1"/>
        <v>446.4175545929254</v>
      </c>
      <c r="BJ65">
        <f ca="1"/>
        <v>310.24895753680329</v>
      </c>
      <c r="BK65">
        <f ca="1"/>
        <v>375.68751421341676</v>
      </c>
      <c r="BL65">
        <f ca="1"/>
        <v>381.4852013682596</v>
      </c>
      <c r="BM65">
        <f ca="1"/>
        <v>395.74573023271665</v>
      </c>
      <c r="BN65">
        <f ca="1"/>
        <v>390.26553205056763</v>
      </c>
      <c r="BO65">
        <f ca="1"/>
        <v>344.01664935622415</v>
      </c>
      <c r="BP65">
        <f ca="1"/>
        <v>370.84189744237614</v>
      </c>
      <c r="BQ65">
        <f ca="1"/>
        <v>391.73171530555618</v>
      </c>
      <c r="BR65">
        <f ca="1"/>
        <v>381.66581879854931</v>
      </c>
      <c r="BS65">
        <f ca="1"/>
        <v>341.7565901925604</v>
      </c>
      <c r="BT65">
        <f ca="1"/>
        <v>357.56388446650186</v>
      </c>
      <c r="BU65">
        <f ca="1"/>
        <v>378.27581349365056</v>
      </c>
      <c r="BV65">
        <f ca="1"/>
        <v>344.31389266451566</v>
      </c>
      <c r="BW65">
        <f ca="1"/>
        <v>410.28259355834149</v>
      </c>
      <c r="BX65">
        <f ca="1"/>
        <v>321.04820738557248</v>
      </c>
      <c r="BY65">
        <f ca="1"/>
        <v>391.33135067148584</v>
      </c>
      <c r="BZ65">
        <f ca="1"/>
        <v>351.14290221051044</v>
      </c>
      <c r="CA65">
        <f ca="1"/>
        <v>325.36036489178667</v>
      </c>
      <c r="CB65">
        <f ca="1"/>
        <v>380.01432979902455</v>
      </c>
      <c r="CC65">
        <f ca="1"/>
        <v>409.79249481677789</v>
      </c>
      <c r="CD65">
        <f ca="1"/>
        <v>307.00224856132394</v>
      </c>
      <c r="CE65">
        <f ca="1"/>
        <v>392.33359431429619</v>
      </c>
      <c r="CF65">
        <f ca="1"/>
        <v>344.58304677972296</v>
      </c>
      <c r="CG65">
        <f ca="1"/>
        <v>387.56796110818721</v>
      </c>
      <c r="CH65">
        <f ca="1"/>
        <v>312.35102242835387</v>
      </c>
      <c r="CI65">
        <f ca="1"/>
        <v>391.34502757551002</v>
      </c>
      <c r="CJ65">
        <f ca="1"/>
        <v>381.55510134302278</v>
      </c>
      <c r="CK65">
        <f ca="1"/>
        <v>401.58802657249782</v>
      </c>
      <c r="CL65">
        <f ca="1"/>
        <v>483.24105231438125</v>
      </c>
      <c r="CM65">
        <f ca="1"/>
        <v>370.24783710820782</v>
      </c>
      <c r="CN65">
        <f ca="1"/>
        <v>362.47172650968156</v>
      </c>
      <c r="CO65">
        <f ca="1"/>
        <v>373.97292031738408</v>
      </c>
      <c r="CP65">
        <f ca="1"/>
        <v>340.07218668529748</v>
      </c>
      <c r="CQ65">
        <f ca="1"/>
        <v>378.18450458014144</v>
      </c>
      <c r="CR65">
        <f ca="1"/>
        <v>379.60603668361676</v>
      </c>
      <c r="CS65">
        <f ca="1"/>
        <v>327.33824706605139</v>
      </c>
      <c r="CT65">
        <f ca="1"/>
        <v>338.81193556903185</v>
      </c>
      <c r="CU65">
        <f ca="1"/>
        <v>347.05845473282852</v>
      </c>
      <c r="CV65">
        <f ca="1"/>
        <v>356.55919707532462</v>
      </c>
      <c r="CW65">
        <f ca="1"/>
        <v>441.16951262535537</v>
      </c>
      <c r="CX65">
        <f ca="1"/>
        <v>346.38792470135996</v>
      </c>
      <c r="CY65">
        <f ca="1"/>
        <v>398.96658334256443</v>
      </c>
      <c r="CZ65">
        <f ca="1"/>
        <v>331.4934168324009</v>
      </c>
      <c r="DA65">
        <f ca="1"/>
        <v>398.7849566946183</v>
      </c>
      <c r="DB65">
        <f ca="1"/>
        <v>361.78748722922916</v>
      </c>
      <c r="DC65">
        <f ca="1"/>
        <v>373.96530864744449</v>
      </c>
      <c r="DD65">
        <f ca="1"/>
        <v>393.62720735147366</v>
      </c>
      <c r="DE65">
        <f ca="1"/>
        <v>376.48159711382777</v>
      </c>
      <c r="DF65">
        <f ca="1"/>
        <v>325.12121745868922</v>
      </c>
      <c r="DG65">
        <f ca="1"/>
        <v>411.54004856329522</v>
      </c>
      <c r="DH65" t="e">
        <f ca="1"/>
        <v>#N/A</v>
      </c>
      <c r="DI65" t="e">
        <f ca="1"/>
        <v>#N/A</v>
      </c>
      <c r="DJ65" t="e">
        <f ca="1"/>
        <v>#N/A</v>
      </c>
      <c r="DK65" t="e">
        <f ca="1"/>
        <v>#N/A</v>
      </c>
      <c r="DL65" t="e">
        <f ca="1"/>
        <v>#N/A</v>
      </c>
      <c r="DM65" t="e">
        <f ca="1"/>
        <v>#N/A</v>
      </c>
      <c r="DN65" t="e">
        <f ca="1"/>
        <v>#N/A</v>
      </c>
      <c r="DO65" t="e">
        <f ca="1"/>
        <v>#N/A</v>
      </c>
      <c r="DP65" t="e">
        <f ca="1"/>
        <v>#N/A</v>
      </c>
      <c r="DQ65" t="e">
        <f ca="1"/>
        <v>#N/A</v>
      </c>
      <c r="DR65" t="e">
        <f ca="1"/>
        <v>#N/A</v>
      </c>
      <c r="DS65" t="e">
        <f ca="1"/>
        <v>#N/A</v>
      </c>
      <c r="DT65" t="e">
        <f ca="1"/>
        <v>#N/A</v>
      </c>
      <c r="DU65" t="e">
        <f ca="1"/>
        <v>#N/A</v>
      </c>
      <c r="DV65" t="e">
        <f ca="1"/>
        <v>#N/A</v>
      </c>
      <c r="DW65" t="e">
        <f ca="1"/>
        <v>#N/A</v>
      </c>
      <c r="DX65" t="e">
        <f ca="1"/>
        <v>#N/A</v>
      </c>
      <c r="DY65" t="e">
        <f ca="1"/>
        <v>#N/A</v>
      </c>
      <c r="DZ65" t="e">
        <f ca="1"/>
        <v>#N/A</v>
      </c>
      <c r="EA65" t="e">
        <f ca="1"/>
        <v>#N/A</v>
      </c>
    </row>
    <row r="66" spans="1:131">
      <c r="A66">
        <f ca="1">_xll.nxLibGetDCF("act/365",K$2,K66)</f>
        <v>0.24657534246575341</v>
      </c>
      <c r="B66" cm="1">
        <f t="array" aca="1" ref="B66" ca="1">_xll.nxLibGetDF(calibration!B$13,path!K$2,path!K66)</f>
        <v>0.9912757640562565</v>
      </c>
      <c r="C66">
        <f t="shared" ca="1" si="2"/>
        <v>3.5536865939251282E-2</v>
      </c>
      <c r="D66" s="75">
        <v>0</v>
      </c>
      <c r="E66">
        <f t="shared" ca="1" si="3"/>
        <v>368.21237160730755</v>
      </c>
      <c r="F66" s="73">
        <f t="shared" ca="1" si="4"/>
        <v>0</v>
      </c>
      <c r="H66">
        <f t="shared" ca="1" si="0"/>
        <v>368.21237160730766</v>
      </c>
      <c r="I66">
        <f t="shared" ca="1" si="1"/>
        <v>32.837344214210525</v>
      </c>
      <c r="K66" s="40">
        <f ca="1"/>
        <v>45509</v>
      </c>
      <c r="L66">
        <f ca="1"/>
        <v>338.85412621905743</v>
      </c>
      <c r="M66">
        <f ca="1"/>
        <v>363.0006316248049</v>
      </c>
      <c r="N66">
        <f ca="1"/>
        <v>338.73271642868286</v>
      </c>
      <c r="O66">
        <f ca="1"/>
        <v>367.57343180604681</v>
      </c>
      <c r="P66">
        <f ca="1"/>
        <v>390.37247443508062</v>
      </c>
      <c r="Q66">
        <f ca="1"/>
        <v>365.71543882243833</v>
      </c>
      <c r="R66">
        <f ca="1"/>
        <v>349.45929136703643</v>
      </c>
      <c r="S66">
        <f ca="1"/>
        <v>401.35598457414085</v>
      </c>
      <c r="T66">
        <f ca="1"/>
        <v>318.1915409795298</v>
      </c>
      <c r="U66">
        <f ca="1"/>
        <v>406.73775682802597</v>
      </c>
      <c r="V66">
        <f ca="1"/>
        <v>320.96322203370687</v>
      </c>
      <c r="W66">
        <f ca="1"/>
        <v>363.85085566612071</v>
      </c>
      <c r="X66">
        <f ca="1"/>
        <v>356.53982675402824</v>
      </c>
      <c r="Y66">
        <f ca="1"/>
        <v>448.60686390385752</v>
      </c>
      <c r="Z66">
        <f ca="1"/>
        <v>361.67415385428575</v>
      </c>
      <c r="AA66">
        <f ca="1"/>
        <v>376.06641765485728</v>
      </c>
      <c r="AB66">
        <f ca="1"/>
        <v>401.44349562650643</v>
      </c>
      <c r="AC66">
        <f ca="1"/>
        <v>368.3564898929655</v>
      </c>
      <c r="AD66">
        <f ca="1"/>
        <v>376.90491536783958</v>
      </c>
      <c r="AE66">
        <f ca="1"/>
        <v>356.84936777129161</v>
      </c>
      <c r="AF66">
        <f ca="1"/>
        <v>347.15823683667918</v>
      </c>
      <c r="AG66">
        <f ca="1"/>
        <v>350.64365398534869</v>
      </c>
      <c r="AH66">
        <f ca="1"/>
        <v>305.94720775404573</v>
      </c>
      <c r="AI66">
        <f ca="1"/>
        <v>397.35617201298118</v>
      </c>
      <c r="AJ66">
        <f ca="1"/>
        <v>346.00004179617878</v>
      </c>
      <c r="AK66">
        <f ca="1"/>
        <v>403.56603520991706</v>
      </c>
      <c r="AL66">
        <f ca="1"/>
        <v>306.30844885393589</v>
      </c>
      <c r="AM66">
        <f ca="1"/>
        <v>384.11631229380333</v>
      </c>
      <c r="AN66">
        <f ca="1"/>
        <v>350.41461338324484</v>
      </c>
      <c r="AO66">
        <f ca="1"/>
        <v>377.6211198035125</v>
      </c>
      <c r="AP66">
        <f ca="1"/>
        <v>359.81187835385043</v>
      </c>
      <c r="AQ66">
        <f ca="1"/>
        <v>356.10725632418911</v>
      </c>
      <c r="AR66">
        <f ca="1"/>
        <v>408.03458888925394</v>
      </c>
      <c r="AS66">
        <f ca="1"/>
        <v>421.35620912208179</v>
      </c>
      <c r="AT66">
        <f ca="1"/>
        <v>356.83675181155604</v>
      </c>
      <c r="AU66">
        <f ca="1"/>
        <v>388.40588109242981</v>
      </c>
      <c r="AV66">
        <f ca="1"/>
        <v>342.3400435578871</v>
      </c>
      <c r="AW66">
        <f ca="1"/>
        <v>422.22688651219994</v>
      </c>
      <c r="AX66">
        <f ca="1"/>
        <v>332.28570954221311</v>
      </c>
      <c r="AY66">
        <f ca="1"/>
        <v>361.54361569810709</v>
      </c>
      <c r="AZ66">
        <f ca="1"/>
        <v>401.04425128095716</v>
      </c>
      <c r="BA66">
        <f ca="1"/>
        <v>376.9681593934082</v>
      </c>
      <c r="BB66">
        <f ca="1"/>
        <v>356.94600314045761</v>
      </c>
      <c r="BC66">
        <f ca="1"/>
        <v>366.46776143085316</v>
      </c>
      <c r="BD66">
        <f ca="1"/>
        <v>363.27611341462142</v>
      </c>
      <c r="BE66">
        <f ca="1"/>
        <v>312.83019383752719</v>
      </c>
      <c r="BF66">
        <f ca="1"/>
        <v>361.50988176359778</v>
      </c>
      <c r="BG66">
        <f ca="1"/>
        <v>381.36361258402798</v>
      </c>
      <c r="BH66">
        <f ca="1"/>
        <v>345.03858879448831</v>
      </c>
      <c r="BI66">
        <f ca="1"/>
        <v>441.28459580804287</v>
      </c>
      <c r="BJ66">
        <f ca="1"/>
        <v>308.04486181165572</v>
      </c>
      <c r="BK66">
        <f ca="1"/>
        <v>377.16720772439857</v>
      </c>
      <c r="BL66">
        <f ca="1"/>
        <v>377.84294917824053</v>
      </c>
      <c r="BM66">
        <f ca="1"/>
        <v>409.628698268135</v>
      </c>
      <c r="BN66">
        <f ca="1"/>
        <v>396.20635883140091</v>
      </c>
      <c r="BO66">
        <f ca="1"/>
        <v>347.34292895196114</v>
      </c>
      <c r="BP66">
        <f ca="1"/>
        <v>359.29181858164884</v>
      </c>
      <c r="BQ66">
        <f ca="1"/>
        <v>406.63708766114382</v>
      </c>
      <c r="BR66">
        <f ca="1"/>
        <v>378.18140976462871</v>
      </c>
      <c r="BS66">
        <f ca="1"/>
        <v>344.41613268730214</v>
      </c>
      <c r="BT66">
        <f ca="1"/>
        <v>357.16611527323118</v>
      </c>
      <c r="BU66">
        <f ca="1"/>
        <v>377.04876636555434</v>
      </c>
      <c r="BV66">
        <f ca="1"/>
        <v>341.88570946507377</v>
      </c>
      <c r="BW66">
        <f ca="1"/>
        <v>404.8295740474029</v>
      </c>
      <c r="BX66">
        <f ca="1"/>
        <v>317.10625418893574</v>
      </c>
      <c r="BY66">
        <f ca="1"/>
        <v>390.13155176249643</v>
      </c>
      <c r="BZ66">
        <f ca="1"/>
        <v>338.81432557881101</v>
      </c>
      <c r="CA66">
        <f ca="1"/>
        <v>324.78817188937097</v>
      </c>
      <c r="CB66">
        <f ca="1"/>
        <v>378.84116389431165</v>
      </c>
      <c r="CC66">
        <f ca="1"/>
        <v>410.53073845665961</v>
      </c>
      <c r="CD66">
        <f ca="1"/>
        <v>312.39397101881889</v>
      </c>
      <c r="CE66">
        <f ca="1"/>
        <v>380.79265755421255</v>
      </c>
      <c r="CF66">
        <f ca="1"/>
        <v>339.43190012180418</v>
      </c>
      <c r="CG66">
        <f ca="1"/>
        <v>391.96942965414439</v>
      </c>
      <c r="CH66">
        <f ca="1"/>
        <v>311.00340272940628</v>
      </c>
      <c r="CI66">
        <f ca="1"/>
        <v>392.90474441810937</v>
      </c>
      <c r="CJ66">
        <f ca="1"/>
        <v>380.01925548390187</v>
      </c>
      <c r="CK66">
        <f ca="1"/>
        <v>398.78538406423951</v>
      </c>
      <c r="CL66">
        <f ca="1"/>
        <v>476.82340087854925</v>
      </c>
      <c r="CM66">
        <f ca="1"/>
        <v>371.48120004415364</v>
      </c>
      <c r="CN66">
        <f ca="1"/>
        <v>366.23863023777693</v>
      </c>
      <c r="CO66">
        <f ca="1"/>
        <v>367.54197779108523</v>
      </c>
      <c r="CP66">
        <f ca="1"/>
        <v>335.44485619777987</v>
      </c>
      <c r="CQ66">
        <f ca="1"/>
        <v>374.91845992868025</v>
      </c>
      <c r="CR66">
        <f ca="1"/>
        <v>379.34646568516916</v>
      </c>
      <c r="CS66">
        <f ca="1"/>
        <v>329.50785364020254</v>
      </c>
      <c r="CT66">
        <f ca="1"/>
        <v>336.15361627121689</v>
      </c>
      <c r="CU66">
        <f ca="1"/>
        <v>352.90974741675313</v>
      </c>
      <c r="CV66">
        <f ca="1"/>
        <v>349.00719569538364</v>
      </c>
      <c r="CW66">
        <f ca="1"/>
        <v>432.80213116080068</v>
      </c>
      <c r="CX66">
        <f ca="1"/>
        <v>352.66251060182634</v>
      </c>
      <c r="CY66">
        <f ca="1"/>
        <v>398.46860493895389</v>
      </c>
      <c r="CZ66">
        <f ca="1"/>
        <v>325.68709541434271</v>
      </c>
      <c r="DA66">
        <f ca="1"/>
        <v>391.47335861254624</v>
      </c>
      <c r="DB66">
        <f ca="1"/>
        <v>353.00030465766673</v>
      </c>
      <c r="DC66">
        <f ca="1"/>
        <v>384.54514505559013</v>
      </c>
      <c r="DD66">
        <f ca="1"/>
        <v>388.7127051799892</v>
      </c>
      <c r="DE66">
        <f ca="1"/>
        <v>378.24786149068757</v>
      </c>
      <c r="DF66">
        <f ca="1"/>
        <v>324.46553173159703</v>
      </c>
      <c r="DG66">
        <f ca="1"/>
        <v>402.53711278130714</v>
      </c>
      <c r="DH66" t="e">
        <f ca="1"/>
        <v>#N/A</v>
      </c>
      <c r="DI66" t="e">
        <f ca="1"/>
        <v>#N/A</v>
      </c>
      <c r="DJ66" t="e">
        <f ca="1"/>
        <v>#N/A</v>
      </c>
      <c r="DK66" t="e">
        <f ca="1"/>
        <v>#N/A</v>
      </c>
      <c r="DL66" t="e">
        <f ca="1"/>
        <v>#N/A</v>
      </c>
      <c r="DM66" t="e">
        <f ca="1"/>
        <v>#N/A</v>
      </c>
      <c r="DN66" t="e">
        <f ca="1"/>
        <v>#N/A</v>
      </c>
      <c r="DO66" t="e">
        <f ca="1"/>
        <v>#N/A</v>
      </c>
      <c r="DP66" t="e">
        <f ca="1"/>
        <v>#N/A</v>
      </c>
      <c r="DQ66" t="e">
        <f ca="1"/>
        <v>#N/A</v>
      </c>
      <c r="DR66" t="e">
        <f ca="1"/>
        <v>#N/A</v>
      </c>
      <c r="DS66" t="e">
        <f ca="1"/>
        <v>#N/A</v>
      </c>
      <c r="DT66" t="e">
        <f ca="1"/>
        <v>#N/A</v>
      </c>
      <c r="DU66" t="e">
        <f ca="1"/>
        <v>#N/A</v>
      </c>
      <c r="DV66" t="e">
        <f ca="1"/>
        <v>#N/A</v>
      </c>
      <c r="DW66" t="e">
        <f ca="1"/>
        <v>#N/A</v>
      </c>
      <c r="DX66" t="e">
        <f ca="1"/>
        <v>#N/A</v>
      </c>
      <c r="DY66" t="e">
        <f ca="1"/>
        <v>#N/A</v>
      </c>
      <c r="DZ66" t="e">
        <f ca="1"/>
        <v>#N/A</v>
      </c>
      <c r="EA66" t="e">
        <f ca="1"/>
        <v>#N/A</v>
      </c>
    </row>
    <row r="67" spans="1:131">
      <c r="A67">
        <f ca="1">_xll.nxLibGetDCF("act/365",K$2,K67)</f>
        <v>0.24931506849315069</v>
      </c>
      <c r="B67" cm="1">
        <f t="array" aca="1" ref="B67" ca="1">_xll.nxLibGetDF(calibration!B$13,path!K$2,path!K67)</f>
        <v>0.99117882810132596</v>
      </c>
      <c r="C67">
        <f t="shared" ca="1" si="2"/>
        <v>3.5538601073618246E-2</v>
      </c>
      <c r="D67" s="75">
        <v>0</v>
      </c>
      <c r="E67">
        <f t="shared" ca="1" si="3"/>
        <v>368.2483822815139</v>
      </c>
      <c r="F67" s="73">
        <f t="shared" ca="1" si="4"/>
        <v>0</v>
      </c>
      <c r="H67">
        <f t="shared" ref="H67:H130" ca="1" si="5">AVERAGE(L67:DG67)</f>
        <v>368.24838228151401</v>
      </c>
      <c r="I67">
        <f t="shared" ref="I67:I130" ca="1" si="6">_xlfn.STDEV.S(L67:DG67)</f>
        <v>32.385753800122096</v>
      </c>
      <c r="K67" s="40">
        <f ca="1"/>
        <v>45510</v>
      </c>
      <c r="L67">
        <f ca="1"/>
        <v>338.82106442880206</v>
      </c>
      <c r="M67">
        <f ca="1"/>
        <v>366.73493832569869</v>
      </c>
      <c r="N67">
        <f ca="1"/>
        <v>335.48543712026236</v>
      </c>
      <c r="O67">
        <f ca="1"/>
        <v>364.90685121954789</v>
      </c>
      <c r="P67">
        <f ca="1"/>
        <v>392.5000109281234</v>
      </c>
      <c r="Q67">
        <f ca="1"/>
        <v>367.25974877520906</v>
      </c>
      <c r="R67">
        <f ca="1"/>
        <v>343.80698723889526</v>
      </c>
      <c r="S67">
        <f ca="1"/>
        <v>401.21668044477497</v>
      </c>
      <c r="T67">
        <f ca="1"/>
        <v>319.21480637190422</v>
      </c>
      <c r="U67">
        <f ca="1"/>
        <v>405.58237101913164</v>
      </c>
      <c r="V67">
        <f ca="1"/>
        <v>318.05676037794126</v>
      </c>
      <c r="W67">
        <f ca="1"/>
        <v>361.29554481236528</v>
      </c>
      <c r="X67">
        <f ca="1"/>
        <v>359.71593586453611</v>
      </c>
      <c r="Y67">
        <f ca="1"/>
        <v>439.73939159666054</v>
      </c>
      <c r="Z67">
        <f ca="1"/>
        <v>365.17857659406303</v>
      </c>
      <c r="AA67">
        <f ca="1"/>
        <v>381.21633094135166</v>
      </c>
      <c r="AB67">
        <f ca="1"/>
        <v>396.41022183535659</v>
      </c>
      <c r="AC67">
        <f ca="1"/>
        <v>367.32056366669349</v>
      </c>
      <c r="AD67">
        <f ca="1"/>
        <v>373.93130563393726</v>
      </c>
      <c r="AE67">
        <f ca="1"/>
        <v>355.62557497828203</v>
      </c>
      <c r="AF67">
        <f ca="1"/>
        <v>344.6650207407198</v>
      </c>
      <c r="AG67">
        <f ca="1"/>
        <v>348.48491834048252</v>
      </c>
      <c r="AH67">
        <f ca="1"/>
        <v>301.22862246689812</v>
      </c>
      <c r="AI67">
        <f ca="1"/>
        <v>394.72558096362644</v>
      </c>
      <c r="AJ67">
        <f ca="1"/>
        <v>344.44329017403714</v>
      </c>
      <c r="AK67">
        <f ca="1"/>
        <v>398.51330919092084</v>
      </c>
      <c r="AL67">
        <f ca="1"/>
        <v>310.03221328319245</v>
      </c>
      <c r="AM67">
        <f ca="1"/>
        <v>381.07356233624068</v>
      </c>
      <c r="AN67">
        <f ca="1"/>
        <v>353.91182749529776</v>
      </c>
      <c r="AO67">
        <f ca="1"/>
        <v>387.05628281413794</v>
      </c>
      <c r="AP67">
        <f ca="1"/>
        <v>356.32442997958168</v>
      </c>
      <c r="AQ67">
        <f ca="1"/>
        <v>360.51028914788679</v>
      </c>
      <c r="AR67">
        <f ca="1"/>
        <v>406.32417335866188</v>
      </c>
      <c r="AS67">
        <f ca="1"/>
        <v>420.95653026490538</v>
      </c>
      <c r="AT67">
        <f ca="1"/>
        <v>358.21452467057367</v>
      </c>
      <c r="AU67">
        <f ca="1"/>
        <v>385.24712833910553</v>
      </c>
      <c r="AV67">
        <f ca="1"/>
        <v>345.07933998898613</v>
      </c>
      <c r="AW67">
        <f ca="1"/>
        <v>421.01334219414161</v>
      </c>
      <c r="AX67">
        <f ca="1"/>
        <v>333.23958622805748</v>
      </c>
      <c r="AY67">
        <f ca="1"/>
        <v>364.64140021394678</v>
      </c>
      <c r="AZ67">
        <f ca="1"/>
        <v>395.44450470632455</v>
      </c>
      <c r="BA67">
        <f ca="1"/>
        <v>373.99358905876898</v>
      </c>
      <c r="BB67">
        <f ca="1"/>
        <v>353.38521607741353</v>
      </c>
      <c r="BC67">
        <f ca="1"/>
        <v>369.57281686265907</v>
      </c>
      <c r="BD67">
        <f ca="1"/>
        <v>364.17669902707075</v>
      </c>
      <c r="BE67">
        <f ca="1"/>
        <v>317.76341408904733</v>
      </c>
      <c r="BF67">
        <f ca="1"/>
        <v>370.73009106956158</v>
      </c>
      <c r="BG67">
        <f ca="1"/>
        <v>382.89407805146971</v>
      </c>
      <c r="BH67">
        <f ca="1"/>
        <v>348.73400498716944</v>
      </c>
      <c r="BI67">
        <f ca="1"/>
        <v>442.59104559673256</v>
      </c>
      <c r="BJ67">
        <f ca="1"/>
        <v>308.99924881442377</v>
      </c>
      <c r="BK67">
        <f ca="1"/>
        <v>379.81762835766335</v>
      </c>
      <c r="BL67">
        <f ca="1"/>
        <v>379.53809302167838</v>
      </c>
      <c r="BM67">
        <f ca="1"/>
        <v>412.61142513363484</v>
      </c>
      <c r="BN67">
        <f ca="1"/>
        <v>395.7704970701563</v>
      </c>
      <c r="BO67">
        <f ca="1"/>
        <v>344.47797443783247</v>
      </c>
      <c r="BP67">
        <f ca="1"/>
        <v>362.16678122091315</v>
      </c>
      <c r="BQ67">
        <f ca="1"/>
        <v>408.32022821781425</v>
      </c>
      <c r="BR67">
        <f ca="1"/>
        <v>382.98927572011564</v>
      </c>
      <c r="BS67">
        <f ca="1"/>
        <v>348.02762022543715</v>
      </c>
      <c r="BT67">
        <f ca="1"/>
        <v>356.56325547640125</v>
      </c>
      <c r="BU67">
        <f ca="1"/>
        <v>375.92229123368583</v>
      </c>
      <c r="BV67">
        <f ca="1"/>
        <v>345.3824224042117</v>
      </c>
      <c r="BW67">
        <f ca="1"/>
        <v>405.66099183552188</v>
      </c>
      <c r="BX67">
        <f ca="1"/>
        <v>318.80243732911845</v>
      </c>
      <c r="BY67">
        <f ca="1"/>
        <v>390.03750791338035</v>
      </c>
      <c r="BZ67">
        <f ca="1"/>
        <v>334.99195545095228</v>
      </c>
      <c r="CA67">
        <f ca="1"/>
        <v>321.01732615963397</v>
      </c>
      <c r="CB67">
        <f ca="1"/>
        <v>380.77141499441967</v>
      </c>
      <c r="CC67">
        <f ca="1"/>
        <v>413.17124956033155</v>
      </c>
      <c r="CD67">
        <f ca="1"/>
        <v>312.45766195406202</v>
      </c>
      <c r="CE67">
        <f ca="1"/>
        <v>379.65423485928409</v>
      </c>
      <c r="CF67">
        <f ca="1"/>
        <v>346.42066592193783</v>
      </c>
      <c r="CG67">
        <f ca="1"/>
        <v>391.41464613937569</v>
      </c>
      <c r="CH67">
        <f ca="1"/>
        <v>310.33080259557306</v>
      </c>
      <c r="CI67">
        <f ca="1"/>
        <v>389.64478932573735</v>
      </c>
      <c r="CJ67">
        <f ca="1"/>
        <v>373.33061089866459</v>
      </c>
      <c r="CK67">
        <f ca="1"/>
        <v>392.36135467793764</v>
      </c>
      <c r="CL67">
        <f ca="1"/>
        <v>476.82135674864287</v>
      </c>
      <c r="CM67">
        <f ca="1"/>
        <v>370.56034626731997</v>
      </c>
      <c r="CN67">
        <f ca="1"/>
        <v>367.68829755505737</v>
      </c>
      <c r="CO67">
        <f ca="1"/>
        <v>363.92434892080001</v>
      </c>
      <c r="CP67">
        <f ca="1"/>
        <v>332.24366997867367</v>
      </c>
      <c r="CQ67">
        <f ca="1"/>
        <v>375.62864350306387</v>
      </c>
      <c r="CR67">
        <f ca="1"/>
        <v>375.18504739749415</v>
      </c>
      <c r="CS67">
        <f ca="1"/>
        <v>334.15778241392832</v>
      </c>
      <c r="CT67">
        <f ca="1"/>
        <v>339.24016962162602</v>
      </c>
      <c r="CU67">
        <f ca="1"/>
        <v>352.48665783378425</v>
      </c>
      <c r="CV67">
        <f ca="1"/>
        <v>349.79887554825166</v>
      </c>
      <c r="CW67">
        <f ca="1"/>
        <v>430.79077837273167</v>
      </c>
      <c r="CX67">
        <f ca="1"/>
        <v>356.70356342248596</v>
      </c>
      <c r="CY67">
        <f ca="1"/>
        <v>395.24976910707653</v>
      </c>
      <c r="CZ67">
        <f ca="1"/>
        <v>328.86289916653607</v>
      </c>
      <c r="DA67">
        <f ca="1"/>
        <v>390.80703097643436</v>
      </c>
      <c r="DB67">
        <f ca="1"/>
        <v>355.22441925653192</v>
      </c>
      <c r="DC67">
        <f ca="1"/>
        <v>380.88839110194948</v>
      </c>
      <c r="DD67">
        <f ca="1"/>
        <v>393.39903717487738</v>
      </c>
      <c r="DE67">
        <f ca="1"/>
        <v>378.53982953805701</v>
      </c>
      <c r="DF67">
        <f ca="1"/>
        <v>319.98692065858035</v>
      </c>
      <c r="DG67">
        <f ca="1"/>
        <v>407.00606874642187</v>
      </c>
      <c r="DH67" t="e">
        <f ca="1"/>
        <v>#N/A</v>
      </c>
      <c r="DI67" t="e">
        <f ca="1"/>
        <v>#N/A</v>
      </c>
      <c r="DJ67" t="e">
        <f ca="1"/>
        <v>#N/A</v>
      </c>
      <c r="DK67" t="e">
        <f ca="1"/>
        <v>#N/A</v>
      </c>
      <c r="DL67" t="e">
        <f ca="1"/>
        <v>#N/A</v>
      </c>
      <c r="DM67" t="e">
        <f ca="1"/>
        <v>#N/A</v>
      </c>
      <c r="DN67" t="e">
        <f ca="1"/>
        <v>#N/A</v>
      </c>
      <c r="DO67" t="e">
        <f ca="1"/>
        <v>#N/A</v>
      </c>
      <c r="DP67" t="e">
        <f ca="1"/>
        <v>#N/A</v>
      </c>
      <c r="DQ67" t="e">
        <f ca="1"/>
        <v>#N/A</v>
      </c>
      <c r="DR67" t="e">
        <f ca="1"/>
        <v>#N/A</v>
      </c>
      <c r="DS67" t="e">
        <f ca="1"/>
        <v>#N/A</v>
      </c>
      <c r="DT67" t="e">
        <f ca="1"/>
        <v>#N/A</v>
      </c>
      <c r="DU67" t="e">
        <f ca="1"/>
        <v>#N/A</v>
      </c>
      <c r="DV67" t="e">
        <f ca="1"/>
        <v>#N/A</v>
      </c>
      <c r="DW67" t="e">
        <f ca="1"/>
        <v>#N/A</v>
      </c>
      <c r="DX67" t="e">
        <f ca="1"/>
        <v>#N/A</v>
      </c>
      <c r="DY67" t="e">
        <f ca="1"/>
        <v>#N/A</v>
      </c>
      <c r="DZ67" t="e">
        <f ca="1"/>
        <v>#N/A</v>
      </c>
      <c r="EA67" t="e">
        <f ca="1"/>
        <v>#N/A</v>
      </c>
    </row>
    <row r="68" spans="1:131">
      <c r="A68">
        <f ca="1">_xll.nxLibGetDCF("act/365",K$2,K68)</f>
        <v>0.25205479452054796</v>
      </c>
      <c r="B68" cm="1">
        <f t="array" aca="1" ref="B68" ca="1">_xll.nxLibGetDF(calibration!B$13,path!K$2,path!K68)</f>
        <v>0.99108189214639553</v>
      </c>
      <c r="C68">
        <f t="shared" ca="1" si="2"/>
        <v>3.5540336434090887E-2</v>
      </c>
      <c r="D68" s="75">
        <v>0</v>
      </c>
      <c r="E68">
        <f t="shared" ca="1" si="3"/>
        <v>368.28440000000001</v>
      </c>
      <c r="F68" s="73">
        <f t="shared" ca="1" si="4"/>
        <v>0</v>
      </c>
      <c r="H68">
        <f t="shared" ca="1" si="5"/>
        <v>368.28439999999995</v>
      </c>
      <c r="I68">
        <f t="shared" ca="1" si="6"/>
        <v>32.994644685930432</v>
      </c>
      <c r="K68" s="40">
        <f ca="1"/>
        <v>45511</v>
      </c>
      <c r="L68">
        <f ca="1"/>
        <v>332.94617428428279</v>
      </c>
      <c r="M68">
        <f ca="1"/>
        <v>366.73127912840187</v>
      </c>
      <c r="N68">
        <f ca="1"/>
        <v>330.35183135250531</v>
      </c>
      <c r="O68">
        <f ca="1"/>
        <v>367.12992889304542</v>
      </c>
      <c r="P68">
        <f ca="1"/>
        <v>387.93164712690503</v>
      </c>
      <c r="Q68">
        <f ca="1"/>
        <v>369.07353354705134</v>
      </c>
      <c r="R68">
        <f ca="1"/>
        <v>345.78265077915995</v>
      </c>
      <c r="S68">
        <f ca="1"/>
        <v>403.33106469551421</v>
      </c>
      <c r="T68">
        <f ca="1"/>
        <v>317.13289183513217</v>
      </c>
      <c r="U68">
        <f ca="1"/>
        <v>404.47709983710388</v>
      </c>
      <c r="V68">
        <f ca="1"/>
        <v>316.79691478343312</v>
      </c>
      <c r="W68">
        <f ca="1"/>
        <v>361.62094363042263</v>
      </c>
      <c r="X68">
        <f ca="1"/>
        <v>360.8482338606276</v>
      </c>
      <c r="Y68">
        <f ca="1"/>
        <v>440.9230765099029</v>
      </c>
      <c r="Z68">
        <f ca="1"/>
        <v>363.5653264011894</v>
      </c>
      <c r="AA68">
        <f ca="1"/>
        <v>383.6609862263619</v>
      </c>
      <c r="AB68">
        <f ca="1"/>
        <v>404.67127844086463</v>
      </c>
      <c r="AC68">
        <f ca="1"/>
        <v>374.49079881666182</v>
      </c>
      <c r="AD68">
        <f ca="1"/>
        <v>380.1366108868271</v>
      </c>
      <c r="AE68">
        <f ca="1"/>
        <v>353.37968967832262</v>
      </c>
      <c r="AF68">
        <f ca="1"/>
        <v>346.19080968629328</v>
      </c>
      <c r="AG68">
        <f ca="1"/>
        <v>349.86347670131522</v>
      </c>
      <c r="AH68">
        <f ca="1"/>
        <v>297.48026848661254</v>
      </c>
      <c r="AI68">
        <f ca="1"/>
        <v>394.29029290637101</v>
      </c>
      <c r="AJ68">
        <f ca="1"/>
        <v>342.35130973402107</v>
      </c>
      <c r="AK68">
        <f ca="1"/>
        <v>394.46141243539341</v>
      </c>
      <c r="AL68">
        <f ca="1"/>
        <v>307.0953416137333</v>
      </c>
      <c r="AM68">
        <f ca="1"/>
        <v>385.88113742336253</v>
      </c>
      <c r="AN68">
        <f ca="1"/>
        <v>352.75392242345021</v>
      </c>
      <c r="AO68">
        <f ca="1"/>
        <v>388.06638004979669</v>
      </c>
      <c r="AP68">
        <f ca="1"/>
        <v>350.96464161778403</v>
      </c>
      <c r="AQ68">
        <f ca="1"/>
        <v>356.19591546441472</v>
      </c>
      <c r="AR68">
        <f ca="1"/>
        <v>410.99803187252076</v>
      </c>
      <c r="AS68">
        <f ca="1"/>
        <v>417.58175878682675</v>
      </c>
      <c r="AT68">
        <f ca="1"/>
        <v>355.31161895650024</v>
      </c>
      <c r="AU68">
        <f ca="1"/>
        <v>389.64790898390925</v>
      </c>
      <c r="AV68">
        <f ca="1"/>
        <v>350.638310884497</v>
      </c>
      <c r="AW68">
        <f ca="1"/>
        <v>426.42021946949683</v>
      </c>
      <c r="AX68">
        <f ca="1"/>
        <v>333.52817900995035</v>
      </c>
      <c r="AY68">
        <f ca="1"/>
        <v>360.49963960120198</v>
      </c>
      <c r="AZ68">
        <f ca="1"/>
        <v>399.9776727937101</v>
      </c>
      <c r="BA68">
        <f ca="1"/>
        <v>371.11318617162618</v>
      </c>
      <c r="BB68">
        <f ca="1"/>
        <v>354.19721020948833</v>
      </c>
      <c r="BC68">
        <f ca="1"/>
        <v>367.86914373834992</v>
      </c>
      <c r="BD68">
        <f ca="1"/>
        <v>368.12511479940281</v>
      </c>
      <c r="BE68">
        <f ca="1"/>
        <v>317.6473665146583</v>
      </c>
      <c r="BF68">
        <f ca="1"/>
        <v>371.74258602168197</v>
      </c>
      <c r="BG68">
        <f ca="1"/>
        <v>386.59951406210308</v>
      </c>
      <c r="BH68">
        <f ca="1"/>
        <v>342.77259943666365</v>
      </c>
      <c r="BI68">
        <f ca="1"/>
        <v>437.51778998410015</v>
      </c>
      <c r="BJ68">
        <f ca="1"/>
        <v>312.7818102857467</v>
      </c>
      <c r="BK68">
        <f ca="1"/>
        <v>376.89085006506662</v>
      </c>
      <c r="BL68">
        <f ca="1"/>
        <v>377.41697044161521</v>
      </c>
      <c r="BM68">
        <f ca="1"/>
        <v>409.93522340292367</v>
      </c>
      <c r="BN68">
        <f ca="1"/>
        <v>401.56701378429455</v>
      </c>
      <c r="BO68">
        <f ca="1"/>
        <v>339.60660971494696</v>
      </c>
      <c r="BP68">
        <f ca="1"/>
        <v>359.12867364540858</v>
      </c>
      <c r="BQ68">
        <f ca="1"/>
        <v>407.33343362837945</v>
      </c>
      <c r="BR68">
        <f ca="1"/>
        <v>379.93381820565293</v>
      </c>
      <c r="BS68">
        <f ca="1"/>
        <v>344.94824639688812</v>
      </c>
      <c r="BT68">
        <f ca="1"/>
        <v>361.75448887960346</v>
      </c>
      <c r="BU68">
        <f ca="1"/>
        <v>373.91074800933228</v>
      </c>
      <c r="BV68">
        <f ca="1"/>
        <v>345.3801038540492</v>
      </c>
      <c r="BW68">
        <f ca="1"/>
        <v>410.14701288220704</v>
      </c>
      <c r="BX68">
        <f ca="1"/>
        <v>323.08234364110228</v>
      </c>
      <c r="BY68">
        <f ca="1"/>
        <v>391.3711785948463</v>
      </c>
      <c r="BZ68">
        <f ca="1"/>
        <v>331.8923394540152</v>
      </c>
      <c r="CA68">
        <f ca="1"/>
        <v>320.96992774845393</v>
      </c>
      <c r="CB68">
        <f ca="1"/>
        <v>382.2392316569875</v>
      </c>
      <c r="CC68">
        <f ca="1"/>
        <v>411.77772429739622</v>
      </c>
      <c r="CD68">
        <f ca="1"/>
        <v>311.06697173550043</v>
      </c>
      <c r="CE68">
        <f ca="1"/>
        <v>376.75354052020043</v>
      </c>
      <c r="CF68">
        <f ca="1"/>
        <v>347.19813362940954</v>
      </c>
      <c r="CG68">
        <f ca="1"/>
        <v>392.1471686788629</v>
      </c>
      <c r="CH68">
        <f ca="1"/>
        <v>306.99624435008599</v>
      </c>
      <c r="CI68">
        <f ca="1"/>
        <v>387.85334049098861</v>
      </c>
      <c r="CJ68">
        <f ca="1"/>
        <v>370.27366991373117</v>
      </c>
      <c r="CK68">
        <f ca="1"/>
        <v>391.12923060445843</v>
      </c>
      <c r="CL68">
        <f ca="1"/>
        <v>479.98967355959536</v>
      </c>
      <c r="CM68">
        <f ca="1"/>
        <v>373.97062346171936</v>
      </c>
      <c r="CN68">
        <f ca="1"/>
        <v>361.85444906337318</v>
      </c>
      <c r="CO68">
        <f ca="1"/>
        <v>366.50142462561416</v>
      </c>
      <c r="CP68">
        <f ca="1"/>
        <v>333.10704955542019</v>
      </c>
      <c r="CQ68">
        <f ca="1"/>
        <v>374.59600592199399</v>
      </c>
      <c r="CR68">
        <f ca="1"/>
        <v>376.00660379048469</v>
      </c>
      <c r="CS68">
        <f ca="1"/>
        <v>334.78889593737188</v>
      </c>
      <c r="CT68">
        <f ca="1"/>
        <v>340.09289781439674</v>
      </c>
      <c r="CU68">
        <f ca="1"/>
        <v>355.37617086293665</v>
      </c>
      <c r="CV68">
        <f ca="1"/>
        <v>349.16330031698385</v>
      </c>
      <c r="CW68">
        <f ca="1"/>
        <v>429.38768569007431</v>
      </c>
      <c r="CX68">
        <f ca="1"/>
        <v>356.04430206489468</v>
      </c>
      <c r="CY68">
        <f ca="1"/>
        <v>391.78571911127847</v>
      </c>
      <c r="CZ68">
        <f ca="1"/>
        <v>330.39652326980746</v>
      </c>
      <c r="DA68">
        <f ca="1"/>
        <v>391.97409511870592</v>
      </c>
      <c r="DB68">
        <f ca="1"/>
        <v>355.62983134796093</v>
      </c>
      <c r="DC68">
        <f ca="1"/>
        <v>380.7794275265141</v>
      </c>
      <c r="DD68">
        <f ca="1"/>
        <v>399.18834751548195</v>
      </c>
      <c r="DE68">
        <f ca="1"/>
        <v>382.72560292256878</v>
      </c>
      <c r="DF68">
        <f ca="1"/>
        <v>321.46899313761526</v>
      </c>
      <c r="DG68">
        <f ca="1"/>
        <v>405.36160832010546</v>
      </c>
      <c r="DH68" t="e">
        <f ca="1"/>
        <v>#N/A</v>
      </c>
      <c r="DI68" t="e">
        <f ca="1"/>
        <v>#N/A</v>
      </c>
      <c r="DJ68" t="e">
        <f ca="1"/>
        <v>#N/A</v>
      </c>
      <c r="DK68" t="e">
        <f ca="1"/>
        <v>#N/A</v>
      </c>
      <c r="DL68" t="e">
        <f ca="1"/>
        <v>#N/A</v>
      </c>
      <c r="DM68" t="e">
        <f ca="1"/>
        <v>#N/A</v>
      </c>
      <c r="DN68" t="e">
        <f ca="1"/>
        <v>#N/A</v>
      </c>
      <c r="DO68" t="e">
        <f ca="1"/>
        <v>#N/A</v>
      </c>
      <c r="DP68" t="e">
        <f ca="1"/>
        <v>#N/A</v>
      </c>
      <c r="DQ68" t="e">
        <f ca="1"/>
        <v>#N/A</v>
      </c>
      <c r="DR68" t="e">
        <f ca="1"/>
        <v>#N/A</v>
      </c>
      <c r="DS68" t="e">
        <f ca="1"/>
        <v>#N/A</v>
      </c>
      <c r="DT68" t="e">
        <f ca="1"/>
        <v>#N/A</v>
      </c>
      <c r="DU68" t="e">
        <f ca="1"/>
        <v>#N/A</v>
      </c>
      <c r="DV68" t="e">
        <f ca="1"/>
        <v>#N/A</v>
      </c>
      <c r="DW68" t="e">
        <f ca="1"/>
        <v>#N/A</v>
      </c>
      <c r="DX68" t="e">
        <f ca="1"/>
        <v>#N/A</v>
      </c>
      <c r="DY68" t="e">
        <f ca="1"/>
        <v>#N/A</v>
      </c>
      <c r="DZ68" t="e">
        <f ca="1"/>
        <v>#N/A</v>
      </c>
      <c r="EA68" t="e">
        <f ca="1"/>
        <v>#N/A</v>
      </c>
    </row>
    <row r="69" spans="1:131">
      <c r="A69">
        <f ca="1">_xll.nxLibGetDCF("act/365",K$2,K69)</f>
        <v>0.25479452054794521</v>
      </c>
      <c r="B69" cm="1">
        <f t="array" aca="1" ref="B69" ca="1">_xll.nxLibGetDF(calibration!B$13,path!K$2,path!K69)</f>
        <v>0.99098582067676599</v>
      </c>
      <c r="C69">
        <f t="shared" ref="C69:C132" ca="1" si="7">-LN(B69)/A69</f>
        <v>3.5538648284651135E-2</v>
      </c>
      <c r="D69" s="75">
        <v>0</v>
      </c>
      <c r="E69">
        <f t="shared" ref="E69:E132" ca="1" si="8">H$2*EXP((C69-D69)*A69)</f>
        <v>368.3201034609491</v>
      </c>
      <c r="F69" s="73">
        <f t="shared" ref="F69:F132" ca="1" si="9">E69-H69</f>
        <v>0</v>
      </c>
      <c r="H69">
        <f t="shared" ca="1" si="5"/>
        <v>368.32010346094904</v>
      </c>
      <c r="I69">
        <f t="shared" ca="1" si="6"/>
        <v>33.171438208632395</v>
      </c>
      <c r="K69" s="40">
        <f ca="1"/>
        <v>45512</v>
      </c>
      <c r="L69">
        <f ca="1"/>
        <v>331.11523220052396</v>
      </c>
      <c r="M69">
        <f ca="1"/>
        <v>368.9440977987561</v>
      </c>
      <c r="N69">
        <f ca="1"/>
        <v>331.73954348554122</v>
      </c>
      <c r="O69">
        <f ca="1"/>
        <v>375.85925003957789</v>
      </c>
      <c r="P69">
        <f ca="1"/>
        <v>387.39214585810339</v>
      </c>
      <c r="Q69">
        <f ca="1"/>
        <v>375.19002921710364</v>
      </c>
      <c r="R69">
        <f ca="1"/>
        <v>349.45897841369327</v>
      </c>
      <c r="S69">
        <f ca="1"/>
        <v>401.27628688068052</v>
      </c>
      <c r="T69">
        <f ca="1"/>
        <v>314.47594798302174</v>
      </c>
      <c r="U69">
        <f ca="1"/>
        <v>404.45903217206666</v>
      </c>
      <c r="V69">
        <f ca="1"/>
        <v>324.08212404449949</v>
      </c>
      <c r="W69">
        <f ca="1"/>
        <v>354.28595369893691</v>
      </c>
      <c r="X69">
        <f ca="1"/>
        <v>363.16682539808403</v>
      </c>
      <c r="Y69">
        <f ca="1"/>
        <v>441.9851277006623</v>
      </c>
      <c r="Z69">
        <f ca="1"/>
        <v>365.25574447799914</v>
      </c>
      <c r="AA69">
        <f ca="1"/>
        <v>389.6894279770745</v>
      </c>
      <c r="AB69">
        <f ca="1"/>
        <v>406.04730548768748</v>
      </c>
      <c r="AC69">
        <f ca="1"/>
        <v>375.25531474611478</v>
      </c>
      <c r="AD69">
        <f ca="1"/>
        <v>382.12454142200812</v>
      </c>
      <c r="AE69">
        <f ca="1"/>
        <v>358.91594862021515</v>
      </c>
      <c r="AF69">
        <f ca="1"/>
        <v>342.99963062788822</v>
      </c>
      <c r="AG69">
        <f ca="1"/>
        <v>348.32117528602367</v>
      </c>
      <c r="AH69">
        <f ca="1"/>
        <v>294.02522942274925</v>
      </c>
      <c r="AI69">
        <f ca="1"/>
        <v>397.0574949549586</v>
      </c>
      <c r="AJ69">
        <f ca="1"/>
        <v>336.06487104812891</v>
      </c>
      <c r="AK69">
        <f ca="1"/>
        <v>395.93793066640535</v>
      </c>
      <c r="AL69">
        <f ca="1"/>
        <v>307.16451668275073</v>
      </c>
      <c r="AM69">
        <f ca="1"/>
        <v>390.80768946441941</v>
      </c>
      <c r="AN69">
        <f ca="1"/>
        <v>353.72267318991317</v>
      </c>
      <c r="AO69">
        <f ca="1"/>
        <v>385.0898198410506</v>
      </c>
      <c r="AP69">
        <f ca="1"/>
        <v>352.56139737847587</v>
      </c>
      <c r="AQ69">
        <f ca="1"/>
        <v>352.252181496746</v>
      </c>
      <c r="AR69">
        <f ca="1"/>
        <v>416.2622664591691</v>
      </c>
      <c r="AS69">
        <f ca="1"/>
        <v>417.69677992528</v>
      </c>
      <c r="AT69">
        <f ca="1"/>
        <v>352.04735166163783</v>
      </c>
      <c r="AU69">
        <f ca="1"/>
        <v>387.44167450943024</v>
      </c>
      <c r="AV69">
        <f ca="1"/>
        <v>357.88546474023286</v>
      </c>
      <c r="AW69">
        <f ca="1"/>
        <v>426.09844325009789</v>
      </c>
      <c r="AX69">
        <f ca="1"/>
        <v>334.94898733731321</v>
      </c>
      <c r="AY69">
        <f ca="1"/>
        <v>359.6641241493316</v>
      </c>
      <c r="AZ69">
        <f ca="1"/>
        <v>399.22825867658537</v>
      </c>
      <c r="BA69">
        <f ca="1"/>
        <v>374.81411201175445</v>
      </c>
      <c r="BB69">
        <f ca="1"/>
        <v>350.10648843365686</v>
      </c>
      <c r="BC69">
        <f ca="1"/>
        <v>368.39558207500085</v>
      </c>
      <c r="BD69">
        <f ca="1"/>
        <v>366.69336725630512</v>
      </c>
      <c r="BE69">
        <f ca="1"/>
        <v>313.45128097529374</v>
      </c>
      <c r="BF69">
        <f ca="1"/>
        <v>371.19326422273792</v>
      </c>
      <c r="BG69">
        <f ca="1"/>
        <v>387.91403042475139</v>
      </c>
      <c r="BH69">
        <f ca="1"/>
        <v>342.88040198356799</v>
      </c>
      <c r="BI69">
        <f ca="1"/>
        <v>434.53628967104146</v>
      </c>
      <c r="BJ69">
        <f ca="1"/>
        <v>311.85508233246838</v>
      </c>
      <c r="BK69">
        <f ca="1"/>
        <v>381.68211121814028</v>
      </c>
      <c r="BL69">
        <f ca="1"/>
        <v>386.69491151180682</v>
      </c>
      <c r="BM69">
        <f ca="1"/>
        <v>404.96094463181731</v>
      </c>
      <c r="BN69">
        <f ca="1"/>
        <v>395.62068986907775</v>
      </c>
      <c r="BO69">
        <f ca="1"/>
        <v>337.03148490360718</v>
      </c>
      <c r="BP69">
        <f ca="1"/>
        <v>357.32000644965052</v>
      </c>
      <c r="BQ69">
        <f ca="1"/>
        <v>404.71649629897757</v>
      </c>
      <c r="BR69">
        <f ca="1"/>
        <v>375.86483986744355</v>
      </c>
      <c r="BS69">
        <f ca="1"/>
        <v>341.43032595539984</v>
      </c>
      <c r="BT69">
        <f ca="1"/>
        <v>359.37700752042434</v>
      </c>
      <c r="BU69">
        <f ca="1"/>
        <v>371.20255768267316</v>
      </c>
      <c r="BV69">
        <f ca="1"/>
        <v>345.60055087782303</v>
      </c>
      <c r="BW69">
        <f ca="1"/>
        <v>404.36131892605164</v>
      </c>
      <c r="BX69">
        <f ca="1"/>
        <v>325.30769803420304</v>
      </c>
      <c r="BY69">
        <f ca="1"/>
        <v>390.57138927243335</v>
      </c>
      <c r="BZ69">
        <f ca="1"/>
        <v>334.49762755323701</v>
      </c>
      <c r="CA69">
        <f ca="1"/>
        <v>320.90234067132877</v>
      </c>
      <c r="CB69">
        <f ca="1"/>
        <v>384.62662655728798</v>
      </c>
      <c r="CC69">
        <f ca="1"/>
        <v>419.20589932347139</v>
      </c>
      <c r="CD69">
        <f ca="1"/>
        <v>317.73097309420848</v>
      </c>
      <c r="CE69">
        <f ca="1"/>
        <v>372.83164354008278</v>
      </c>
      <c r="CF69">
        <f ca="1"/>
        <v>347.34241728647532</v>
      </c>
      <c r="CG69">
        <f ca="1"/>
        <v>392.89740276493541</v>
      </c>
      <c r="CH69">
        <f ca="1"/>
        <v>309.94970015144162</v>
      </c>
      <c r="CI69">
        <f ca="1"/>
        <v>394.2729141640757</v>
      </c>
      <c r="CJ69">
        <f ca="1"/>
        <v>370.69747891888346</v>
      </c>
      <c r="CK69">
        <f ca="1"/>
        <v>381.63321669114811</v>
      </c>
      <c r="CL69">
        <f ca="1"/>
        <v>480.23697846214213</v>
      </c>
      <c r="CM69">
        <f ca="1"/>
        <v>370.94956056253801</v>
      </c>
      <c r="CN69">
        <f ca="1"/>
        <v>355.2248745451181</v>
      </c>
      <c r="CO69">
        <f ca="1"/>
        <v>366.47755909149708</v>
      </c>
      <c r="CP69">
        <f ca="1"/>
        <v>332.1528391074753</v>
      </c>
      <c r="CQ69">
        <f ca="1"/>
        <v>368.90612550560701</v>
      </c>
      <c r="CR69">
        <f ca="1"/>
        <v>375.37503481584906</v>
      </c>
      <c r="CS69">
        <f ca="1"/>
        <v>330.22630189159094</v>
      </c>
      <c r="CT69">
        <f ca="1"/>
        <v>339.39027618443799</v>
      </c>
      <c r="CU69">
        <f ca="1"/>
        <v>351.47338421160981</v>
      </c>
      <c r="CV69">
        <f ca="1"/>
        <v>351.99220780947655</v>
      </c>
      <c r="CW69">
        <f ca="1"/>
        <v>427.92908710056849</v>
      </c>
      <c r="CX69">
        <f ca="1"/>
        <v>357.78571545013875</v>
      </c>
      <c r="CY69">
        <f ca="1"/>
        <v>395.11011330537508</v>
      </c>
      <c r="CZ69">
        <f ca="1"/>
        <v>331.79440496941294</v>
      </c>
      <c r="DA69">
        <f ca="1"/>
        <v>392.90063709881866</v>
      </c>
      <c r="DB69">
        <f ca="1"/>
        <v>357.61549238266616</v>
      </c>
      <c r="DC69">
        <f ca="1"/>
        <v>378.15387284923054</v>
      </c>
      <c r="DD69">
        <f ca="1"/>
        <v>404.32906244380513</v>
      </c>
      <c r="DE69">
        <f ca="1"/>
        <v>382.1754478518684</v>
      </c>
      <c r="DF69">
        <f ca="1"/>
        <v>318.935334167458</v>
      </c>
      <c r="DG69">
        <f ca="1"/>
        <v>404.70874477458858</v>
      </c>
      <c r="DH69" t="e">
        <f ca="1"/>
        <v>#N/A</v>
      </c>
      <c r="DI69" t="e">
        <f ca="1"/>
        <v>#N/A</v>
      </c>
      <c r="DJ69" t="e">
        <f ca="1"/>
        <v>#N/A</v>
      </c>
      <c r="DK69" t="e">
        <f ca="1"/>
        <v>#N/A</v>
      </c>
      <c r="DL69" t="e">
        <f ca="1"/>
        <v>#N/A</v>
      </c>
      <c r="DM69" t="e">
        <f ca="1"/>
        <v>#N/A</v>
      </c>
      <c r="DN69" t="e">
        <f ca="1"/>
        <v>#N/A</v>
      </c>
      <c r="DO69" t="e">
        <f ca="1"/>
        <v>#N/A</v>
      </c>
      <c r="DP69" t="e">
        <f ca="1"/>
        <v>#N/A</v>
      </c>
      <c r="DQ69" t="e">
        <f ca="1"/>
        <v>#N/A</v>
      </c>
      <c r="DR69" t="e">
        <f ca="1"/>
        <v>#N/A</v>
      </c>
      <c r="DS69" t="e">
        <f ca="1"/>
        <v>#N/A</v>
      </c>
      <c r="DT69" t="e">
        <f ca="1"/>
        <v>#N/A</v>
      </c>
      <c r="DU69" t="e">
        <f ca="1"/>
        <v>#N/A</v>
      </c>
      <c r="DV69" t="e">
        <f ca="1"/>
        <v>#N/A</v>
      </c>
      <c r="DW69" t="e">
        <f ca="1"/>
        <v>#N/A</v>
      </c>
      <c r="DX69" t="e">
        <f ca="1"/>
        <v>#N/A</v>
      </c>
      <c r="DY69" t="e">
        <f ca="1"/>
        <v>#N/A</v>
      </c>
      <c r="DZ69" t="e">
        <f ca="1"/>
        <v>#N/A</v>
      </c>
      <c r="EA69" t="e">
        <f ca="1"/>
        <v>#N/A</v>
      </c>
    </row>
    <row r="70" spans="1:131">
      <c r="A70">
        <f ca="1">_xll.nxLibGetDCF("act/365",K$2,K70)</f>
        <v>0.25753424657534246</v>
      </c>
      <c r="B70" cm="1">
        <f t="array" aca="1" ref="B70" ca="1">_xll.nxLibGetDF(calibration!B$13,path!K$2,path!K70)</f>
        <v>0.99088974920713646</v>
      </c>
      <c r="C70">
        <f t="shared" ca="1" si="7"/>
        <v>3.5537032547077241E-2</v>
      </c>
      <c r="D70" s="75">
        <v>0</v>
      </c>
      <c r="E70">
        <f t="shared" ca="1" si="8"/>
        <v>368.35581384513858</v>
      </c>
      <c r="F70" s="73">
        <f t="shared" ca="1" si="9"/>
        <v>0</v>
      </c>
      <c r="H70">
        <f t="shared" ca="1" si="5"/>
        <v>368.35581384513853</v>
      </c>
      <c r="I70">
        <f t="shared" ca="1" si="6"/>
        <v>33.271923729143332</v>
      </c>
      <c r="K70" s="40">
        <f ca="1"/>
        <v>45513</v>
      </c>
      <c r="L70">
        <f ca="1"/>
        <v>330.27400511731634</v>
      </c>
      <c r="M70">
        <f ca="1"/>
        <v>369.33501319359846</v>
      </c>
      <c r="N70">
        <f ca="1"/>
        <v>329.43999067112509</v>
      </c>
      <c r="O70">
        <f ca="1"/>
        <v>381.25471687899721</v>
      </c>
      <c r="P70">
        <f ca="1"/>
        <v>392.33665392425928</v>
      </c>
      <c r="Q70">
        <f ca="1"/>
        <v>373.37747189195562</v>
      </c>
      <c r="R70">
        <f ca="1"/>
        <v>349.51294611609347</v>
      </c>
      <c r="S70">
        <f ca="1"/>
        <v>392.08311222076338</v>
      </c>
      <c r="T70">
        <f ca="1"/>
        <v>315.28144186092896</v>
      </c>
      <c r="U70">
        <f ca="1"/>
        <v>411.52548722856909</v>
      </c>
      <c r="V70">
        <f ca="1"/>
        <v>324.06648330191024</v>
      </c>
      <c r="W70">
        <f ca="1"/>
        <v>353.47056669438945</v>
      </c>
      <c r="X70">
        <f ca="1"/>
        <v>361.37130706296796</v>
      </c>
      <c r="Y70">
        <f ca="1"/>
        <v>443.34765036200423</v>
      </c>
      <c r="Z70">
        <f ca="1"/>
        <v>365.55870549562655</v>
      </c>
      <c r="AA70">
        <f ca="1"/>
        <v>396.67857946275768</v>
      </c>
      <c r="AB70">
        <f ca="1"/>
        <v>402.87238742974466</v>
      </c>
      <c r="AC70">
        <f ca="1"/>
        <v>372.12305591264294</v>
      </c>
      <c r="AD70">
        <f ca="1"/>
        <v>380.57447022291132</v>
      </c>
      <c r="AE70">
        <f ca="1"/>
        <v>357.22879976505783</v>
      </c>
      <c r="AF70">
        <f ca="1"/>
        <v>344.59754060572789</v>
      </c>
      <c r="AG70">
        <f ca="1"/>
        <v>353.26783567057095</v>
      </c>
      <c r="AH70">
        <f ca="1"/>
        <v>294.96173582688192</v>
      </c>
      <c r="AI70">
        <f ca="1"/>
        <v>393.10878748109235</v>
      </c>
      <c r="AJ70">
        <f ca="1"/>
        <v>334.60784291166362</v>
      </c>
      <c r="AK70">
        <f ca="1"/>
        <v>399.92903440821703</v>
      </c>
      <c r="AL70">
        <f ca="1"/>
        <v>304.59467879034622</v>
      </c>
      <c r="AM70">
        <f ca="1"/>
        <v>388.84893625204916</v>
      </c>
      <c r="AN70">
        <f ca="1"/>
        <v>352.72913775766199</v>
      </c>
      <c r="AO70">
        <f ca="1"/>
        <v>382.06615763976288</v>
      </c>
      <c r="AP70">
        <f ca="1"/>
        <v>356.68858682907961</v>
      </c>
      <c r="AQ70">
        <f ca="1"/>
        <v>351.44272639165598</v>
      </c>
      <c r="AR70">
        <f ca="1"/>
        <v>416.47580758514664</v>
      </c>
      <c r="AS70">
        <f ca="1"/>
        <v>424.95682142061145</v>
      </c>
      <c r="AT70">
        <f ca="1"/>
        <v>349.36855654613521</v>
      </c>
      <c r="AU70">
        <f ca="1"/>
        <v>384.28246071439156</v>
      </c>
      <c r="AV70">
        <f ca="1"/>
        <v>354.8904082370571</v>
      </c>
      <c r="AW70">
        <f ca="1"/>
        <v>421.04037934856399</v>
      </c>
      <c r="AX70">
        <f ca="1"/>
        <v>329.85010443901359</v>
      </c>
      <c r="AY70">
        <f ca="1"/>
        <v>362.21398249659273</v>
      </c>
      <c r="AZ70">
        <f ca="1"/>
        <v>396.82799417559005</v>
      </c>
      <c r="BA70">
        <f ca="1"/>
        <v>380.12016672467058</v>
      </c>
      <c r="BB70">
        <f ca="1"/>
        <v>350.03216207329331</v>
      </c>
      <c r="BC70">
        <f ca="1"/>
        <v>364.74475480903391</v>
      </c>
      <c r="BD70">
        <f ca="1"/>
        <v>366.66147270660827</v>
      </c>
      <c r="BE70">
        <f ca="1"/>
        <v>317.36164404811012</v>
      </c>
      <c r="BF70">
        <f ca="1"/>
        <v>373.52589531831734</v>
      </c>
      <c r="BG70">
        <f ca="1"/>
        <v>385.14273670471516</v>
      </c>
      <c r="BH70">
        <f ca="1"/>
        <v>345.94436097150151</v>
      </c>
      <c r="BI70">
        <f ca="1"/>
        <v>434.56727635635804</v>
      </c>
      <c r="BJ70">
        <f ca="1"/>
        <v>312.06750883365453</v>
      </c>
      <c r="BK70">
        <f ca="1"/>
        <v>383.34405030180216</v>
      </c>
      <c r="BL70">
        <f ca="1"/>
        <v>390.81298787150433</v>
      </c>
      <c r="BM70">
        <f ca="1"/>
        <v>404.23725954303274</v>
      </c>
      <c r="BN70">
        <f ca="1"/>
        <v>392.78096655516549</v>
      </c>
      <c r="BO70">
        <f ca="1"/>
        <v>337.2463787229143</v>
      </c>
      <c r="BP70">
        <f ca="1"/>
        <v>361.58007595348033</v>
      </c>
      <c r="BQ70">
        <f ca="1"/>
        <v>411.55709861865557</v>
      </c>
      <c r="BR70">
        <f ca="1"/>
        <v>377.44393278671828</v>
      </c>
      <c r="BS70">
        <f ca="1"/>
        <v>340.6774329670759</v>
      </c>
      <c r="BT70">
        <f ca="1"/>
        <v>363.57070458472901</v>
      </c>
      <c r="BU70">
        <f ca="1"/>
        <v>368.04992391168048</v>
      </c>
      <c r="BV70">
        <f ca="1"/>
        <v>341.575107863489</v>
      </c>
      <c r="BW70">
        <f ca="1"/>
        <v>407.11471516033373</v>
      </c>
      <c r="BX70">
        <f ca="1"/>
        <v>323.13933967323561</v>
      </c>
      <c r="BY70">
        <f ca="1"/>
        <v>389.61376145409821</v>
      </c>
      <c r="BZ70">
        <f ca="1"/>
        <v>332.68619652027229</v>
      </c>
      <c r="CA70">
        <f ca="1"/>
        <v>325.67056092254529</v>
      </c>
      <c r="CB70">
        <f ca="1"/>
        <v>384.91188739579985</v>
      </c>
      <c r="CC70">
        <f ca="1"/>
        <v>420.54692938244631</v>
      </c>
      <c r="CD70">
        <f ca="1"/>
        <v>317.65206754899356</v>
      </c>
      <c r="CE70">
        <f ca="1"/>
        <v>369.13895266114343</v>
      </c>
      <c r="CF70">
        <f ca="1"/>
        <v>353.21409067779808</v>
      </c>
      <c r="CG70">
        <f ca="1"/>
        <v>385.66470992394943</v>
      </c>
      <c r="CH70">
        <f ca="1"/>
        <v>307.08825446350693</v>
      </c>
      <c r="CI70">
        <f ca="1"/>
        <v>395.37075743374953</v>
      </c>
      <c r="CJ70">
        <f ca="1"/>
        <v>371.44315328719784</v>
      </c>
      <c r="CK70">
        <f ca="1"/>
        <v>380.89241558651599</v>
      </c>
      <c r="CL70">
        <f ca="1"/>
        <v>477.02285156785854</v>
      </c>
      <c r="CM70">
        <f ca="1"/>
        <v>372.08120113056782</v>
      </c>
      <c r="CN70">
        <f ca="1"/>
        <v>351.23819620332966</v>
      </c>
      <c r="CO70">
        <f ca="1"/>
        <v>372.50730557619426</v>
      </c>
      <c r="CP70">
        <f ca="1"/>
        <v>334.35536606039818</v>
      </c>
      <c r="CQ70">
        <f ca="1"/>
        <v>370.39465318148262</v>
      </c>
      <c r="CR70">
        <f ca="1"/>
        <v>379.26469957273116</v>
      </c>
      <c r="CS70">
        <f ca="1"/>
        <v>333.34309371233809</v>
      </c>
      <c r="CT70">
        <f ca="1"/>
        <v>337.10682423852148</v>
      </c>
      <c r="CU70">
        <f ca="1"/>
        <v>351.87448261820634</v>
      </c>
      <c r="CV70">
        <f ca="1"/>
        <v>351.14542846655701</v>
      </c>
      <c r="CW70">
        <f ca="1"/>
        <v>425.8568247406867</v>
      </c>
      <c r="CX70">
        <f ca="1"/>
        <v>358.73429895014289</v>
      </c>
      <c r="CY70">
        <f ca="1"/>
        <v>396.08220360635227</v>
      </c>
      <c r="CZ70">
        <f ca="1"/>
        <v>326.11001378977608</v>
      </c>
      <c r="DA70">
        <f ca="1"/>
        <v>395.13577363641213</v>
      </c>
      <c r="DB70">
        <f ca="1"/>
        <v>355.35783134750227</v>
      </c>
      <c r="DC70">
        <f ca="1"/>
        <v>373.23807678874158</v>
      </c>
      <c r="DD70">
        <f ca="1"/>
        <v>399.68865990129405</v>
      </c>
      <c r="DE70">
        <f ca="1"/>
        <v>385.3410092457035</v>
      </c>
      <c r="DF70">
        <f ca="1"/>
        <v>319.25001408372964</v>
      </c>
      <c r="DG70">
        <f ca="1"/>
        <v>404.79852543580381</v>
      </c>
      <c r="DH70" t="e">
        <f ca="1"/>
        <v>#N/A</v>
      </c>
      <c r="DI70" t="e">
        <f ca="1"/>
        <v>#N/A</v>
      </c>
      <c r="DJ70" t="e">
        <f ca="1"/>
        <v>#N/A</v>
      </c>
      <c r="DK70" t="e">
        <f ca="1"/>
        <v>#N/A</v>
      </c>
      <c r="DL70" t="e">
        <f ca="1"/>
        <v>#N/A</v>
      </c>
      <c r="DM70" t="e">
        <f ca="1"/>
        <v>#N/A</v>
      </c>
      <c r="DN70" t="e">
        <f ca="1"/>
        <v>#N/A</v>
      </c>
      <c r="DO70" t="e">
        <f ca="1"/>
        <v>#N/A</v>
      </c>
      <c r="DP70" t="e">
        <f ca="1"/>
        <v>#N/A</v>
      </c>
      <c r="DQ70" t="e">
        <f ca="1"/>
        <v>#N/A</v>
      </c>
      <c r="DR70" t="e">
        <f ca="1"/>
        <v>#N/A</v>
      </c>
      <c r="DS70" t="e">
        <f ca="1"/>
        <v>#N/A</v>
      </c>
      <c r="DT70" t="e">
        <f ca="1"/>
        <v>#N/A</v>
      </c>
      <c r="DU70" t="e">
        <f ca="1"/>
        <v>#N/A</v>
      </c>
      <c r="DV70" t="e">
        <f ca="1"/>
        <v>#N/A</v>
      </c>
      <c r="DW70" t="e">
        <f ca="1"/>
        <v>#N/A</v>
      </c>
      <c r="DX70" t="e">
        <f ca="1"/>
        <v>#N/A</v>
      </c>
      <c r="DY70" t="e">
        <f ca="1"/>
        <v>#N/A</v>
      </c>
      <c r="DZ70" t="e">
        <f ca="1"/>
        <v>#N/A</v>
      </c>
      <c r="EA70" t="e">
        <f ca="1"/>
        <v>#N/A</v>
      </c>
    </row>
    <row r="71" spans="1:131">
      <c r="A71">
        <f ca="1">_xll.nxLibGetDCF("act/365",K$2,K71)</f>
        <v>0.26575342465753427</v>
      </c>
      <c r="B71" cm="1">
        <f t="array" aca="1" ref="B71" ca="1">_xll.nxLibGetDF(calibration!B$13,path!K$2,path!K71)</f>
        <v>0.99060153479824797</v>
      </c>
      <c r="C71">
        <f t="shared" ca="1" si="7"/>
        <v>3.5532597478717461E-2</v>
      </c>
      <c r="D71" s="75">
        <v>0</v>
      </c>
      <c r="E71">
        <f t="shared" ca="1" si="8"/>
        <v>368.46298655729231</v>
      </c>
      <c r="F71" s="73">
        <f t="shared" ca="1" si="9"/>
        <v>0</v>
      </c>
      <c r="H71">
        <f t="shared" ca="1" si="5"/>
        <v>368.4629865572922</v>
      </c>
      <c r="I71">
        <f t="shared" ca="1" si="6"/>
        <v>33.15555256820894</v>
      </c>
      <c r="K71" s="40">
        <f ca="1"/>
        <v>45516</v>
      </c>
      <c r="L71">
        <f ca="1"/>
        <v>327.60545117788223</v>
      </c>
      <c r="M71">
        <f ca="1"/>
        <v>356.2108619995663</v>
      </c>
      <c r="N71">
        <f ca="1"/>
        <v>324.72932938823629</v>
      </c>
      <c r="O71">
        <f ca="1"/>
        <v>377.54180736243035</v>
      </c>
      <c r="P71">
        <f ca="1"/>
        <v>395.64461392567603</v>
      </c>
      <c r="Q71">
        <f ca="1"/>
        <v>380.4705888851322</v>
      </c>
      <c r="R71">
        <f ca="1"/>
        <v>357.79635440262354</v>
      </c>
      <c r="S71">
        <f ca="1"/>
        <v>397.56553998526698</v>
      </c>
      <c r="T71">
        <f ca="1"/>
        <v>315.80684535105109</v>
      </c>
      <c r="U71">
        <f ca="1"/>
        <v>410.94374862416942</v>
      </c>
      <c r="V71">
        <f ca="1"/>
        <v>320.79129202014786</v>
      </c>
      <c r="W71">
        <f ca="1"/>
        <v>335.54297567339347</v>
      </c>
      <c r="X71">
        <f ca="1"/>
        <v>358.35342479426225</v>
      </c>
      <c r="Y71">
        <f ca="1"/>
        <v>444.75780373069171</v>
      </c>
      <c r="Z71">
        <f ca="1"/>
        <v>359.33749469277723</v>
      </c>
      <c r="AA71">
        <f ca="1"/>
        <v>394.79136830838053</v>
      </c>
      <c r="AB71">
        <f ca="1"/>
        <v>396.69910803675123</v>
      </c>
      <c r="AC71">
        <f ca="1"/>
        <v>372.18322726919342</v>
      </c>
      <c r="AD71">
        <f ca="1"/>
        <v>378.01077349996831</v>
      </c>
      <c r="AE71">
        <f ca="1"/>
        <v>350.35401916179001</v>
      </c>
      <c r="AF71">
        <f ca="1"/>
        <v>346.88882411307287</v>
      </c>
      <c r="AG71">
        <f ca="1"/>
        <v>362.33315484300181</v>
      </c>
      <c r="AH71">
        <f ca="1"/>
        <v>292.54598385352227</v>
      </c>
      <c r="AI71">
        <f ca="1"/>
        <v>388.14718175544743</v>
      </c>
      <c r="AJ71">
        <f ca="1"/>
        <v>334.32906305437382</v>
      </c>
      <c r="AK71">
        <f ca="1"/>
        <v>403.65287103094767</v>
      </c>
      <c r="AL71">
        <f ca="1"/>
        <v>305.09703145068676</v>
      </c>
      <c r="AM71">
        <f ca="1"/>
        <v>378.01100216234516</v>
      </c>
      <c r="AN71">
        <f ca="1"/>
        <v>353.17816706531335</v>
      </c>
      <c r="AO71">
        <f ca="1"/>
        <v>396.54440779863859</v>
      </c>
      <c r="AP71">
        <f ca="1"/>
        <v>361.45385610709963</v>
      </c>
      <c r="AQ71">
        <f ca="1"/>
        <v>346.82630727141236</v>
      </c>
      <c r="AR71">
        <f ca="1"/>
        <v>409.88887197372304</v>
      </c>
      <c r="AS71">
        <f ca="1"/>
        <v>431.07690162105882</v>
      </c>
      <c r="AT71">
        <f ca="1"/>
        <v>345.02722748351817</v>
      </c>
      <c r="AU71">
        <f ca="1"/>
        <v>385.50997071853476</v>
      </c>
      <c r="AV71">
        <f ca="1"/>
        <v>359.94957034603351</v>
      </c>
      <c r="AW71">
        <f ca="1"/>
        <v>424.08100874862964</v>
      </c>
      <c r="AX71">
        <f ca="1"/>
        <v>339.28944747626292</v>
      </c>
      <c r="AY71">
        <f ca="1"/>
        <v>366.33816611327683</v>
      </c>
      <c r="AZ71">
        <f ca="1"/>
        <v>398.73976867377564</v>
      </c>
      <c r="BA71">
        <f ca="1"/>
        <v>381.91268601653616</v>
      </c>
      <c r="BB71">
        <f ca="1"/>
        <v>352.80239738558578</v>
      </c>
      <c r="BC71">
        <f ca="1"/>
        <v>361.25390623576607</v>
      </c>
      <c r="BD71">
        <f ca="1"/>
        <v>368.17994413733146</v>
      </c>
      <c r="BE71">
        <f ca="1"/>
        <v>321.46058078705278</v>
      </c>
      <c r="BF71">
        <f ca="1"/>
        <v>373.97111847319064</v>
      </c>
      <c r="BG71">
        <f ca="1"/>
        <v>373.98634046756433</v>
      </c>
      <c r="BH71">
        <f ca="1"/>
        <v>349.38349461853932</v>
      </c>
      <c r="BI71">
        <f ca="1"/>
        <v>429.69572979313631</v>
      </c>
      <c r="BJ71">
        <f ca="1"/>
        <v>314.85046011902995</v>
      </c>
      <c r="BK71">
        <f ca="1"/>
        <v>385.84742838048237</v>
      </c>
      <c r="BL71">
        <f ca="1"/>
        <v>398.58729730518058</v>
      </c>
      <c r="BM71">
        <f ca="1"/>
        <v>410.85316452813811</v>
      </c>
      <c r="BN71">
        <f ca="1"/>
        <v>400.71793402689855</v>
      </c>
      <c r="BO71">
        <f ca="1"/>
        <v>338.22040020781941</v>
      </c>
      <c r="BP71">
        <f ca="1"/>
        <v>372.21616376645591</v>
      </c>
      <c r="BQ71">
        <f ca="1"/>
        <v>400.10536865464996</v>
      </c>
      <c r="BR71">
        <f ca="1"/>
        <v>385.75964044504258</v>
      </c>
      <c r="BS71">
        <f ca="1"/>
        <v>344.38770751131227</v>
      </c>
      <c r="BT71">
        <f ca="1"/>
        <v>365.32647063810242</v>
      </c>
      <c r="BU71">
        <f ca="1"/>
        <v>360.29115400018259</v>
      </c>
      <c r="BV71">
        <f ca="1"/>
        <v>337.73473155326451</v>
      </c>
      <c r="BW71">
        <f ca="1"/>
        <v>404.49273305745106</v>
      </c>
      <c r="BX71">
        <f ca="1"/>
        <v>321.39525790397653</v>
      </c>
      <c r="BY71">
        <f ca="1"/>
        <v>385.05744639957123</v>
      </c>
      <c r="BZ71">
        <f ca="1"/>
        <v>331.15142841286934</v>
      </c>
      <c r="CA71">
        <f ca="1"/>
        <v>320.87493844844266</v>
      </c>
      <c r="CB71">
        <f ca="1"/>
        <v>375.60937513171876</v>
      </c>
      <c r="CC71">
        <f ca="1"/>
        <v>416.51589040256306</v>
      </c>
      <c r="CD71">
        <f ca="1"/>
        <v>318.33837737557798</v>
      </c>
      <c r="CE71">
        <f ca="1"/>
        <v>369.26267867493863</v>
      </c>
      <c r="CF71">
        <f ca="1"/>
        <v>351.09453706868391</v>
      </c>
      <c r="CG71">
        <f ca="1"/>
        <v>387.15409140465721</v>
      </c>
      <c r="CH71">
        <f ca="1"/>
        <v>315.32426815378824</v>
      </c>
      <c r="CI71">
        <f ca="1"/>
        <v>395.96298879892851</v>
      </c>
      <c r="CJ71">
        <f ca="1"/>
        <v>374.2274709706017</v>
      </c>
      <c r="CK71">
        <f ca="1"/>
        <v>370.90535367282592</v>
      </c>
      <c r="CL71">
        <f ca="1"/>
        <v>480.36642266300771</v>
      </c>
      <c r="CM71">
        <f ca="1"/>
        <v>385.95127873471176</v>
      </c>
      <c r="CN71">
        <f ca="1"/>
        <v>359.07639723577728</v>
      </c>
      <c r="CO71">
        <f ca="1"/>
        <v>377.35222431468316</v>
      </c>
      <c r="CP71">
        <f ca="1"/>
        <v>334.99085366626701</v>
      </c>
      <c r="CQ71">
        <f ca="1"/>
        <v>378.73276696077016</v>
      </c>
      <c r="CR71">
        <f ca="1"/>
        <v>381.16007729590257</v>
      </c>
      <c r="CS71">
        <f ca="1"/>
        <v>344.78301089356586</v>
      </c>
      <c r="CT71">
        <f ca="1"/>
        <v>339.97198785925326</v>
      </c>
      <c r="CU71">
        <f ca="1"/>
        <v>348.53538876543843</v>
      </c>
      <c r="CV71">
        <f ca="1"/>
        <v>348.49996271860806</v>
      </c>
      <c r="CW71">
        <f ca="1"/>
        <v>415.14095741347546</v>
      </c>
      <c r="CX71">
        <f ca="1"/>
        <v>357.51142159827663</v>
      </c>
      <c r="CY71">
        <f ca="1"/>
        <v>394.27901077846764</v>
      </c>
      <c r="CZ71">
        <f ca="1"/>
        <v>322.15859019087742</v>
      </c>
      <c r="DA71">
        <f ca="1"/>
        <v>397.49305258579273</v>
      </c>
      <c r="DB71">
        <f ca="1"/>
        <v>352.70226518758221</v>
      </c>
      <c r="DC71">
        <f ca="1"/>
        <v>370.45530561263865</v>
      </c>
      <c r="DD71">
        <f ca="1"/>
        <v>399.02325043475247</v>
      </c>
      <c r="DE71">
        <f ca="1"/>
        <v>387.99029968809441</v>
      </c>
      <c r="DF71">
        <f ca="1"/>
        <v>323.20595913715681</v>
      </c>
      <c r="DG71">
        <f ca="1"/>
        <v>397.96180511619662</v>
      </c>
      <c r="DH71" t="e">
        <f ca="1"/>
        <v>#N/A</v>
      </c>
      <c r="DI71" t="e">
        <f ca="1"/>
        <v>#N/A</v>
      </c>
      <c r="DJ71" t="e">
        <f ca="1"/>
        <v>#N/A</v>
      </c>
      <c r="DK71" t="e">
        <f ca="1"/>
        <v>#N/A</v>
      </c>
      <c r="DL71" t="e">
        <f ca="1"/>
        <v>#N/A</v>
      </c>
      <c r="DM71" t="e">
        <f ca="1"/>
        <v>#N/A</v>
      </c>
      <c r="DN71" t="e">
        <f ca="1"/>
        <v>#N/A</v>
      </c>
      <c r="DO71" t="e">
        <f ca="1"/>
        <v>#N/A</v>
      </c>
      <c r="DP71" t="e">
        <f ca="1"/>
        <v>#N/A</v>
      </c>
      <c r="DQ71" t="e">
        <f ca="1"/>
        <v>#N/A</v>
      </c>
      <c r="DR71" t="e">
        <f ca="1"/>
        <v>#N/A</v>
      </c>
      <c r="DS71" t="e">
        <f ca="1"/>
        <v>#N/A</v>
      </c>
      <c r="DT71" t="e">
        <f ca="1"/>
        <v>#N/A</v>
      </c>
      <c r="DU71" t="e">
        <f ca="1"/>
        <v>#N/A</v>
      </c>
      <c r="DV71" t="e">
        <f ca="1"/>
        <v>#N/A</v>
      </c>
      <c r="DW71" t="e">
        <f ca="1"/>
        <v>#N/A</v>
      </c>
      <c r="DX71" t="e">
        <f ca="1"/>
        <v>#N/A</v>
      </c>
      <c r="DY71" t="e">
        <f ca="1"/>
        <v>#N/A</v>
      </c>
      <c r="DZ71" t="e">
        <f ca="1"/>
        <v>#N/A</v>
      </c>
      <c r="EA71" t="e">
        <f ca="1"/>
        <v>#N/A</v>
      </c>
    </row>
    <row r="72" spans="1:131">
      <c r="A72">
        <f ca="1">_xll.nxLibGetDCF("act/365",K$2,K72)</f>
        <v>0.26849315068493151</v>
      </c>
      <c r="B72" cm="1">
        <f t="array" aca="1" ref="B72" ca="1">_xll.nxLibGetDF(calibration!B$13,path!K$2,path!K72)</f>
        <v>0.99050546332861844</v>
      </c>
      <c r="C72">
        <f t="shared" ca="1" si="7"/>
        <v>3.5531249517433722E-2</v>
      </c>
      <c r="D72" s="75">
        <v>0</v>
      </c>
      <c r="E72">
        <f t="shared" ca="1" si="8"/>
        <v>368.49872465459038</v>
      </c>
      <c r="F72" s="73">
        <f t="shared" ca="1" si="9"/>
        <v>0</v>
      </c>
      <c r="H72">
        <f t="shared" ca="1" si="5"/>
        <v>368.49872465459021</v>
      </c>
      <c r="I72">
        <f t="shared" ca="1" si="6"/>
        <v>33.522380277343089</v>
      </c>
      <c r="K72" s="40">
        <f ca="1"/>
        <v>45517</v>
      </c>
      <c r="L72">
        <f ca="1"/>
        <v>327.63053508120038</v>
      </c>
      <c r="M72">
        <f ca="1"/>
        <v>357.33285149117324</v>
      </c>
      <c r="N72">
        <f ca="1"/>
        <v>325.48193803528835</v>
      </c>
      <c r="O72">
        <f ca="1"/>
        <v>378.52650371265668</v>
      </c>
      <c r="P72">
        <f ca="1"/>
        <v>391.7007928005961</v>
      </c>
      <c r="Q72">
        <f ca="1"/>
        <v>377.54042503619769</v>
      </c>
      <c r="R72">
        <f ca="1"/>
        <v>359.9244133655759</v>
      </c>
      <c r="S72">
        <f ca="1"/>
        <v>401.21384054100338</v>
      </c>
      <c r="T72">
        <f ca="1"/>
        <v>323.56016761609192</v>
      </c>
      <c r="U72">
        <f ca="1"/>
        <v>412.04538458226915</v>
      </c>
      <c r="V72">
        <f ca="1"/>
        <v>322.96273977188599</v>
      </c>
      <c r="W72">
        <f ca="1"/>
        <v>331.33775977748672</v>
      </c>
      <c r="X72">
        <f ca="1"/>
        <v>366.34198577896331</v>
      </c>
      <c r="Y72">
        <f ca="1"/>
        <v>429.72883736489888</v>
      </c>
      <c r="Z72">
        <f ca="1"/>
        <v>356.52734582020435</v>
      </c>
      <c r="AA72">
        <f ca="1"/>
        <v>393.28953445575519</v>
      </c>
      <c r="AB72">
        <f ca="1"/>
        <v>396.40114561041997</v>
      </c>
      <c r="AC72">
        <f ca="1"/>
        <v>370.43485625566177</v>
      </c>
      <c r="AD72">
        <f ca="1"/>
        <v>378.91001493451631</v>
      </c>
      <c r="AE72">
        <f ca="1"/>
        <v>349.65305503514054</v>
      </c>
      <c r="AF72">
        <f ca="1"/>
        <v>344.36769919324024</v>
      </c>
      <c r="AG72">
        <f ca="1"/>
        <v>364.70154559144072</v>
      </c>
      <c r="AH72">
        <f ca="1"/>
        <v>291.42339793988231</v>
      </c>
      <c r="AI72">
        <f ca="1"/>
        <v>394.5064771144385</v>
      </c>
      <c r="AJ72">
        <f ca="1"/>
        <v>335.32813139032748</v>
      </c>
      <c r="AK72">
        <f ca="1"/>
        <v>404.28028807140129</v>
      </c>
      <c r="AL72">
        <f ca="1"/>
        <v>303.1654923364913</v>
      </c>
      <c r="AM72">
        <f ca="1"/>
        <v>372.13816176716244</v>
      </c>
      <c r="AN72">
        <f ca="1"/>
        <v>357.20513591383445</v>
      </c>
      <c r="AO72">
        <f ca="1"/>
        <v>399.12766130061436</v>
      </c>
      <c r="AP72">
        <f ca="1"/>
        <v>359.77995975793607</v>
      </c>
      <c r="AQ72">
        <f ca="1"/>
        <v>341.73186101824655</v>
      </c>
      <c r="AR72">
        <f ca="1"/>
        <v>412.31082674873943</v>
      </c>
      <c r="AS72">
        <f ca="1"/>
        <v>430.28684495348904</v>
      </c>
      <c r="AT72">
        <f ca="1"/>
        <v>346.53754731801189</v>
      </c>
      <c r="AU72">
        <f ca="1"/>
        <v>379.78597907434187</v>
      </c>
      <c r="AV72">
        <f ca="1"/>
        <v>353.72666418193415</v>
      </c>
      <c r="AW72">
        <f ca="1"/>
        <v>428.0599470064048</v>
      </c>
      <c r="AX72">
        <f ca="1"/>
        <v>338.97528833501605</v>
      </c>
      <c r="AY72">
        <f ca="1"/>
        <v>369.74635430017997</v>
      </c>
      <c r="AZ72">
        <f ca="1"/>
        <v>395.59506830739605</v>
      </c>
      <c r="BA72">
        <f ca="1"/>
        <v>384.71444697269112</v>
      </c>
      <c r="BB72">
        <f ca="1"/>
        <v>351.72986066279947</v>
      </c>
      <c r="BC72">
        <f ca="1"/>
        <v>362.11867116389249</v>
      </c>
      <c r="BD72">
        <f ca="1"/>
        <v>358.57894948234218</v>
      </c>
      <c r="BE72">
        <f ca="1"/>
        <v>322.73311195708879</v>
      </c>
      <c r="BF72">
        <f ca="1"/>
        <v>372.82195149937888</v>
      </c>
      <c r="BG72">
        <f ca="1"/>
        <v>372.31170480614509</v>
      </c>
      <c r="BH72">
        <f ca="1"/>
        <v>350.24339602868662</v>
      </c>
      <c r="BI72">
        <f ca="1"/>
        <v>434.99634315851233</v>
      </c>
      <c r="BJ72">
        <f ca="1"/>
        <v>314.85192813238751</v>
      </c>
      <c r="BK72">
        <f ca="1"/>
        <v>390.03538724104789</v>
      </c>
      <c r="BL72">
        <f ca="1"/>
        <v>402.52371168546233</v>
      </c>
      <c r="BM72">
        <f ca="1"/>
        <v>413.5562067806049</v>
      </c>
      <c r="BN72">
        <f ca="1"/>
        <v>403.74316717581661</v>
      </c>
      <c r="BO72">
        <f ca="1"/>
        <v>339.24078166145625</v>
      </c>
      <c r="BP72">
        <f ca="1"/>
        <v>367.22832187656525</v>
      </c>
      <c r="BQ72">
        <f ca="1"/>
        <v>401.69652259954159</v>
      </c>
      <c r="BR72">
        <f ca="1"/>
        <v>391.52281446601745</v>
      </c>
      <c r="BS72">
        <f ca="1"/>
        <v>342.99989022229408</v>
      </c>
      <c r="BT72">
        <f ca="1"/>
        <v>361.50318448982682</v>
      </c>
      <c r="BU72">
        <f ca="1"/>
        <v>361.33582282905968</v>
      </c>
      <c r="BV72">
        <f ca="1"/>
        <v>334.16258928782747</v>
      </c>
      <c r="BW72">
        <f ca="1"/>
        <v>404.96166080625738</v>
      </c>
      <c r="BX72">
        <f ca="1"/>
        <v>320.54619320512097</v>
      </c>
      <c r="BY72">
        <f ca="1"/>
        <v>389.11862701074739</v>
      </c>
      <c r="BZ72">
        <f ca="1"/>
        <v>327.89736104751535</v>
      </c>
      <c r="CA72">
        <f ca="1"/>
        <v>316.12498244731751</v>
      </c>
      <c r="CB72">
        <f ca="1"/>
        <v>371.21079271025411</v>
      </c>
      <c r="CC72">
        <f ca="1"/>
        <v>421.86671015345985</v>
      </c>
      <c r="CD72">
        <f ca="1"/>
        <v>314.70275586495387</v>
      </c>
      <c r="CE72">
        <f ca="1"/>
        <v>376.9043761165982</v>
      </c>
      <c r="CF72">
        <f ca="1"/>
        <v>353.39897319633388</v>
      </c>
      <c r="CG72">
        <f ca="1"/>
        <v>380.47539460982671</v>
      </c>
      <c r="CH72">
        <f ca="1"/>
        <v>318.53756862728852</v>
      </c>
      <c r="CI72">
        <f ca="1"/>
        <v>391.49656984669576</v>
      </c>
      <c r="CJ72">
        <f ca="1"/>
        <v>376.79563957407015</v>
      </c>
      <c r="CK72">
        <f ca="1"/>
        <v>375.66345871424352</v>
      </c>
      <c r="CL72">
        <f ca="1"/>
        <v>481.55946786383993</v>
      </c>
      <c r="CM72">
        <f ca="1"/>
        <v>385.0721423468076</v>
      </c>
      <c r="CN72">
        <f ca="1"/>
        <v>364.86411867954769</v>
      </c>
      <c r="CO72">
        <f ca="1"/>
        <v>376.8097717641391</v>
      </c>
      <c r="CP72">
        <f ca="1"/>
        <v>338.85909544127333</v>
      </c>
      <c r="CQ72">
        <f ca="1"/>
        <v>375.6970428571766</v>
      </c>
      <c r="CR72">
        <f ca="1"/>
        <v>382.76988190718077</v>
      </c>
      <c r="CS72">
        <f ca="1"/>
        <v>343.82950880007724</v>
      </c>
      <c r="CT72">
        <f ca="1"/>
        <v>340.18166265744259</v>
      </c>
      <c r="CU72">
        <f ca="1"/>
        <v>348.19655223115376</v>
      </c>
      <c r="CV72">
        <f ca="1"/>
        <v>348.87568760077471</v>
      </c>
      <c r="CW72">
        <f ca="1"/>
        <v>417.03824077598682</v>
      </c>
      <c r="CX72">
        <f ca="1"/>
        <v>357.89865366567682</v>
      </c>
      <c r="CY72">
        <f ca="1"/>
        <v>398.82309112628468</v>
      </c>
      <c r="CZ72">
        <f ca="1"/>
        <v>318.23717355621534</v>
      </c>
      <c r="DA72">
        <f ca="1"/>
        <v>391.39755183430253</v>
      </c>
      <c r="DB72">
        <f ca="1"/>
        <v>351.2489969798861</v>
      </c>
      <c r="DC72">
        <f ca="1"/>
        <v>372.6957993521861</v>
      </c>
      <c r="DD72">
        <f ca="1"/>
        <v>400.44967772285594</v>
      </c>
      <c r="DE72">
        <f ca="1"/>
        <v>385.20581568705137</v>
      </c>
      <c r="DF72">
        <f ca="1"/>
        <v>322.64792248113906</v>
      </c>
      <c r="DG72">
        <f ca="1"/>
        <v>399.84032333037914</v>
      </c>
      <c r="DH72" t="e">
        <f ca="1"/>
        <v>#N/A</v>
      </c>
      <c r="DI72" t="e">
        <f ca="1"/>
        <v>#N/A</v>
      </c>
      <c r="DJ72" t="e">
        <f ca="1"/>
        <v>#N/A</v>
      </c>
      <c r="DK72" t="e">
        <f ca="1"/>
        <v>#N/A</v>
      </c>
      <c r="DL72" t="e">
        <f ca="1"/>
        <v>#N/A</v>
      </c>
      <c r="DM72" t="e">
        <f ca="1"/>
        <v>#N/A</v>
      </c>
      <c r="DN72" t="e">
        <f ca="1"/>
        <v>#N/A</v>
      </c>
      <c r="DO72" t="e">
        <f ca="1"/>
        <v>#N/A</v>
      </c>
      <c r="DP72" t="e">
        <f ca="1"/>
        <v>#N/A</v>
      </c>
      <c r="DQ72" t="e">
        <f ca="1"/>
        <v>#N/A</v>
      </c>
      <c r="DR72" t="e">
        <f ca="1"/>
        <v>#N/A</v>
      </c>
      <c r="DS72" t="e">
        <f ca="1"/>
        <v>#N/A</v>
      </c>
      <c r="DT72" t="e">
        <f ca="1"/>
        <v>#N/A</v>
      </c>
      <c r="DU72" t="e">
        <f ca="1"/>
        <v>#N/A</v>
      </c>
      <c r="DV72" t="e">
        <f ca="1"/>
        <v>#N/A</v>
      </c>
      <c r="DW72" t="e">
        <f ca="1"/>
        <v>#N/A</v>
      </c>
      <c r="DX72" t="e">
        <f ca="1"/>
        <v>#N/A</v>
      </c>
      <c r="DY72" t="e">
        <f ca="1"/>
        <v>#N/A</v>
      </c>
      <c r="DZ72" t="e">
        <f ca="1"/>
        <v>#N/A</v>
      </c>
      <c r="EA72" t="e">
        <f ca="1"/>
        <v>#N/A</v>
      </c>
    </row>
    <row r="73" spans="1:131">
      <c r="A73">
        <f ca="1">_xll.nxLibGetDCF("act/365",K$2,K73)</f>
        <v>0.27123287671232876</v>
      </c>
      <c r="B73" cm="1">
        <f t="array" aca="1" ref="B73" ca="1">_xll.nxLibGetDF(calibration!B$13,path!K$2,path!K73)</f>
        <v>0.99040939185898891</v>
      </c>
      <c r="C73">
        <f t="shared" ca="1" si="7"/>
        <v>3.552996347197955E-2</v>
      </c>
      <c r="D73" s="75">
        <v>0</v>
      </c>
      <c r="E73">
        <f t="shared" ca="1" si="8"/>
        <v>368.53446968520615</v>
      </c>
      <c r="F73" s="73">
        <f t="shared" ca="1" si="9"/>
        <v>0</v>
      </c>
      <c r="H73">
        <f t="shared" ca="1" si="5"/>
        <v>368.53446968520626</v>
      </c>
      <c r="I73">
        <f t="shared" ca="1" si="6"/>
        <v>33.609269248882782</v>
      </c>
      <c r="K73" s="40">
        <f ca="1"/>
        <v>45518</v>
      </c>
      <c r="L73">
        <f ca="1"/>
        <v>330.47058293147609</v>
      </c>
      <c r="M73">
        <f ca="1"/>
        <v>357.01553741500942</v>
      </c>
      <c r="N73">
        <f ca="1"/>
        <v>326.01739666438624</v>
      </c>
      <c r="O73">
        <f ca="1"/>
        <v>384.27399304675231</v>
      </c>
      <c r="P73">
        <f ca="1"/>
        <v>393.74198172728768</v>
      </c>
      <c r="Q73">
        <f ca="1"/>
        <v>373.62007557059388</v>
      </c>
      <c r="R73">
        <f ca="1"/>
        <v>359.6991221922176</v>
      </c>
      <c r="S73">
        <f ca="1"/>
        <v>400.89188685543564</v>
      </c>
      <c r="T73">
        <f ca="1"/>
        <v>326.02412151507093</v>
      </c>
      <c r="U73">
        <f ca="1"/>
        <v>414.69568234489748</v>
      </c>
      <c r="V73">
        <f ca="1"/>
        <v>318.81977580418703</v>
      </c>
      <c r="W73">
        <f ca="1"/>
        <v>329.35917183426295</v>
      </c>
      <c r="X73">
        <f ca="1"/>
        <v>366.99670136467512</v>
      </c>
      <c r="Y73">
        <f ca="1"/>
        <v>431.97637556264061</v>
      </c>
      <c r="Z73">
        <f ca="1"/>
        <v>353.56164711642566</v>
      </c>
      <c r="AA73">
        <f ca="1"/>
        <v>392.86716821396681</v>
      </c>
      <c r="AB73">
        <f ca="1"/>
        <v>395.11691394161272</v>
      </c>
      <c r="AC73">
        <f ca="1"/>
        <v>377.60556996496945</v>
      </c>
      <c r="AD73">
        <f ca="1"/>
        <v>376.09456461902982</v>
      </c>
      <c r="AE73">
        <f ca="1"/>
        <v>352.5523261828385</v>
      </c>
      <c r="AF73">
        <f ca="1"/>
        <v>349.96148407739418</v>
      </c>
      <c r="AG73">
        <f ca="1"/>
        <v>361.87254465475451</v>
      </c>
      <c r="AH73">
        <f ca="1"/>
        <v>293.31377071977323</v>
      </c>
      <c r="AI73">
        <f ca="1"/>
        <v>401.59416552879389</v>
      </c>
      <c r="AJ73">
        <f ca="1"/>
        <v>333.58450795022264</v>
      </c>
      <c r="AK73">
        <f ca="1"/>
        <v>406.90003776080925</v>
      </c>
      <c r="AL73">
        <f ca="1"/>
        <v>300.22619721978509</v>
      </c>
      <c r="AM73">
        <f ca="1"/>
        <v>371.98913809368617</v>
      </c>
      <c r="AN73">
        <f ca="1"/>
        <v>357.13092119529131</v>
      </c>
      <c r="AO73">
        <f ca="1"/>
        <v>400.39795135146727</v>
      </c>
      <c r="AP73">
        <f ca="1"/>
        <v>358.17059834627935</v>
      </c>
      <c r="AQ73">
        <f ca="1"/>
        <v>337.98069418176738</v>
      </c>
      <c r="AR73">
        <f ca="1"/>
        <v>410.24814524973362</v>
      </c>
      <c r="AS73">
        <f ca="1"/>
        <v>427.61975539758362</v>
      </c>
      <c r="AT73">
        <f ca="1"/>
        <v>345.87328760295213</v>
      </c>
      <c r="AU73">
        <f ca="1"/>
        <v>379.16770166941609</v>
      </c>
      <c r="AV73">
        <f ca="1"/>
        <v>352.29149356173156</v>
      </c>
      <c r="AW73">
        <f ca="1"/>
        <v>422.01090607347447</v>
      </c>
      <c r="AX73">
        <f ca="1"/>
        <v>338.87428832456419</v>
      </c>
      <c r="AY73">
        <f ca="1"/>
        <v>371.76712679249079</v>
      </c>
      <c r="AZ73">
        <f ca="1"/>
        <v>399.21621760659497</v>
      </c>
      <c r="BA73">
        <f ca="1"/>
        <v>387.22954112480136</v>
      </c>
      <c r="BB73">
        <f ca="1"/>
        <v>345.06580442624244</v>
      </c>
      <c r="BC73">
        <f ca="1"/>
        <v>369.28389592167451</v>
      </c>
      <c r="BD73">
        <f ca="1"/>
        <v>356.12048396291436</v>
      </c>
      <c r="BE73">
        <f ca="1"/>
        <v>322.86700400986001</v>
      </c>
      <c r="BF73">
        <f ca="1"/>
        <v>376.4720019175391</v>
      </c>
      <c r="BG73">
        <f ca="1"/>
        <v>370.68913697357397</v>
      </c>
      <c r="BH73">
        <f ca="1"/>
        <v>349.17891602097239</v>
      </c>
      <c r="BI73">
        <f ca="1"/>
        <v>436.05897891710873</v>
      </c>
      <c r="BJ73">
        <f ca="1"/>
        <v>315.65855984266994</v>
      </c>
      <c r="BK73">
        <f ca="1"/>
        <v>390.73079639854768</v>
      </c>
      <c r="BL73">
        <f ca="1"/>
        <v>397.70248467987875</v>
      </c>
      <c r="BM73">
        <f ca="1"/>
        <v>419.07046424378331</v>
      </c>
      <c r="BN73">
        <f ca="1"/>
        <v>401.85548940827186</v>
      </c>
      <c r="BO73">
        <f ca="1"/>
        <v>341.91404397610086</v>
      </c>
      <c r="BP73">
        <f ca="1"/>
        <v>367.14034661346579</v>
      </c>
      <c r="BQ73">
        <f ca="1"/>
        <v>398.27306792199465</v>
      </c>
      <c r="BR73">
        <f ca="1"/>
        <v>385.79358100210317</v>
      </c>
      <c r="BS73">
        <f ca="1"/>
        <v>347.97920290732048</v>
      </c>
      <c r="BT73">
        <f ca="1"/>
        <v>355.91284547675963</v>
      </c>
      <c r="BU73">
        <f ca="1"/>
        <v>362.59426663631262</v>
      </c>
      <c r="BV73">
        <f ca="1"/>
        <v>333.08851693010592</v>
      </c>
      <c r="BW73">
        <f ca="1"/>
        <v>400.46940853823509</v>
      </c>
      <c r="BX73">
        <f ca="1"/>
        <v>318.48310339217755</v>
      </c>
      <c r="BY73">
        <f ca="1"/>
        <v>391.72469675278563</v>
      </c>
      <c r="BZ73">
        <f ca="1"/>
        <v>327.84833160455122</v>
      </c>
      <c r="CA73">
        <f ca="1"/>
        <v>317.5055252251118</v>
      </c>
      <c r="CB73">
        <f ca="1"/>
        <v>369.10509936886621</v>
      </c>
      <c r="CC73">
        <f ca="1"/>
        <v>425.88692455400286</v>
      </c>
      <c r="CD73">
        <f ca="1"/>
        <v>310.76464414198927</v>
      </c>
      <c r="CE73">
        <f ca="1"/>
        <v>376.87628981411444</v>
      </c>
      <c r="CF73">
        <f ca="1"/>
        <v>356.10753203113927</v>
      </c>
      <c r="CG73">
        <f ca="1"/>
        <v>382.72176279965822</v>
      </c>
      <c r="CH73">
        <f ca="1"/>
        <v>317.97644284278664</v>
      </c>
      <c r="CI73">
        <f ca="1"/>
        <v>398.29200046160366</v>
      </c>
      <c r="CJ73">
        <f ca="1"/>
        <v>374.02077929017236</v>
      </c>
      <c r="CK73">
        <f ca="1"/>
        <v>376.17785564825806</v>
      </c>
      <c r="CL73">
        <f ca="1"/>
        <v>477.84463207598668</v>
      </c>
      <c r="CM73">
        <f ca="1"/>
        <v>389.39512722144025</v>
      </c>
      <c r="CN73">
        <f ca="1"/>
        <v>359.29695388107956</v>
      </c>
      <c r="CO73">
        <f ca="1"/>
        <v>370.57608189906006</v>
      </c>
      <c r="CP73">
        <f ca="1"/>
        <v>344.20427266133868</v>
      </c>
      <c r="CQ73">
        <f ca="1"/>
        <v>376.11729844425128</v>
      </c>
      <c r="CR73">
        <f ca="1"/>
        <v>383.30593559734245</v>
      </c>
      <c r="CS73">
        <f ca="1"/>
        <v>342.35905688780485</v>
      </c>
      <c r="CT73">
        <f ca="1"/>
        <v>343.62392259504242</v>
      </c>
      <c r="CU73">
        <f ca="1"/>
        <v>348.66466007664064</v>
      </c>
      <c r="CV73">
        <f ca="1"/>
        <v>346.40645665730523</v>
      </c>
      <c r="CW73">
        <f ca="1"/>
        <v>410.62924699076734</v>
      </c>
      <c r="CX73">
        <f ca="1"/>
        <v>356.5956717050434</v>
      </c>
      <c r="CY73">
        <f ca="1"/>
        <v>402.82599000192408</v>
      </c>
      <c r="CZ73">
        <f ca="1"/>
        <v>316.66810942031981</v>
      </c>
      <c r="DA73">
        <f ca="1"/>
        <v>391.45183691211599</v>
      </c>
      <c r="DB73">
        <f ca="1"/>
        <v>352.15434225507192</v>
      </c>
      <c r="DC73">
        <f ca="1"/>
        <v>378.54551376063188</v>
      </c>
      <c r="DD73">
        <f ca="1"/>
        <v>400.04854458852958</v>
      </c>
      <c r="DE73">
        <f ca="1"/>
        <v>384.52695507580717</v>
      </c>
      <c r="DF73">
        <f ca="1"/>
        <v>323.43535704700099</v>
      </c>
      <c r="DG73">
        <f ca="1"/>
        <v>398.53964876236086</v>
      </c>
      <c r="DH73" t="e">
        <f ca="1"/>
        <v>#N/A</v>
      </c>
      <c r="DI73" t="e">
        <f ca="1"/>
        <v>#N/A</v>
      </c>
      <c r="DJ73" t="e">
        <f ca="1"/>
        <v>#N/A</v>
      </c>
      <c r="DK73" t="e">
        <f ca="1"/>
        <v>#N/A</v>
      </c>
      <c r="DL73" t="e">
        <f ca="1"/>
        <v>#N/A</v>
      </c>
      <c r="DM73" t="e">
        <f ca="1"/>
        <v>#N/A</v>
      </c>
      <c r="DN73" t="e">
        <f ca="1"/>
        <v>#N/A</v>
      </c>
      <c r="DO73" t="e">
        <f ca="1"/>
        <v>#N/A</v>
      </c>
      <c r="DP73" t="e">
        <f ca="1"/>
        <v>#N/A</v>
      </c>
      <c r="DQ73" t="e">
        <f ca="1"/>
        <v>#N/A</v>
      </c>
      <c r="DR73" t="e">
        <f ca="1"/>
        <v>#N/A</v>
      </c>
      <c r="DS73" t="e">
        <f ca="1"/>
        <v>#N/A</v>
      </c>
      <c r="DT73" t="e">
        <f ca="1"/>
        <v>#N/A</v>
      </c>
      <c r="DU73" t="e">
        <f ca="1"/>
        <v>#N/A</v>
      </c>
      <c r="DV73" t="e">
        <f ca="1"/>
        <v>#N/A</v>
      </c>
      <c r="DW73" t="e">
        <f ca="1"/>
        <v>#N/A</v>
      </c>
      <c r="DX73" t="e">
        <f ca="1"/>
        <v>#N/A</v>
      </c>
      <c r="DY73" t="e">
        <f ca="1"/>
        <v>#N/A</v>
      </c>
      <c r="DZ73" t="e">
        <f ca="1"/>
        <v>#N/A</v>
      </c>
      <c r="EA73" t="e">
        <f ca="1"/>
        <v>#N/A</v>
      </c>
    </row>
    <row r="74" spans="1:131">
      <c r="A74">
        <f ca="1">_xll.nxLibGetDCF("act/365",K$2,K74)</f>
        <v>0.27397260273972601</v>
      </c>
      <c r="B74" cm="1">
        <f t="array" aca="1" ref="B74" ca="1">_xll.nxLibGetDF(calibration!B$13,path!K$2,path!K74)</f>
        <v>0.99031332038935938</v>
      </c>
      <c r="C74">
        <f t="shared" ca="1" si="7"/>
        <v>3.5528737491541978E-2</v>
      </c>
      <c r="D74" s="75">
        <v>0</v>
      </c>
      <c r="E74">
        <f t="shared" ca="1" si="8"/>
        <v>368.57022165115762</v>
      </c>
      <c r="F74" s="73">
        <f t="shared" ca="1" si="9"/>
        <v>0</v>
      </c>
      <c r="H74">
        <f t="shared" ca="1" si="5"/>
        <v>368.57022165115728</v>
      </c>
      <c r="I74">
        <f t="shared" ca="1" si="6"/>
        <v>34.188160611900052</v>
      </c>
      <c r="K74" s="40">
        <f ca="1"/>
        <v>45519</v>
      </c>
      <c r="L74">
        <f ca="1"/>
        <v>329.49964124484126</v>
      </c>
      <c r="M74">
        <f ca="1"/>
        <v>350.56027302698777</v>
      </c>
      <c r="N74">
        <f ca="1"/>
        <v>322.84132623098236</v>
      </c>
      <c r="O74">
        <f ca="1"/>
        <v>382.69046916521222</v>
      </c>
      <c r="P74">
        <f ca="1"/>
        <v>392.36364350729275</v>
      </c>
      <c r="Q74">
        <f ca="1"/>
        <v>372.98717077000953</v>
      </c>
      <c r="R74">
        <f ca="1"/>
        <v>362.03031237494901</v>
      </c>
      <c r="S74">
        <f ca="1"/>
        <v>400.14902761389806</v>
      </c>
      <c r="T74">
        <f ca="1"/>
        <v>324.72039424161716</v>
      </c>
      <c r="U74">
        <f ca="1"/>
        <v>410.9531518591545</v>
      </c>
      <c r="V74">
        <f ca="1"/>
        <v>317.60682285037154</v>
      </c>
      <c r="W74">
        <f ca="1"/>
        <v>333.42791336455969</v>
      </c>
      <c r="X74">
        <f ca="1"/>
        <v>371.33504437108206</v>
      </c>
      <c r="Y74">
        <f ca="1"/>
        <v>432.73325464130545</v>
      </c>
      <c r="Z74">
        <f ca="1"/>
        <v>348.87796832834044</v>
      </c>
      <c r="AA74">
        <f ca="1"/>
        <v>392.5404065602076</v>
      </c>
      <c r="AB74">
        <f ca="1"/>
        <v>398.18956280681635</v>
      </c>
      <c r="AC74">
        <f ca="1"/>
        <v>379.26001867998195</v>
      </c>
      <c r="AD74">
        <f ca="1"/>
        <v>379.61349132744954</v>
      </c>
      <c r="AE74">
        <f ca="1"/>
        <v>354.85792416429678</v>
      </c>
      <c r="AF74">
        <f ca="1"/>
        <v>351.59150457579028</v>
      </c>
      <c r="AG74">
        <f ca="1"/>
        <v>358.50782526957039</v>
      </c>
      <c r="AH74">
        <f ca="1"/>
        <v>294.78110923609665</v>
      </c>
      <c r="AI74">
        <f ca="1"/>
        <v>397.06094629722583</v>
      </c>
      <c r="AJ74">
        <f ca="1"/>
        <v>332.29855114791422</v>
      </c>
      <c r="AK74">
        <f ca="1"/>
        <v>403.65090018824355</v>
      </c>
      <c r="AL74">
        <f ca="1"/>
        <v>291.35502889746778</v>
      </c>
      <c r="AM74">
        <f ca="1"/>
        <v>370.90583986881637</v>
      </c>
      <c r="AN74">
        <f ca="1"/>
        <v>358.35316549399533</v>
      </c>
      <c r="AO74">
        <f ca="1"/>
        <v>401.308077050284</v>
      </c>
      <c r="AP74">
        <f ca="1"/>
        <v>353.06756794699731</v>
      </c>
      <c r="AQ74">
        <f ca="1"/>
        <v>341.59249376110188</v>
      </c>
      <c r="AR74">
        <f ca="1"/>
        <v>411.01702974858483</v>
      </c>
      <c r="AS74">
        <f ca="1"/>
        <v>430.55668178827119</v>
      </c>
      <c r="AT74">
        <f ca="1"/>
        <v>345.89847886219042</v>
      </c>
      <c r="AU74">
        <f ca="1"/>
        <v>378.87043485078908</v>
      </c>
      <c r="AV74">
        <f ca="1"/>
        <v>353.01872982041061</v>
      </c>
      <c r="AW74">
        <f ca="1"/>
        <v>428.40237349338878</v>
      </c>
      <c r="AX74">
        <f ca="1"/>
        <v>338.65746268331446</v>
      </c>
      <c r="AY74">
        <f ca="1"/>
        <v>374.7195618719856</v>
      </c>
      <c r="AZ74">
        <f ca="1"/>
        <v>400.98807816091539</v>
      </c>
      <c r="BA74">
        <f ca="1"/>
        <v>392.06658535300829</v>
      </c>
      <c r="BB74">
        <f ca="1"/>
        <v>349.41397761123199</v>
      </c>
      <c r="BC74">
        <f ca="1"/>
        <v>364.98750761942654</v>
      </c>
      <c r="BD74">
        <f ca="1"/>
        <v>353.71161684821419</v>
      </c>
      <c r="BE74">
        <f ca="1"/>
        <v>321.9319326891171</v>
      </c>
      <c r="BF74">
        <f ca="1"/>
        <v>376.78458035109128</v>
      </c>
      <c r="BG74">
        <f ca="1"/>
        <v>369.96026358930015</v>
      </c>
      <c r="BH74">
        <f ca="1"/>
        <v>345.35361391074537</v>
      </c>
      <c r="BI74">
        <f ca="1"/>
        <v>437.95646503915196</v>
      </c>
      <c r="BJ74">
        <f ca="1"/>
        <v>316.22369242221538</v>
      </c>
      <c r="BK74">
        <f ca="1"/>
        <v>393.08995353931044</v>
      </c>
      <c r="BL74">
        <f ca="1"/>
        <v>394.100501258571</v>
      </c>
      <c r="BM74">
        <f ca="1"/>
        <v>413.83933979505917</v>
      </c>
      <c r="BN74">
        <f ca="1"/>
        <v>399.33039579353823</v>
      </c>
      <c r="BO74">
        <f ca="1"/>
        <v>335.80356406707278</v>
      </c>
      <c r="BP74">
        <f ca="1"/>
        <v>368.13454373348588</v>
      </c>
      <c r="BQ74">
        <f ca="1"/>
        <v>408.65441162675057</v>
      </c>
      <c r="BR74">
        <f ca="1"/>
        <v>380.30014465502967</v>
      </c>
      <c r="BS74">
        <f ca="1"/>
        <v>353.65506423981321</v>
      </c>
      <c r="BT74">
        <f ca="1"/>
        <v>360.27319791133328</v>
      </c>
      <c r="BU74">
        <f ca="1"/>
        <v>360.54880078519784</v>
      </c>
      <c r="BV74">
        <f ca="1"/>
        <v>335.76674493257548</v>
      </c>
      <c r="BW74">
        <f ca="1"/>
        <v>403.23380231717704</v>
      </c>
      <c r="BX74">
        <f ca="1"/>
        <v>320.40735832125205</v>
      </c>
      <c r="BY74">
        <f ca="1"/>
        <v>393.26126513760192</v>
      </c>
      <c r="BZ74">
        <f ca="1"/>
        <v>326.63628118144305</v>
      </c>
      <c r="CA74">
        <f ca="1"/>
        <v>316.52739528380357</v>
      </c>
      <c r="CB74">
        <f ca="1"/>
        <v>370.65904514616687</v>
      </c>
      <c r="CC74">
        <f ca="1"/>
        <v>430.7251997603102</v>
      </c>
      <c r="CD74">
        <f ca="1"/>
        <v>310.45273117944538</v>
      </c>
      <c r="CE74">
        <f ca="1"/>
        <v>375.33212159576607</v>
      </c>
      <c r="CF74">
        <f ca="1"/>
        <v>358.16425841596111</v>
      </c>
      <c r="CG74">
        <f ca="1"/>
        <v>386.02658775981206</v>
      </c>
      <c r="CH74">
        <f ca="1"/>
        <v>317.27576973652293</v>
      </c>
      <c r="CI74">
        <f ca="1"/>
        <v>400.8400919571157</v>
      </c>
      <c r="CJ74">
        <f ca="1"/>
        <v>374.69410973100605</v>
      </c>
      <c r="CK74">
        <f ca="1"/>
        <v>371.16575970721391</v>
      </c>
      <c r="CL74">
        <f ca="1"/>
        <v>476.70986868536357</v>
      </c>
      <c r="CM74">
        <f ca="1"/>
        <v>393.82655716571821</v>
      </c>
      <c r="CN74">
        <f ca="1"/>
        <v>362.03929446338782</v>
      </c>
      <c r="CO74">
        <f ca="1"/>
        <v>381.41399287669338</v>
      </c>
      <c r="CP74">
        <f ca="1"/>
        <v>341.67769221585473</v>
      </c>
      <c r="CQ74">
        <f ca="1"/>
        <v>379.42989569883889</v>
      </c>
      <c r="CR74">
        <f ca="1"/>
        <v>384.58352321598488</v>
      </c>
      <c r="CS74">
        <f ca="1"/>
        <v>339.87119960093167</v>
      </c>
      <c r="CT74">
        <f ca="1"/>
        <v>342.71576431882431</v>
      </c>
      <c r="CU74">
        <f ca="1"/>
        <v>352.93063960318244</v>
      </c>
      <c r="CV74">
        <f ca="1"/>
        <v>342.35314893998361</v>
      </c>
      <c r="CW74">
        <f ca="1"/>
        <v>407.04050490046131</v>
      </c>
      <c r="CX74">
        <f ca="1"/>
        <v>355.3906841357549</v>
      </c>
      <c r="CY74">
        <f ca="1"/>
        <v>401.03936406829871</v>
      </c>
      <c r="CZ74">
        <f ca="1"/>
        <v>314.87358000043588</v>
      </c>
      <c r="DA74">
        <f ca="1"/>
        <v>391.43074300235287</v>
      </c>
      <c r="DB74">
        <f ca="1"/>
        <v>350.52489542977878</v>
      </c>
      <c r="DC74">
        <f ca="1"/>
        <v>377.8393921821546</v>
      </c>
      <c r="DD74">
        <f ca="1"/>
        <v>394.27245498028077</v>
      </c>
      <c r="DE74">
        <f ca="1"/>
        <v>383.13708077008499</v>
      </c>
      <c r="DF74">
        <f ca="1"/>
        <v>322.25830899609053</v>
      </c>
      <c r="DG74">
        <f ca="1"/>
        <v>400.53524672073667</v>
      </c>
      <c r="DH74" t="e">
        <f ca="1"/>
        <v>#N/A</v>
      </c>
      <c r="DI74" t="e">
        <f ca="1"/>
        <v>#N/A</v>
      </c>
      <c r="DJ74" t="e">
        <f ca="1"/>
        <v>#N/A</v>
      </c>
      <c r="DK74" t="e">
        <f ca="1"/>
        <v>#N/A</v>
      </c>
      <c r="DL74" t="e">
        <f ca="1"/>
        <v>#N/A</v>
      </c>
      <c r="DM74" t="e">
        <f ca="1"/>
        <v>#N/A</v>
      </c>
      <c r="DN74" t="e">
        <f ca="1"/>
        <v>#N/A</v>
      </c>
      <c r="DO74" t="e">
        <f ca="1"/>
        <v>#N/A</v>
      </c>
      <c r="DP74" t="e">
        <f ca="1"/>
        <v>#N/A</v>
      </c>
      <c r="DQ74" t="e">
        <f ca="1"/>
        <v>#N/A</v>
      </c>
      <c r="DR74" t="e">
        <f ca="1"/>
        <v>#N/A</v>
      </c>
      <c r="DS74" t="e">
        <f ca="1"/>
        <v>#N/A</v>
      </c>
      <c r="DT74" t="e">
        <f ca="1"/>
        <v>#N/A</v>
      </c>
      <c r="DU74" t="e">
        <f ca="1"/>
        <v>#N/A</v>
      </c>
      <c r="DV74" t="e">
        <f ca="1"/>
        <v>#N/A</v>
      </c>
      <c r="DW74" t="e">
        <f ca="1"/>
        <v>#N/A</v>
      </c>
      <c r="DX74" t="e">
        <f ca="1"/>
        <v>#N/A</v>
      </c>
      <c r="DY74" t="e">
        <f ca="1"/>
        <v>#N/A</v>
      </c>
      <c r="DZ74" t="e">
        <f ca="1"/>
        <v>#N/A</v>
      </c>
      <c r="EA74" t="e">
        <f ca="1"/>
        <v>#N/A</v>
      </c>
    </row>
    <row r="75" spans="1:131">
      <c r="A75">
        <f ca="1">_xll.nxLibGetDCF("act/365",K$2,K75)</f>
        <v>0.27671232876712326</v>
      </c>
      <c r="B75" cm="1">
        <f t="array" aca="1" ref="B75" ca="1">_xll.nxLibGetDF(calibration!B$13,path!K$2,path!K75)</f>
        <v>0.99021724891972984</v>
      </c>
      <c r="C75">
        <f t="shared" ca="1" si="7"/>
        <v>3.5527569798609465E-2</v>
      </c>
      <c r="D75" s="75">
        <v>0</v>
      </c>
      <c r="E75">
        <f t="shared" ca="1" si="8"/>
        <v>368.6059805544632</v>
      </c>
      <c r="F75" s="73">
        <f t="shared" ca="1" si="9"/>
        <v>0</v>
      </c>
      <c r="H75">
        <f t="shared" ca="1" si="5"/>
        <v>368.60598055446332</v>
      </c>
      <c r="I75">
        <f t="shared" ca="1" si="6"/>
        <v>34.03520353247017</v>
      </c>
      <c r="K75" s="40">
        <f ca="1"/>
        <v>45520</v>
      </c>
      <c r="L75">
        <f ca="1"/>
        <v>334.59812678984292</v>
      </c>
      <c r="M75">
        <f ca="1"/>
        <v>350.71211864105317</v>
      </c>
      <c r="N75">
        <f ca="1"/>
        <v>319.3196134339961</v>
      </c>
      <c r="O75">
        <f ca="1"/>
        <v>384.68117158885593</v>
      </c>
      <c r="P75">
        <f ca="1"/>
        <v>391.48114977595696</v>
      </c>
      <c r="Q75">
        <f ca="1"/>
        <v>376.55053380779339</v>
      </c>
      <c r="R75">
        <f ca="1"/>
        <v>365.51671701036838</v>
      </c>
      <c r="S75">
        <f ca="1"/>
        <v>399.76337910900889</v>
      </c>
      <c r="T75">
        <f ca="1"/>
        <v>328.95613398228841</v>
      </c>
      <c r="U75">
        <f ca="1"/>
        <v>410.17995689683238</v>
      </c>
      <c r="V75">
        <f ca="1"/>
        <v>319.90903976780294</v>
      </c>
      <c r="W75">
        <f ca="1"/>
        <v>337.89647637033045</v>
      </c>
      <c r="X75">
        <f ca="1"/>
        <v>367.7052200400143</v>
      </c>
      <c r="Y75">
        <f ca="1"/>
        <v>433.53196251264899</v>
      </c>
      <c r="Z75">
        <f ca="1"/>
        <v>347.03525535428861</v>
      </c>
      <c r="AA75">
        <f ca="1"/>
        <v>389.62328424847425</v>
      </c>
      <c r="AB75">
        <f ca="1"/>
        <v>393.9503941717665</v>
      </c>
      <c r="AC75">
        <f ca="1"/>
        <v>373.24528963534186</v>
      </c>
      <c r="AD75">
        <f ca="1"/>
        <v>384.21454085126635</v>
      </c>
      <c r="AE75">
        <f ca="1"/>
        <v>355.41934333900326</v>
      </c>
      <c r="AF75">
        <f ca="1"/>
        <v>349.31442574950916</v>
      </c>
      <c r="AG75">
        <f ca="1"/>
        <v>359.64328315673987</v>
      </c>
      <c r="AH75">
        <f ca="1"/>
        <v>300.34881589365523</v>
      </c>
      <c r="AI75">
        <f ca="1"/>
        <v>401.12144157878373</v>
      </c>
      <c r="AJ75">
        <f ca="1"/>
        <v>335.20988857121785</v>
      </c>
      <c r="AK75">
        <f ca="1"/>
        <v>404.94341871955191</v>
      </c>
      <c r="AL75">
        <f ca="1"/>
        <v>288.87103741553602</v>
      </c>
      <c r="AM75">
        <f ca="1"/>
        <v>370.92152116126999</v>
      </c>
      <c r="AN75">
        <f ca="1"/>
        <v>356.91332331363157</v>
      </c>
      <c r="AO75">
        <f ca="1"/>
        <v>400.03044328222245</v>
      </c>
      <c r="AP75">
        <f ca="1"/>
        <v>352.04066054496127</v>
      </c>
      <c r="AQ75">
        <f ca="1"/>
        <v>341.91248386084868</v>
      </c>
      <c r="AR75">
        <f ca="1"/>
        <v>408.13636695597643</v>
      </c>
      <c r="AS75">
        <f ca="1"/>
        <v>425.97091540441841</v>
      </c>
      <c r="AT75">
        <f ca="1"/>
        <v>343.63597253779648</v>
      </c>
      <c r="AU75">
        <f ca="1"/>
        <v>374.91985400918134</v>
      </c>
      <c r="AV75">
        <f ca="1"/>
        <v>354.04227624268884</v>
      </c>
      <c r="AW75">
        <f ca="1"/>
        <v>426.77763590613944</v>
      </c>
      <c r="AX75">
        <f ca="1"/>
        <v>337.23316323482157</v>
      </c>
      <c r="AY75">
        <f ca="1"/>
        <v>378.80857334279352</v>
      </c>
      <c r="AZ75">
        <f ca="1"/>
        <v>396.24529397829747</v>
      </c>
      <c r="BA75">
        <f ca="1"/>
        <v>394.48934897876836</v>
      </c>
      <c r="BB75">
        <f ca="1"/>
        <v>343.52335035527221</v>
      </c>
      <c r="BC75">
        <f ca="1"/>
        <v>366.76870225936949</v>
      </c>
      <c r="BD75">
        <f ca="1"/>
        <v>359.16871205202062</v>
      </c>
      <c r="BE75">
        <f ca="1"/>
        <v>321.43395538443144</v>
      </c>
      <c r="BF75">
        <f ca="1"/>
        <v>378.35145478253872</v>
      </c>
      <c r="BG75">
        <f ca="1"/>
        <v>372.56481460712769</v>
      </c>
      <c r="BH75">
        <f ca="1"/>
        <v>342.14619103261134</v>
      </c>
      <c r="BI75">
        <f ca="1"/>
        <v>440.36667314234279</v>
      </c>
      <c r="BJ75">
        <f ca="1"/>
        <v>312.75454848117334</v>
      </c>
      <c r="BK75">
        <f ca="1"/>
        <v>390.68885812156554</v>
      </c>
      <c r="BL75">
        <f ca="1"/>
        <v>393.14223188162094</v>
      </c>
      <c r="BM75">
        <f ca="1"/>
        <v>411.36754262285365</v>
      </c>
      <c r="BN75">
        <f ca="1"/>
        <v>402.87251965602348</v>
      </c>
      <c r="BO75">
        <f ca="1"/>
        <v>337.55142576497212</v>
      </c>
      <c r="BP75">
        <f ca="1"/>
        <v>370.97162404473664</v>
      </c>
      <c r="BQ75">
        <f ca="1"/>
        <v>415.53842101248802</v>
      </c>
      <c r="BR75">
        <f ca="1"/>
        <v>386.09684503177311</v>
      </c>
      <c r="BS75">
        <f ca="1"/>
        <v>351.521019797561</v>
      </c>
      <c r="BT75">
        <f ca="1"/>
        <v>365.73740816972338</v>
      </c>
      <c r="BU75">
        <f ca="1"/>
        <v>362.47979454141887</v>
      </c>
      <c r="BV75">
        <f ca="1"/>
        <v>331.69186378537358</v>
      </c>
      <c r="BW75">
        <f ca="1"/>
        <v>401.10588061313109</v>
      </c>
      <c r="BX75">
        <f ca="1"/>
        <v>320.26484491757486</v>
      </c>
      <c r="BY75">
        <f ca="1"/>
        <v>395.74144259766319</v>
      </c>
      <c r="BZ75">
        <f ca="1"/>
        <v>327.75019949719274</v>
      </c>
      <c r="CA75">
        <f ca="1"/>
        <v>315.66371834192381</v>
      </c>
      <c r="CB75">
        <f ca="1"/>
        <v>363.85158644499711</v>
      </c>
      <c r="CC75">
        <f ca="1"/>
        <v>428.31163500979403</v>
      </c>
      <c r="CD75">
        <f ca="1"/>
        <v>312.57408147162687</v>
      </c>
      <c r="CE75">
        <f ca="1"/>
        <v>374.90214953833117</v>
      </c>
      <c r="CF75">
        <f ca="1"/>
        <v>365.98085129376994</v>
      </c>
      <c r="CG75">
        <f ca="1"/>
        <v>386.37503861379469</v>
      </c>
      <c r="CH75">
        <f ca="1"/>
        <v>315.45034863168951</v>
      </c>
      <c r="CI75">
        <f ca="1"/>
        <v>394.33863567919411</v>
      </c>
      <c r="CJ75">
        <f ca="1"/>
        <v>367.13053544896752</v>
      </c>
      <c r="CK75">
        <f ca="1"/>
        <v>373.17256817709188</v>
      </c>
      <c r="CL75">
        <f ca="1"/>
        <v>472.97677723777423</v>
      </c>
      <c r="CM75">
        <f ca="1"/>
        <v>396.27369020858362</v>
      </c>
      <c r="CN75">
        <f ca="1"/>
        <v>362.53180476489467</v>
      </c>
      <c r="CO75">
        <f ca="1"/>
        <v>379.49000176209415</v>
      </c>
      <c r="CP75">
        <f ca="1"/>
        <v>340.93017831521195</v>
      </c>
      <c r="CQ75">
        <f ca="1"/>
        <v>376.899565333179</v>
      </c>
      <c r="CR75">
        <f ca="1"/>
        <v>382.96405704338889</v>
      </c>
      <c r="CS75">
        <f ca="1"/>
        <v>343.12525929753309</v>
      </c>
      <c r="CT75">
        <f ca="1"/>
        <v>343.66397554146664</v>
      </c>
      <c r="CU75">
        <f ca="1"/>
        <v>355.81984001226914</v>
      </c>
      <c r="CV75">
        <f ca="1"/>
        <v>336.93089931907457</v>
      </c>
      <c r="CW75">
        <f ca="1"/>
        <v>417.10037232953033</v>
      </c>
      <c r="CX75">
        <f ca="1"/>
        <v>349.54081028439577</v>
      </c>
      <c r="CY75">
        <f ca="1"/>
        <v>400.53937654199922</v>
      </c>
      <c r="CZ75">
        <f ca="1"/>
        <v>314.59428166770772</v>
      </c>
      <c r="DA75">
        <f ca="1"/>
        <v>392.95346397922714</v>
      </c>
      <c r="DB75">
        <f ca="1"/>
        <v>342.76124034800159</v>
      </c>
      <c r="DC75">
        <f ca="1"/>
        <v>381.21823192340185</v>
      </c>
      <c r="DD75">
        <f ca="1"/>
        <v>392.24113667361308</v>
      </c>
      <c r="DE75">
        <f ca="1"/>
        <v>384.70574948904715</v>
      </c>
      <c r="DF75">
        <f ca="1"/>
        <v>327.38404188015721</v>
      </c>
      <c r="DG75">
        <f ca="1"/>
        <v>400.78197752429497</v>
      </c>
      <c r="DH75" t="e">
        <f ca="1"/>
        <v>#N/A</v>
      </c>
      <c r="DI75" t="e">
        <f ca="1"/>
        <v>#N/A</v>
      </c>
      <c r="DJ75" t="e">
        <f ca="1"/>
        <v>#N/A</v>
      </c>
      <c r="DK75" t="e">
        <f ca="1"/>
        <v>#N/A</v>
      </c>
      <c r="DL75" t="e">
        <f ca="1"/>
        <v>#N/A</v>
      </c>
      <c r="DM75" t="e">
        <f ca="1"/>
        <v>#N/A</v>
      </c>
      <c r="DN75" t="e">
        <f ca="1"/>
        <v>#N/A</v>
      </c>
      <c r="DO75" t="e">
        <f ca="1"/>
        <v>#N/A</v>
      </c>
      <c r="DP75" t="e">
        <f ca="1"/>
        <v>#N/A</v>
      </c>
      <c r="DQ75" t="e">
        <f ca="1"/>
        <v>#N/A</v>
      </c>
      <c r="DR75" t="e">
        <f ca="1"/>
        <v>#N/A</v>
      </c>
      <c r="DS75" t="e">
        <f ca="1"/>
        <v>#N/A</v>
      </c>
      <c r="DT75" t="e">
        <f ca="1"/>
        <v>#N/A</v>
      </c>
      <c r="DU75" t="e">
        <f ca="1"/>
        <v>#N/A</v>
      </c>
      <c r="DV75" t="e">
        <f ca="1"/>
        <v>#N/A</v>
      </c>
      <c r="DW75" t="e">
        <f ca="1"/>
        <v>#N/A</v>
      </c>
      <c r="DX75" t="e">
        <f ca="1"/>
        <v>#N/A</v>
      </c>
      <c r="DY75" t="e">
        <f ca="1"/>
        <v>#N/A</v>
      </c>
      <c r="DZ75" t="e">
        <f ca="1"/>
        <v>#N/A</v>
      </c>
      <c r="EA75" t="e">
        <f ca="1"/>
        <v>#N/A</v>
      </c>
    </row>
    <row r="76" spans="1:131">
      <c r="A76">
        <f ca="1">_xll.nxLibGetDCF("act/365",K$2,K76)</f>
        <v>0.28493150684931506</v>
      </c>
      <c r="B76" cm="1">
        <f t="array" aca="1" ref="B76" ca="1">_xll.nxLibGetDF(calibration!B$13,path!K$2,path!K76)</f>
        <v>0.98992903451084124</v>
      </c>
      <c r="C76">
        <f t="shared" ca="1" si="7"/>
        <v>3.552439969524232E-2</v>
      </c>
      <c r="D76" s="75">
        <v>0</v>
      </c>
      <c r="E76">
        <f t="shared" ca="1" si="8"/>
        <v>368.71329890870339</v>
      </c>
      <c r="F76" s="73">
        <f t="shared" ca="1" si="9"/>
        <v>0</v>
      </c>
      <c r="H76">
        <f t="shared" ca="1" si="5"/>
        <v>368.71329890870351</v>
      </c>
      <c r="I76">
        <f t="shared" ca="1" si="6"/>
        <v>34.982045703504035</v>
      </c>
      <c r="K76" s="40">
        <f ca="1"/>
        <v>45523</v>
      </c>
      <c r="L76">
        <f ca="1"/>
        <v>333.8051081564912</v>
      </c>
      <c r="M76">
        <f ca="1"/>
        <v>343.52357962524042</v>
      </c>
      <c r="N76">
        <f ca="1"/>
        <v>312.16392463954668</v>
      </c>
      <c r="O76">
        <f ca="1"/>
        <v>390.03624820307238</v>
      </c>
      <c r="P76">
        <f ca="1"/>
        <v>386.75318386414375</v>
      </c>
      <c r="Q76">
        <f ca="1"/>
        <v>376.46591668546137</v>
      </c>
      <c r="R76">
        <f ca="1"/>
        <v>375.7856341916663</v>
      </c>
      <c r="S76">
        <f ca="1"/>
        <v>397.59446168227004</v>
      </c>
      <c r="T76">
        <f ca="1"/>
        <v>326.17824048152244</v>
      </c>
      <c r="U76">
        <f ca="1"/>
        <v>411.59233107509243</v>
      </c>
      <c r="V76">
        <f ca="1"/>
        <v>317.55419249320744</v>
      </c>
      <c r="W76">
        <f ca="1"/>
        <v>337.91942033375977</v>
      </c>
      <c r="X76">
        <f ca="1"/>
        <v>363.91545824302978</v>
      </c>
      <c r="Y76">
        <f ca="1"/>
        <v>424.89339883792354</v>
      </c>
      <c r="Z76">
        <f ca="1"/>
        <v>341.08166967018565</v>
      </c>
      <c r="AA76">
        <f ca="1"/>
        <v>393.89759962513091</v>
      </c>
      <c r="AB76">
        <f ca="1"/>
        <v>394.35105182575046</v>
      </c>
      <c r="AC76">
        <f ca="1"/>
        <v>374.74863974049742</v>
      </c>
      <c r="AD76">
        <f ca="1"/>
        <v>385.2321211929526</v>
      </c>
      <c r="AE76">
        <f ca="1"/>
        <v>360.8766883972246</v>
      </c>
      <c r="AF76">
        <f ca="1"/>
        <v>349.77896263963783</v>
      </c>
      <c r="AG76">
        <f ca="1"/>
        <v>348.5846661703838</v>
      </c>
      <c r="AH76">
        <f ca="1"/>
        <v>301.04070451285293</v>
      </c>
      <c r="AI76">
        <f ca="1"/>
        <v>400.22106670308807</v>
      </c>
      <c r="AJ76">
        <f ca="1"/>
        <v>334.01254814856941</v>
      </c>
      <c r="AK76">
        <f ca="1"/>
        <v>414.46574310529638</v>
      </c>
      <c r="AL76">
        <f ca="1"/>
        <v>284.01033955910253</v>
      </c>
      <c r="AM76">
        <f ca="1"/>
        <v>367.38237030661503</v>
      </c>
      <c r="AN76">
        <f ca="1"/>
        <v>353.55715154980038</v>
      </c>
      <c r="AO76">
        <f ca="1"/>
        <v>393.22310170714712</v>
      </c>
      <c r="AP76">
        <f ca="1"/>
        <v>355.45295892408893</v>
      </c>
      <c r="AQ76">
        <f ca="1"/>
        <v>342.10805870196742</v>
      </c>
      <c r="AR76">
        <f ca="1"/>
        <v>415.10361564472493</v>
      </c>
      <c r="AS76">
        <f ca="1"/>
        <v>427.90520554592302</v>
      </c>
      <c r="AT76">
        <f ca="1"/>
        <v>343.02798506582906</v>
      </c>
      <c r="AU76">
        <f ca="1"/>
        <v>368.54033031696008</v>
      </c>
      <c r="AV76">
        <f ca="1"/>
        <v>359.38620865529776</v>
      </c>
      <c r="AW76">
        <f ca="1"/>
        <v>424.40611446537861</v>
      </c>
      <c r="AX76">
        <f ca="1"/>
        <v>337.27450165331618</v>
      </c>
      <c r="AY76">
        <f ca="1"/>
        <v>380.32923559914303</v>
      </c>
      <c r="AZ76">
        <f ca="1"/>
        <v>399.49877738067971</v>
      </c>
      <c r="BA76">
        <f ca="1"/>
        <v>397.10419510866717</v>
      </c>
      <c r="BB76">
        <f ca="1"/>
        <v>344.13523682399091</v>
      </c>
      <c r="BC76">
        <f ca="1"/>
        <v>375.87408766660474</v>
      </c>
      <c r="BD76">
        <f ca="1"/>
        <v>363.19080761721409</v>
      </c>
      <c r="BE76">
        <f ca="1"/>
        <v>330.2814882879315</v>
      </c>
      <c r="BF76">
        <f ca="1"/>
        <v>384.14552315771544</v>
      </c>
      <c r="BG76">
        <f ca="1"/>
        <v>353.62929531702844</v>
      </c>
      <c r="BH76">
        <f ca="1"/>
        <v>349.11806667216098</v>
      </c>
      <c r="BI76">
        <f ca="1"/>
        <v>445.07867379943326</v>
      </c>
      <c r="BJ76">
        <f ca="1"/>
        <v>314.97966796103526</v>
      </c>
      <c r="BK76">
        <f ca="1"/>
        <v>397.56745731976144</v>
      </c>
      <c r="BL76">
        <f ca="1"/>
        <v>392.8776796659256</v>
      </c>
      <c r="BM76">
        <f ca="1"/>
        <v>409.01857324042788</v>
      </c>
      <c r="BN76">
        <f ca="1"/>
        <v>401.37838047535729</v>
      </c>
      <c r="BO76">
        <f ca="1"/>
        <v>330.11275962097602</v>
      </c>
      <c r="BP76">
        <f ca="1"/>
        <v>367.33784651298691</v>
      </c>
      <c r="BQ76">
        <f ca="1"/>
        <v>417.28737475679628</v>
      </c>
      <c r="BR76">
        <f ca="1"/>
        <v>378.62281790055277</v>
      </c>
      <c r="BS76">
        <f ca="1"/>
        <v>351.07335145064809</v>
      </c>
      <c r="BT76">
        <f ca="1"/>
        <v>362.71721475543336</v>
      </c>
      <c r="BU76">
        <f ca="1"/>
        <v>373.24582733865799</v>
      </c>
      <c r="BV76">
        <f ca="1"/>
        <v>329.94087299044014</v>
      </c>
      <c r="BW76">
        <f ca="1"/>
        <v>420.24045166822299</v>
      </c>
      <c r="BX76">
        <f ca="1"/>
        <v>316.43412284800939</v>
      </c>
      <c r="BY76">
        <f ca="1"/>
        <v>391.92343941178621</v>
      </c>
      <c r="BZ76">
        <f ca="1"/>
        <v>329.47010947279654</v>
      </c>
      <c r="CA76">
        <f ca="1"/>
        <v>312.28008508537243</v>
      </c>
      <c r="CB76">
        <f ca="1"/>
        <v>361.25380199091001</v>
      </c>
      <c r="CC76">
        <f ca="1"/>
        <v>420.96868486502473</v>
      </c>
      <c r="CD76">
        <f ca="1"/>
        <v>313.70595029868491</v>
      </c>
      <c r="CE76">
        <f ca="1"/>
        <v>384.85368630308614</v>
      </c>
      <c r="CF76">
        <f ca="1"/>
        <v>363.22745775511055</v>
      </c>
      <c r="CG76">
        <f ca="1"/>
        <v>383.69458061424518</v>
      </c>
      <c r="CH76">
        <f ca="1"/>
        <v>324.69813717066125</v>
      </c>
      <c r="CI76">
        <f ca="1"/>
        <v>387.27724657195961</v>
      </c>
      <c r="CJ76">
        <f ca="1"/>
        <v>359.67517384594458</v>
      </c>
      <c r="CK76">
        <f ca="1"/>
        <v>374.91651862377557</v>
      </c>
      <c r="CL76">
        <f ca="1"/>
        <v>475.06229159621483</v>
      </c>
      <c r="CM76">
        <f ca="1"/>
        <v>401.95337604029436</v>
      </c>
      <c r="CN76">
        <f ca="1"/>
        <v>360.17597489443716</v>
      </c>
      <c r="CO76">
        <f ca="1"/>
        <v>373.36054859738539</v>
      </c>
      <c r="CP76">
        <f ca="1"/>
        <v>346.97561725447474</v>
      </c>
      <c r="CQ76">
        <f ca="1"/>
        <v>382.11903168351392</v>
      </c>
      <c r="CR76">
        <f ca="1"/>
        <v>385.86146453733141</v>
      </c>
      <c r="CS76">
        <f ca="1"/>
        <v>338.74405449332636</v>
      </c>
      <c r="CT76">
        <f ca="1"/>
        <v>338.53859124205366</v>
      </c>
      <c r="CU76">
        <f ca="1"/>
        <v>355.22184028776616</v>
      </c>
      <c r="CV76">
        <f ca="1"/>
        <v>345.91910922933045</v>
      </c>
      <c r="CW76">
        <f ca="1"/>
        <v>416.11841182290317</v>
      </c>
      <c r="CX76">
        <f ca="1"/>
        <v>348.39410033748334</v>
      </c>
      <c r="CY76">
        <f ca="1"/>
        <v>399.61748454788568</v>
      </c>
      <c r="CZ76">
        <f ca="1"/>
        <v>306.168258485504</v>
      </c>
      <c r="DA76">
        <f ca="1"/>
        <v>406.87032729616033</v>
      </c>
      <c r="DB76">
        <f ca="1"/>
        <v>334.91340773133857</v>
      </c>
      <c r="DC76">
        <f ca="1"/>
        <v>379.53662142534711</v>
      </c>
      <c r="DD76">
        <f ca="1"/>
        <v>406.16233676380273</v>
      </c>
      <c r="DE76">
        <f ca="1"/>
        <v>384.62895810218686</v>
      </c>
      <c r="DF76">
        <f ca="1"/>
        <v>333.21112473189663</v>
      </c>
      <c r="DG76">
        <f ca="1"/>
        <v>390.76179948440819</v>
      </c>
      <c r="DH76" t="e">
        <f ca="1"/>
        <v>#N/A</v>
      </c>
      <c r="DI76" t="e">
        <f ca="1"/>
        <v>#N/A</v>
      </c>
      <c r="DJ76" t="e">
        <f ca="1"/>
        <v>#N/A</v>
      </c>
      <c r="DK76" t="e">
        <f ca="1"/>
        <v>#N/A</v>
      </c>
      <c r="DL76" t="e">
        <f ca="1"/>
        <v>#N/A</v>
      </c>
      <c r="DM76" t="e">
        <f ca="1"/>
        <v>#N/A</v>
      </c>
      <c r="DN76" t="e">
        <f ca="1"/>
        <v>#N/A</v>
      </c>
      <c r="DO76" t="e">
        <f ca="1"/>
        <v>#N/A</v>
      </c>
      <c r="DP76" t="e">
        <f ca="1"/>
        <v>#N/A</v>
      </c>
      <c r="DQ76" t="e">
        <f ca="1"/>
        <v>#N/A</v>
      </c>
      <c r="DR76" t="e">
        <f ca="1"/>
        <v>#N/A</v>
      </c>
      <c r="DS76" t="e">
        <f ca="1"/>
        <v>#N/A</v>
      </c>
      <c r="DT76" t="e">
        <f ca="1"/>
        <v>#N/A</v>
      </c>
      <c r="DU76" t="e">
        <f ca="1"/>
        <v>#N/A</v>
      </c>
      <c r="DV76" t="e">
        <f ca="1"/>
        <v>#N/A</v>
      </c>
      <c r="DW76" t="e">
        <f ca="1"/>
        <v>#N/A</v>
      </c>
      <c r="DX76" t="e">
        <f ca="1"/>
        <v>#N/A</v>
      </c>
      <c r="DY76" t="e">
        <f ca="1"/>
        <v>#N/A</v>
      </c>
      <c r="DZ76" t="e">
        <f ca="1"/>
        <v>#N/A</v>
      </c>
      <c r="EA76" t="e">
        <f ca="1"/>
        <v>#N/A</v>
      </c>
    </row>
    <row r="77" spans="1:131">
      <c r="A77">
        <f ca="1">_xll.nxLibGetDCF("act/365",K$2,K77)</f>
        <v>0.28767123287671231</v>
      </c>
      <c r="B77" cm="1">
        <f t="array" aca="1" ref="B77" ca="1">_xll.nxLibGetDF(calibration!B$13,path!K$2,path!K77)</f>
        <v>0.98983296304121171</v>
      </c>
      <c r="C77">
        <f t="shared" ca="1" si="7"/>
        <v>3.5523448721779344E-2</v>
      </c>
      <c r="D77" s="75">
        <v>0</v>
      </c>
      <c r="E77">
        <f t="shared" ca="1" si="8"/>
        <v>368.74908558162781</v>
      </c>
      <c r="F77" s="73">
        <f t="shared" ca="1" si="9"/>
        <v>0</v>
      </c>
      <c r="H77">
        <f t="shared" ca="1" si="5"/>
        <v>368.74908558162775</v>
      </c>
      <c r="I77">
        <f t="shared" ca="1" si="6"/>
        <v>34.816532294836279</v>
      </c>
      <c r="K77" s="40">
        <f ca="1"/>
        <v>45524</v>
      </c>
      <c r="L77">
        <f ca="1"/>
        <v>340.35895507321277</v>
      </c>
      <c r="M77">
        <f ca="1"/>
        <v>347.8742479466884</v>
      </c>
      <c r="N77">
        <f ca="1"/>
        <v>314.99847003372838</v>
      </c>
      <c r="O77">
        <f ca="1"/>
        <v>383.19517368694784</v>
      </c>
      <c r="P77">
        <f ca="1"/>
        <v>386.30110515084976</v>
      </c>
      <c r="Q77">
        <f ca="1"/>
        <v>375.47390900384818</v>
      </c>
      <c r="R77">
        <f ca="1"/>
        <v>373.39874069715705</v>
      </c>
      <c r="S77">
        <f ca="1"/>
        <v>392.2529124093287</v>
      </c>
      <c r="T77">
        <f ca="1"/>
        <v>324.79264124794594</v>
      </c>
      <c r="U77">
        <f ca="1"/>
        <v>408.5590171966179</v>
      </c>
      <c r="V77">
        <f ca="1"/>
        <v>319.4361877522486</v>
      </c>
      <c r="W77">
        <f ca="1"/>
        <v>333.73410447044853</v>
      </c>
      <c r="X77">
        <f ca="1"/>
        <v>363.46552177068423</v>
      </c>
      <c r="Y77">
        <f ca="1"/>
        <v>419.15590797015841</v>
      </c>
      <c r="Z77">
        <f ca="1"/>
        <v>342.35396561378133</v>
      </c>
      <c r="AA77">
        <f ca="1"/>
        <v>396.8881928016321</v>
      </c>
      <c r="AB77">
        <f ca="1"/>
        <v>392.90411983131958</v>
      </c>
      <c r="AC77">
        <f ca="1"/>
        <v>377.77973855545918</v>
      </c>
      <c r="AD77">
        <f ca="1"/>
        <v>386.17331086181156</v>
      </c>
      <c r="AE77">
        <f ca="1"/>
        <v>354.53858551756105</v>
      </c>
      <c r="AF77">
        <f ca="1"/>
        <v>354.67266219965279</v>
      </c>
      <c r="AG77">
        <f ca="1"/>
        <v>346.77912268422068</v>
      </c>
      <c r="AH77">
        <f ca="1"/>
        <v>303.11141989106358</v>
      </c>
      <c r="AI77">
        <f ca="1"/>
        <v>395.07015119567006</v>
      </c>
      <c r="AJ77">
        <f ca="1"/>
        <v>335.87435549626917</v>
      </c>
      <c r="AK77">
        <f ca="1"/>
        <v>410.73255626418944</v>
      </c>
      <c r="AL77">
        <f ca="1"/>
        <v>282.13162302963951</v>
      </c>
      <c r="AM77">
        <f ca="1"/>
        <v>374.69997875527207</v>
      </c>
      <c r="AN77">
        <f ca="1"/>
        <v>355.65329548027893</v>
      </c>
      <c r="AO77">
        <f ca="1"/>
        <v>395.71173175660618</v>
      </c>
      <c r="AP77">
        <f ca="1"/>
        <v>358.03085574972903</v>
      </c>
      <c r="AQ77">
        <f ca="1"/>
        <v>336.79928981611641</v>
      </c>
      <c r="AR77">
        <f ca="1"/>
        <v>412.37676873122399</v>
      </c>
      <c r="AS77">
        <f ca="1"/>
        <v>426.66686487850899</v>
      </c>
      <c r="AT77">
        <f ca="1"/>
        <v>346.34483568926021</v>
      </c>
      <c r="AU77">
        <f ca="1"/>
        <v>369.64631067162907</v>
      </c>
      <c r="AV77">
        <f ca="1"/>
        <v>361.34063007509815</v>
      </c>
      <c r="AW77">
        <f ca="1"/>
        <v>416.47213723878605</v>
      </c>
      <c r="AX77">
        <f ca="1"/>
        <v>333.69148638135147</v>
      </c>
      <c r="AY77">
        <f ca="1"/>
        <v>383.98240597060516</v>
      </c>
      <c r="AZ77">
        <f ca="1"/>
        <v>397.2435945832803</v>
      </c>
      <c r="BA77">
        <f ca="1"/>
        <v>398.56823376219103</v>
      </c>
      <c r="BB77">
        <f ca="1"/>
        <v>347.14128421249762</v>
      </c>
      <c r="BC77">
        <f ca="1"/>
        <v>378.26875730695042</v>
      </c>
      <c r="BD77">
        <f ca="1"/>
        <v>365.41489737842761</v>
      </c>
      <c r="BE77">
        <f ca="1"/>
        <v>328.50357817125263</v>
      </c>
      <c r="BF77">
        <f ca="1"/>
        <v>378.15363751342028</v>
      </c>
      <c r="BG77">
        <f ca="1"/>
        <v>354.5948578113933</v>
      </c>
      <c r="BH77">
        <f ca="1"/>
        <v>345.10413996288457</v>
      </c>
      <c r="BI77">
        <f ca="1"/>
        <v>445.52283050428179</v>
      </c>
      <c r="BJ77">
        <f ca="1"/>
        <v>310.8278673393354</v>
      </c>
      <c r="BK77">
        <f ca="1"/>
        <v>403.444703346354</v>
      </c>
      <c r="BL77">
        <f ca="1"/>
        <v>394.33491495584678</v>
      </c>
      <c r="BM77">
        <f ca="1"/>
        <v>408.5265221643279</v>
      </c>
      <c r="BN77">
        <f ca="1"/>
        <v>402.91567794555266</v>
      </c>
      <c r="BO77">
        <f ca="1"/>
        <v>335.5447286731802</v>
      </c>
      <c r="BP77">
        <f ca="1"/>
        <v>363.15249764624122</v>
      </c>
      <c r="BQ77">
        <f ca="1"/>
        <v>415.44567581855171</v>
      </c>
      <c r="BR77">
        <f ca="1"/>
        <v>380.35105339570566</v>
      </c>
      <c r="BS77">
        <f ca="1"/>
        <v>354.64375876937015</v>
      </c>
      <c r="BT77">
        <f ca="1"/>
        <v>360.09159417007777</v>
      </c>
      <c r="BU77">
        <f ca="1"/>
        <v>373.98897922767696</v>
      </c>
      <c r="BV77">
        <f ca="1"/>
        <v>325.1174639391246</v>
      </c>
      <c r="BW77">
        <f ca="1"/>
        <v>421.17292657908649</v>
      </c>
      <c r="BX77">
        <f ca="1"/>
        <v>318.89197871110275</v>
      </c>
      <c r="BY77">
        <f ca="1"/>
        <v>394.28489976785545</v>
      </c>
      <c r="BZ77">
        <f ca="1"/>
        <v>328.65164062618265</v>
      </c>
      <c r="CA77">
        <f ca="1"/>
        <v>309.5163134882502</v>
      </c>
      <c r="CB77">
        <f ca="1"/>
        <v>356.87677262194524</v>
      </c>
      <c r="CC77">
        <f ca="1"/>
        <v>422.74398354054591</v>
      </c>
      <c r="CD77">
        <f ca="1"/>
        <v>314.26292884593971</v>
      </c>
      <c r="CE77">
        <f ca="1"/>
        <v>383.51842072050215</v>
      </c>
      <c r="CF77">
        <f ca="1"/>
        <v>362.2924195208617</v>
      </c>
      <c r="CG77">
        <f ca="1"/>
        <v>384.39325996875596</v>
      </c>
      <c r="CH77">
        <f ca="1"/>
        <v>326.05716422862361</v>
      </c>
      <c r="CI77">
        <f ca="1"/>
        <v>392.07506387003076</v>
      </c>
      <c r="CJ77">
        <f ca="1"/>
        <v>366.06426864929358</v>
      </c>
      <c r="CK77">
        <f ca="1"/>
        <v>375.33001524265228</v>
      </c>
      <c r="CL77">
        <f ca="1"/>
        <v>471.30619224776444</v>
      </c>
      <c r="CM77">
        <f ca="1"/>
        <v>402.44544953967312</v>
      </c>
      <c r="CN77">
        <f ca="1"/>
        <v>358.29606638437582</v>
      </c>
      <c r="CO77">
        <f ca="1"/>
        <v>374.14511302954685</v>
      </c>
      <c r="CP77">
        <f ca="1"/>
        <v>347.33898144883557</v>
      </c>
      <c r="CQ77">
        <f ca="1"/>
        <v>384.08551942531665</v>
      </c>
      <c r="CR77">
        <f ca="1"/>
        <v>390.44846499968634</v>
      </c>
      <c r="CS77">
        <f ca="1"/>
        <v>336.5966276660314</v>
      </c>
      <c r="CT77">
        <f ca="1"/>
        <v>339.39156460696142</v>
      </c>
      <c r="CU77">
        <f ca="1"/>
        <v>352.64742593971084</v>
      </c>
      <c r="CV77">
        <f ca="1"/>
        <v>341.65589620358395</v>
      </c>
      <c r="CW77">
        <f ca="1"/>
        <v>420.48554916093252</v>
      </c>
      <c r="CX77">
        <f ca="1"/>
        <v>341.91102476218902</v>
      </c>
      <c r="CY77">
        <f ca="1"/>
        <v>401.7533112283877</v>
      </c>
      <c r="CZ77">
        <f ca="1"/>
        <v>306.65782069934505</v>
      </c>
      <c r="DA77">
        <f ca="1"/>
        <v>408.25625291879879</v>
      </c>
      <c r="DB77">
        <f ca="1"/>
        <v>333.90022710517167</v>
      </c>
      <c r="DC77">
        <f ca="1"/>
        <v>382.92285572147335</v>
      </c>
      <c r="DD77">
        <f ca="1"/>
        <v>406.82698155702337</v>
      </c>
      <c r="DE77">
        <f ca="1"/>
        <v>390.61185112653953</v>
      </c>
      <c r="DF77">
        <f ca="1"/>
        <v>337.50384115396656</v>
      </c>
      <c r="DG77">
        <f ca="1"/>
        <v>389.26494671131582</v>
      </c>
      <c r="DH77" t="e">
        <f ca="1"/>
        <v>#N/A</v>
      </c>
      <c r="DI77" t="e">
        <f ca="1"/>
        <v>#N/A</v>
      </c>
      <c r="DJ77" t="e">
        <f ca="1"/>
        <v>#N/A</v>
      </c>
      <c r="DK77" t="e">
        <f ca="1"/>
        <v>#N/A</v>
      </c>
      <c r="DL77" t="e">
        <f ca="1"/>
        <v>#N/A</v>
      </c>
      <c r="DM77" t="e">
        <f ca="1"/>
        <v>#N/A</v>
      </c>
      <c r="DN77" t="e">
        <f ca="1"/>
        <v>#N/A</v>
      </c>
      <c r="DO77" t="e">
        <f ca="1"/>
        <v>#N/A</v>
      </c>
      <c r="DP77" t="e">
        <f ca="1"/>
        <v>#N/A</v>
      </c>
      <c r="DQ77" t="e">
        <f ca="1"/>
        <v>#N/A</v>
      </c>
      <c r="DR77" t="e">
        <f ca="1"/>
        <v>#N/A</v>
      </c>
      <c r="DS77" t="e">
        <f ca="1"/>
        <v>#N/A</v>
      </c>
      <c r="DT77" t="e">
        <f ca="1"/>
        <v>#N/A</v>
      </c>
      <c r="DU77" t="e">
        <f ca="1"/>
        <v>#N/A</v>
      </c>
      <c r="DV77" t="e">
        <f ca="1"/>
        <v>#N/A</v>
      </c>
      <c r="DW77" t="e">
        <f ca="1"/>
        <v>#N/A</v>
      </c>
      <c r="DX77" t="e">
        <f ca="1"/>
        <v>#N/A</v>
      </c>
      <c r="DY77" t="e">
        <f ca="1"/>
        <v>#N/A</v>
      </c>
      <c r="DZ77" t="e">
        <f ca="1"/>
        <v>#N/A</v>
      </c>
      <c r="EA77" t="e">
        <f ca="1"/>
        <v>#N/A</v>
      </c>
    </row>
    <row r="78" spans="1:131">
      <c r="A78">
        <f ca="1">_xll.nxLibGetDCF("act/365",K$2,K78)</f>
        <v>0.29041095890410956</v>
      </c>
      <c r="B78" cm="1">
        <f t="array" aca="1" ref="B78" ca="1">_xll.nxLibGetDF(calibration!B$13,path!K$2,path!K78)</f>
        <v>0.98973689157158229</v>
      </c>
      <c r="C78">
        <f t="shared" ca="1" si="7"/>
        <v>3.5522548129060298E-2</v>
      </c>
      <c r="D78" s="75">
        <v>0</v>
      </c>
      <c r="E78">
        <f t="shared" ca="1" si="8"/>
        <v>368.78487920201115</v>
      </c>
      <c r="F78" s="73">
        <f t="shared" ca="1" si="9"/>
        <v>0</v>
      </c>
      <c r="H78">
        <f t="shared" ca="1" si="5"/>
        <v>368.78487920201138</v>
      </c>
      <c r="I78">
        <f t="shared" ca="1" si="6"/>
        <v>34.457699321531074</v>
      </c>
      <c r="K78" s="40">
        <f ca="1"/>
        <v>45525</v>
      </c>
      <c r="L78">
        <f ca="1"/>
        <v>336.37857993050591</v>
      </c>
      <c r="M78">
        <f ca="1"/>
        <v>349.66310374325701</v>
      </c>
      <c r="N78">
        <f ca="1"/>
        <v>312.00663242201722</v>
      </c>
      <c r="O78">
        <f ca="1"/>
        <v>383.14510798672967</v>
      </c>
      <c r="P78">
        <f ca="1"/>
        <v>383.35462705220652</v>
      </c>
      <c r="Q78">
        <f ca="1"/>
        <v>371.53143527417484</v>
      </c>
      <c r="R78">
        <f ca="1"/>
        <v>374.03251543870039</v>
      </c>
      <c r="S78">
        <f ca="1"/>
        <v>392.20342908476886</v>
      </c>
      <c r="T78">
        <f ca="1"/>
        <v>328.05475137403789</v>
      </c>
      <c r="U78">
        <f ca="1"/>
        <v>407.57571517533967</v>
      </c>
      <c r="V78">
        <f ca="1"/>
        <v>315.50606685449645</v>
      </c>
      <c r="W78">
        <f ca="1"/>
        <v>341.06472143719168</v>
      </c>
      <c r="X78">
        <f ca="1"/>
        <v>363.31215285272026</v>
      </c>
      <c r="Y78">
        <f ca="1"/>
        <v>411.12586360418186</v>
      </c>
      <c r="Z78">
        <f ca="1"/>
        <v>340.68042338379803</v>
      </c>
      <c r="AA78">
        <f ca="1"/>
        <v>394.12506726217481</v>
      </c>
      <c r="AB78">
        <f ca="1"/>
        <v>385.33084840535162</v>
      </c>
      <c r="AC78">
        <f ca="1"/>
        <v>383.96934268874918</v>
      </c>
      <c r="AD78">
        <f ca="1"/>
        <v>388.70157415556707</v>
      </c>
      <c r="AE78">
        <f ca="1"/>
        <v>359.16874112633627</v>
      </c>
      <c r="AF78">
        <f ca="1"/>
        <v>356.35556943993765</v>
      </c>
      <c r="AG78">
        <f ca="1"/>
        <v>345.54432306486115</v>
      </c>
      <c r="AH78">
        <f ca="1"/>
        <v>303.22059742697837</v>
      </c>
      <c r="AI78">
        <f ca="1"/>
        <v>392.02698257751763</v>
      </c>
      <c r="AJ78">
        <f ca="1"/>
        <v>333.06283906526858</v>
      </c>
      <c r="AK78">
        <f ca="1"/>
        <v>411.60709304247433</v>
      </c>
      <c r="AL78">
        <f ca="1"/>
        <v>281.36339214619744</v>
      </c>
      <c r="AM78">
        <f ca="1"/>
        <v>380.97083587638673</v>
      </c>
      <c r="AN78">
        <f ca="1"/>
        <v>355.61980823852474</v>
      </c>
      <c r="AO78">
        <f ca="1"/>
        <v>394.65628216382839</v>
      </c>
      <c r="AP78">
        <f ca="1"/>
        <v>354.79870989331761</v>
      </c>
      <c r="AQ78">
        <f ca="1"/>
        <v>336.47533563892432</v>
      </c>
      <c r="AR78">
        <f ca="1"/>
        <v>410.71983088224562</v>
      </c>
      <c r="AS78">
        <f ca="1"/>
        <v>427.49238631555522</v>
      </c>
      <c r="AT78">
        <f ca="1"/>
        <v>346.4967672998169</v>
      </c>
      <c r="AU78">
        <f ca="1"/>
        <v>369.12208625741607</v>
      </c>
      <c r="AV78">
        <f ca="1"/>
        <v>359.02536132050705</v>
      </c>
      <c r="AW78">
        <f ca="1"/>
        <v>416.78216735340692</v>
      </c>
      <c r="AX78">
        <f ca="1"/>
        <v>335.48327707877689</v>
      </c>
      <c r="AY78">
        <f ca="1"/>
        <v>381.88572643821243</v>
      </c>
      <c r="AZ78">
        <f ca="1"/>
        <v>389.70267229772566</v>
      </c>
      <c r="BA78">
        <f ca="1"/>
        <v>402.63025109810491</v>
      </c>
      <c r="BB78">
        <f ca="1"/>
        <v>342.41572161996004</v>
      </c>
      <c r="BC78">
        <f ca="1"/>
        <v>381.95053368161882</v>
      </c>
      <c r="BD78">
        <f ca="1"/>
        <v>362.68147396103626</v>
      </c>
      <c r="BE78">
        <f ca="1"/>
        <v>327.47193781612998</v>
      </c>
      <c r="BF78">
        <f ca="1"/>
        <v>383.20438746378233</v>
      </c>
      <c r="BG78">
        <f ca="1"/>
        <v>353.00623661416228</v>
      </c>
      <c r="BH78">
        <f ca="1"/>
        <v>341.51653843562394</v>
      </c>
      <c r="BI78">
        <f ca="1"/>
        <v>443.52719475053766</v>
      </c>
      <c r="BJ78">
        <f ca="1"/>
        <v>312.73649048349711</v>
      </c>
      <c r="BK78">
        <f ca="1"/>
        <v>403.33767610618304</v>
      </c>
      <c r="BL78">
        <f ca="1"/>
        <v>389.45058620391421</v>
      </c>
      <c r="BM78">
        <f ca="1"/>
        <v>402.42835441432601</v>
      </c>
      <c r="BN78">
        <f ca="1"/>
        <v>405.25618250653315</v>
      </c>
      <c r="BO78">
        <f ca="1"/>
        <v>341.50842434424135</v>
      </c>
      <c r="BP78">
        <f ca="1"/>
        <v>361.36130529411389</v>
      </c>
      <c r="BQ78">
        <f ca="1"/>
        <v>417.85899044630281</v>
      </c>
      <c r="BR78">
        <f ca="1"/>
        <v>381.0535138794375</v>
      </c>
      <c r="BS78">
        <f ca="1"/>
        <v>352.61370560307716</v>
      </c>
      <c r="BT78">
        <f ca="1"/>
        <v>365.30201897353481</v>
      </c>
      <c r="BU78">
        <f ca="1"/>
        <v>381.87106532772941</v>
      </c>
      <c r="BV78">
        <f ca="1"/>
        <v>323.6900506281421</v>
      </c>
      <c r="BW78">
        <f ca="1"/>
        <v>418.58653600967551</v>
      </c>
      <c r="BX78">
        <f ca="1"/>
        <v>315.81810266926914</v>
      </c>
      <c r="BY78">
        <f ca="1"/>
        <v>400.74447312690336</v>
      </c>
      <c r="BZ78">
        <f ca="1"/>
        <v>330.12316540807541</v>
      </c>
      <c r="CA78">
        <f ca="1"/>
        <v>313.04721756284306</v>
      </c>
      <c r="CB78">
        <f ca="1"/>
        <v>353.2689347094128</v>
      </c>
      <c r="CC78">
        <f ca="1"/>
        <v>428.96014723682453</v>
      </c>
      <c r="CD78">
        <f ca="1"/>
        <v>315.5580656223313</v>
      </c>
      <c r="CE78">
        <f ca="1"/>
        <v>381.57564619947209</v>
      </c>
      <c r="CF78">
        <f ca="1"/>
        <v>362.56825767748114</v>
      </c>
      <c r="CG78">
        <f ca="1"/>
        <v>388.79886387049214</v>
      </c>
      <c r="CH78">
        <f ca="1"/>
        <v>329.51900837436551</v>
      </c>
      <c r="CI78">
        <f ca="1"/>
        <v>387.50081940776863</v>
      </c>
      <c r="CJ78">
        <f ca="1"/>
        <v>371.32045383702649</v>
      </c>
      <c r="CK78">
        <f ca="1"/>
        <v>372.71461570424071</v>
      </c>
      <c r="CL78">
        <f ca="1"/>
        <v>470.89872760152514</v>
      </c>
      <c r="CM78">
        <f ca="1"/>
        <v>396.15922774288026</v>
      </c>
      <c r="CN78">
        <f ca="1"/>
        <v>362.28036842731439</v>
      </c>
      <c r="CO78">
        <f ca="1"/>
        <v>379.65464141328522</v>
      </c>
      <c r="CP78">
        <f ca="1"/>
        <v>348.58195886012493</v>
      </c>
      <c r="CQ78">
        <f ca="1"/>
        <v>388.0344209175322</v>
      </c>
      <c r="CR78">
        <f ca="1"/>
        <v>388.7748214290724</v>
      </c>
      <c r="CS78">
        <f ca="1"/>
        <v>337.77270559741146</v>
      </c>
      <c r="CT78">
        <f ca="1"/>
        <v>340.087695415648</v>
      </c>
      <c r="CU78">
        <f ca="1"/>
        <v>355.61051057512122</v>
      </c>
      <c r="CV78">
        <f ca="1"/>
        <v>337.9159639842477</v>
      </c>
      <c r="CW78">
        <f ca="1"/>
        <v>415.35916281499374</v>
      </c>
      <c r="CX78">
        <f ca="1"/>
        <v>346.16913489474973</v>
      </c>
      <c r="CY78">
        <f ca="1"/>
        <v>397.26493403611227</v>
      </c>
      <c r="CZ78">
        <f ca="1"/>
        <v>308.01023284329204</v>
      </c>
      <c r="DA78">
        <f ca="1"/>
        <v>407.47525133830936</v>
      </c>
      <c r="DB78">
        <f ca="1"/>
        <v>337.51254388940401</v>
      </c>
      <c r="DC78">
        <f ca="1"/>
        <v>383.22332197129964</v>
      </c>
      <c r="DD78">
        <f ca="1"/>
        <v>410.36781005664375</v>
      </c>
      <c r="DE78">
        <f ca="1"/>
        <v>393.8209813373968</v>
      </c>
      <c r="DF78">
        <f ca="1"/>
        <v>338.47960599563299</v>
      </c>
      <c r="DG78">
        <f ca="1"/>
        <v>384.71420892078078</v>
      </c>
      <c r="DH78" t="e">
        <f ca="1"/>
        <v>#N/A</v>
      </c>
      <c r="DI78" t="e">
        <f ca="1"/>
        <v>#N/A</v>
      </c>
      <c r="DJ78" t="e">
        <f ca="1"/>
        <v>#N/A</v>
      </c>
      <c r="DK78" t="e">
        <f ca="1"/>
        <v>#N/A</v>
      </c>
      <c r="DL78" t="e">
        <f ca="1"/>
        <v>#N/A</v>
      </c>
      <c r="DM78" t="e">
        <f ca="1"/>
        <v>#N/A</v>
      </c>
      <c r="DN78" t="e">
        <f ca="1"/>
        <v>#N/A</v>
      </c>
      <c r="DO78" t="e">
        <f ca="1"/>
        <v>#N/A</v>
      </c>
      <c r="DP78" t="e">
        <f ca="1"/>
        <v>#N/A</v>
      </c>
      <c r="DQ78" t="e">
        <f ca="1"/>
        <v>#N/A</v>
      </c>
      <c r="DR78" t="e">
        <f ca="1"/>
        <v>#N/A</v>
      </c>
      <c r="DS78" t="e">
        <f ca="1"/>
        <v>#N/A</v>
      </c>
      <c r="DT78" t="e">
        <f ca="1"/>
        <v>#N/A</v>
      </c>
      <c r="DU78" t="e">
        <f ca="1"/>
        <v>#N/A</v>
      </c>
      <c r="DV78" t="e">
        <f ca="1"/>
        <v>#N/A</v>
      </c>
      <c r="DW78" t="e">
        <f ca="1"/>
        <v>#N/A</v>
      </c>
      <c r="DX78" t="e">
        <f ca="1"/>
        <v>#N/A</v>
      </c>
      <c r="DY78" t="e">
        <f ca="1"/>
        <v>#N/A</v>
      </c>
      <c r="DZ78" t="e">
        <f ca="1"/>
        <v>#N/A</v>
      </c>
      <c r="EA78" t="e">
        <f ca="1"/>
        <v>#N/A</v>
      </c>
    </row>
    <row r="79" spans="1:131">
      <c r="A79">
        <f ca="1">_xll.nxLibGetDCF("act/365",K$2,K79)</f>
        <v>0.29315068493150687</v>
      </c>
      <c r="B79" cm="1">
        <f t="array" aca="1" ref="B79" ca="1">_xll.nxLibGetDF(calibration!B$13,path!K$2,path!K79)</f>
        <v>0.98964082010195276</v>
      </c>
      <c r="C79">
        <f t="shared" ca="1" si="7"/>
        <v>3.55216965107805E-2</v>
      </c>
      <c r="D79" s="75">
        <v>0</v>
      </c>
      <c r="E79">
        <f t="shared" ca="1" si="8"/>
        <v>368.82067977187694</v>
      </c>
      <c r="F79" s="73">
        <f t="shared" ca="1" si="9"/>
        <v>0</v>
      </c>
      <c r="H79">
        <f t="shared" ca="1" si="5"/>
        <v>368.82067977187688</v>
      </c>
      <c r="I79">
        <f t="shared" ca="1" si="6"/>
        <v>34.568172362600926</v>
      </c>
      <c r="K79" s="40">
        <f ca="1"/>
        <v>45526</v>
      </c>
      <c r="L79">
        <f ca="1"/>
        <v>342.85632629777785</v>
      </c>
      <c r="M79">
        <f ca="1"/>
        <v>353.2553890419407</v>
      </c>
      <c r="N79">
        <f ca="1"/>
        <v>307.91039144453924</v>
      </c>
      <c r="O79">
        <f ca="1"/>
        <v>382.517113683692</v>
      </c>
      <c r="P79">
        <f ca="1"/>
        <v>385.4429033863866</v>
      </c>
      <c r="Q79">
        <f ca="1"/>
        <v>373.39821261446048</v>
      </c>
      <c r="R79">
        <f ca="1"/>
        <v>374.54298128750497</v>
      </c>
      <c r="S79">
        <f ca="1"/>
        <v>391.28251200792369</v>
      </c>
      <c r="T79">
        <f ca="1"/>
        <v>327.33041190864088</v>
      </c>
      <c r="U79">
        <f ca="1"/>
        <v>407.05303790898495</v>
      </c>
      <c r="V79">
        <f ca="1"/>
        <v>319.75377023883163</v>
      </c>
      <c r="W79">
        <f ca="1"/>
        <v>338.95957343976039</v>
      </c>
      <c r="X79">
        <f ca="1"/>
        <v>362.48714289923743</v>
      </c>
      <c r="Y79">
        <f ca="1"/>
        <v>408.06448817138516</v>
      </c>
      <c r="Z79">
        <f ca="1"/>
        <v>340.69622247107168</v>
      </c>
      <c r="AA79">
        <f ca="1"/>
        <v>396.28347587637006</v>
      </c>
      <c r="AB79">
        <f ca="1"/>
        <v>385.47972513415101</v>
      </c>
      <c r="AC79">
        <f ca="1"/>
        <v>384.51959537659388</v>
      </c>
      <c r="AD79">
        <f ca="1"/>
        <v>386.08589712766718</v>
      </c>
      <c r="AE79">
        <f ca="1"/>
        <v>365.43996391478572</v>
      </c>
      <c r="AF79">
        <f ca="1"/>
        <v>354.08110028823955</v>
      </c>
      <c r="AG79">
        <f ca="1"/>
        <v>342.49170055593612</v>
      </c>
      <c r="AH79">
        <f ca="1"/>
        <v>302.4854694378709</v>
      </c>
      <c r="AI79">
        <f ca="1"/>
        <v>397.56900838169889</v>
      </c>
      <c r="AJ79">
        <f ca="1"/>
        <v>329.30259066359781</v>
      </c>
      <c r="AK79">
        <f ca="1"/>
        <v>412.26562625925692</v>
      </c>
      <c r="AL79">
        <f ca="1"/>
        <v>278.94814542756365</v>
      </c>
      <c r="AM79">
        <f ca="1"/>
        <v>382.95808380722417</v>
      </c>
      <c r="AN79">
        <f ca="1"/>
        <v>359.47288688332475</v>
      </c>
      <c r="AO79">
        <f ca="1"/>
        <v>398.60681416338014</v>
      </c>
      <c r="AP79">
        <f ca="1"/>
        <v>355.65274456176166</v>
      </c>
      <c r="AQ79">
        <f ca="1"/>
        <v>341.68388963347695</v>
      </c>
      <c r="AR79">
        <f ca="1"/>
        <v>407.8241034812944</v>
      </c>
      <c r="AS79">
        <f ca="1"/>
        <v>430.74423129161693</v>
      </c>
      <c r="AT79">
        <f ca="1"/>
        <v>339.73963171956376</v>
      </c>
      <c r="AU79">
        <f ca="1"/>
        <v>368.63003592531965</v>
      </c>
      <c r="AV79">
        <f ca="1"/>
        <v>358.75307829972326</v>
      </c>
      <c r="AW79">
        <f ca="1"/>
        <v>411.10834550754146</v>
      </c>
      <c r="AX79">
        <f ca="1"/>
        <v>337.88433871925122</v>
      </c>
      <c r="AY79">
        <f ca="1"/>
        <v>382.70468789440292</v>
      </c>
      <c r="AZ79">
        <f ca="1"/>
        <v>392.48358540840525</v>
      </c>
      <c r="BA79">
        <f ca="1"/>
        <v>411.44154337161251</v>
      </c>
      <c r="BB79">
        <f ca="1"/>
        <v>342.58188994236457</v>
      </c>
      <c r="BC79">
        <f ca="1"/>
        <v>389.95002207360614</v>
      </c>
      <c r="BD79">
        <f ca="1"/>
        <v>362.6390675721334</v>
      </c>
      <c r="BE79">
        <f ca="1"/>
        <v>324.48302633942291</v>
      </c>
      <c r="BF79">
        <f ca="1"/>
        <v>383.02393938707962</v>
      </c>
      <c r="BG79">
        <f ca="1"/>
        <v>352.56712117912042</v>
      </c>
      <c r="BH79">
        <f ca="1"/>
        <v>342.56690723711444</v>
      </c>
      <c r="BI79">
        <f ca="1"/>
        <v>438.30418059662321</v>
      </c>
      <c r="BJ79">
        <f ca="1"/>
        <v>312.25497565971165</v>
      </c>
      <c r="BK79">
        <f ca="1"/>
        <v>400.33456611059194</v>
      </c>
      <c r="BL79">
        <f ca="1"/>
        <v>388.99486102566777</v>
      </c>
      <c r="BM79">
        <f ca="1"/>
        <v>403.99972428916141</v>
      </c>
      <c r="BN79">
        <f ca="1"/>
        <v>406.43506783426477</v>
      </c>
      <c r="BO79">
        <f ca="1"/>
        <v>341.75227372391669</v>
      </c>
      <c r="BP79">
        <f ca="1"/>
        <v>356.99293117192315</v>
      </c>
      <c r="BQ79">
        <f ca="1"/>
        <v>418.26603306778014</v>
      </c>
      <c r="BR79">
        <f ca="1"/>
        <v>383.87635916160377</v>
      </c>
      <c r="BS79">
        <f ca="1"/>
        <v>349.66282556175145</v>
      </c>
      <c r="BT79">
        <f ca="1"/>
        <v>367.41183639751398</v>
      </c>
      <c r="BU79">
        <f ca="1"/>
        <v>380.87819670863877</v>
      </c>
      <c r="BV79">
        <f ca="1"/>
        <v>324.69108532549029</v>
      </c>
      <c r="BW79">
        <f ca="1"/>
        <v>415.97316832271434</v>
      </c>
      <c r="BX79">
        <f ca="1"/>
        <v>316.39609257833865</v>
      </c>
      <c r="BY79">
        <f ca="1"/>
        <v>400.14510090909437</v>
      </c>
      <c r="BZ79">
        <f ca="1"/>
        <v>328.59935343761305</v>
      </c>
      <c r="CA79">
        <f ca="1"/>
        <v>317.09742677036019</v>
      </c>
      <c r="CB79">
        <f ca="1"/>
        <v>354.49306180890608</v>
      </c>
      <c r="CC79">
        <f ca="1"/>
        <v>424.72460116087132</v>
      </c>
      <c r="CD79">
        <f ca="1"/>
        <v>309.47859013107001</v>
      </c>
      <c r="CE79">
        <f ca="1"/>
        <v>376.7679883153433</v>
      </c>
      <c r="CF79">
        <f ca="1"/>
        <v>371.92045914098696</v>
      </c>
      <c r="CG79">
        <f ca="1"/>
        <v>399.61960047772067</v>
      </c>
      <c r="CH79">
        <f ca="1"/>
        <v>330.2768645673122</v>
      </c>
      <c r="CI79">
        <f ca="1"/>
        <v>384.83193727874135</v>
      </c>
      <c r="CJ79">
        <f ca="1"/>
        <v>374.78676043405761</v>
      </c>
      <c r="CK79">
        <f ca="1"/>
        <v>374.78538357033619</v>
      </c>
      <c r="CL79">
        <f ca="1"/>
        <v>464.89159016614184</v>
      </c>
      <c r="CM79">
        <f ca="1"/>
        <v>391.32043885142906</v>
      </c>
      <c r="CN79">
        <f ca="1"/>
        <v>360.1495721807878</v>
      </c>
      <c r="CO79">
        <f ca="1"/>
        <v>373.96347701332093</v>
      </c>
      <c r="CP79">
        <f ca="1"/>
        <v>344.19381169625518</v>
      </c>
      <c r="CQ79">
        <f ca="1"/>
        <v>387.61240246055627</v>
      </c>
      <c r="CR79">
        <f ca="1"/>
        <v>388.58587318079788</v>
      </c>
      <c r="CS79">
        <f ca="1"/>
        <v>338.75442697360978</v>
      </c>
      <c r="CT79">
        <f ca="1"/>
        <v>339.00860701094626</v>
      </c>
      <c r="CU79">
        <f ca="1"/>
        <v>359.78877808627254</v>
      </c>
      <c r="CV79">
        <f ca="1"/>
        <v>337.59249695028126</v>
      </c>
      <c r="CW79">
        <f ca="1"/>
        <v>420.90482876652374</v>
      </c>
      <c r="CX79">
        <f ca="1"/>
        <v>345.59114867129688</v>
      </c>
      <c r="CY79">
        <f ca="1"/>
        <v>395.78305948805479</v>
      </c>
      <c r="CZ79">
        <f ca="1"/>
        <v>302.95267214287486</v>
      </c>
      <c r="DA79">
        <f ca="1"/>
        <v>407.7135725782054</v>
      </c>
      <c r="DB79">
        <f ca="1"/>
        <v>334.6620879656187</v>
      </c>
      <c r="DC79">
        <f ca="1"/>
        <v>386.45778428681302</v>
      </c>
      <c r="DD79">
        <f ca="1"/>
        <v>410.76513388420716</v>
      </c>
      <c r="DE79">
        <f ca="1"/>
        <v>389.8431257998908</v>
      </c>
      <c r="DF79">
        <f ca="1"/>
        <v>339.56056881632009</v>
      </c>
      <c r="DG79">
        <f ca="1"/>
        <v>380.21846503477042</v>
      </c>
      <c r="DH79" t="e">
        <f ca="1"/>
        <v>#N/A</v>
      </c>
      <c r="DI79" t="e">
        <f ca="1"/>
        <v>#N/A</v>
      </c>
      <c r="DJ79" t="e">
        <f ca="1"/>
        <v>#N/A</v>
      </c>
      <c r="DK79" t="e">
        <f ca="1"/>
        <v>#N/A</v>
      </c>
      <c r="DL79" t="e">
        <f ca="1"/>
        <v>#N/A</v>
      </c>
      <c r="DM79" t="e">
        <f ca="1"/>
        <v>#N/A</v>
      </c>
      <c r="DN79" t="e">
        <f ca="1"/>
        <v>#N/A</v>
      </c>
      <c r="DO79" t="e">
        <f ca="1"/>
        <v>#N/A</v>
      </c>
      <c r="DP79" t="e">
        <f ca="1"/>
        <v>#N/A</v>
      </c>
      <c r="DQ79" t="e">
        <f ca="1"/>
        <v>#N/A</v>
      </c>
      <c r="DR79" t="e">
        <f ca="1"/>
        <v>#N/A</v>
      </c>
      <c r="DS79" t="e">
        <f ca="1"/>
        <v>#N/A</v>
      </c>
      <c r="DT79" t="e">
        <f ca="1"/>
        <v>#N/A</v>
      </c>
      <c r="DU79" t="e">
        <f ca="1"/>
        <v>#N/A</v>
      </c>
      <c r="DV79" t="e">
        <f ca="1"/>
        <v>#N/A</v>
      </c>
      <c r="DW79" t="e">
        <f ca="1"/>
        <v>#N/A</v>
      </c>
      <c r="DX79" t="e">
        <f ca="1"/>
        <v>#N/A</v>
      </c>
      <c r="DY79" t="e">
        <f ca="1"/>
        <v>#N/A</v>
      </c>
      <c r="DZ79" t="e">
        <f ca="1"/>
        <v>#N/A</v>
      </c>
      <c r="EA79" t="e">
        <f ca="1"/>
        <v>#N/A</v>
      </c>
    </row>
    <row r="80" spans="1:131">
      <c r="A80">
        <f ca="1">_xll.nxLibGetDCF("act/365",K$2,K80)</f>
        <v>0.29589041095890412</v>
      </c>
      <c r="B80" cm="1">
        <f t="array" aca="1" ref="B80" ca="1">_xll.nxLibGetDF(calibration!B$13,path!K$2,path!K80)</f>
        <v>0.98954474863232322</v>
      </c>
      <c r="C80">
        <f t="shared" ca="1" si="7"/>
        <v>3.5520892512721294E-2</v>
      </c>
      <c r="D80" s="75">
        <v>0</v>
      </c>
      <c r="E80">
        <f t="shared" ca="1" si="8"/>
        <v>368.85648729324919</v>
      </c>
      <c r="F80" s="73">
        <f t="shared" ca="1" si="9"/>
        <v>0</v>
      </c>
      <c r="H80">
        <f t="shared" ca="1" si="5"/>
        <v>368.85648729324936</v>
      </c>
      <c r="I80">
        <f t="shared" ca="1" si="6"/>
        <v>34.500542943353111</v>
      </c>
      <c r="K80" s="40">
        <f ca="1"/>
        <v>45527</v>
      </c>
      <c r="L80">
        <f ca="1"/>
        <v>348.59953712750564</v>
      </c>
      <c r="M80">
        <f ca="1"/>
        <v>354.25181136357634</v>
      </c>
      <c r="N80">
        <f ca="1"/>
        <v>307.64803607439779</v>
      </c>
      <c r="O80">
        <f ca="1"/>
        <v>386.79751395533287</v>
      </c>
      <c r="P80">
        <f ca="1"/>
        <v>382.47563600336503</v>
      </c>
      <c r="Q80">
        <f ca="1"/>
        <v>371.8491629664598</v>
      </c>
      <c r="R80">
        <f ca="1"/>
        <v>373.62172868658018</v>
      </c>
      <c r="S80">
        <f ca="1"/>
        <v>392.07671239297753</v>
      </c>
      <c r="T80">
        <f ca="1"/>
        <v>321.53715651125555</v>
      </c>
      <c r="U80">
        <f ca="1"/>
        <v>407.38586647737191</v>
      </c>
      <c r="V80">
        <f ca="1"/>
        <v>320.17645467396244</v>
      </c>
      <c r="W80">
        <f ca="1"/>
        <v>341.68205853594725</v>
      </c>
      <c r="X80">
        <f ca="1"/>
        <v>355.6225062657154</v>
      </c>
      <c r="Y80">
        <f ca="1"/>
        <v>407.58371812282587</v>
      </c>
      <c r="Z80">
        <f ca="1"/>
        <v>345.88843392667138</v>
      </c>
      <c r="AA80">
        <f ca="1"/>
        <v>392.61255863858889</v>
      </c>
      <c r="AB80">
        <f ca="1"/>
        <v>387.57002545984915</v>
      </c>
      <c r="AC80">
        <f ca="1"/>
        <v>384.38590267154331</v>
      </c>
      <c r="AD80">
        <f ca="1"/>
        <v>384.1981433313145</v>
      </c>
      <c r="AE80">
        <f ca="1"/>
        <v>364.70199210517876</v>
      </c>
      <c r="AF80">
        <f ca="1"/>
        <v>354.79244043363667</v>
      </c>
      <c r="AG80">
        <f ca="1"/>
        <v>345.83987923866806</v>
      </c>
      <c r="AH80">
        <f ca="1"/>
        <v>304.32927457631206</v>
      </c>
      <c r="AI80">
        <f ca="1"/>
        <v>401.27886870404274</v>
      </c>
      <c r="AJ80">
        <f ca="1"/>
        <v>329.05112616163683</v>
      </c>
      <c r="AK80">
        <f ca="1"/>
        <v>407.41960725214926</v>
      </c>
      <c r="AL80">
        <f ca="1"/>
        <v>273.53172335765424</v>
      </c>
      <c r="AM80">
        <f ca="1"/>
        <v>383.74649210243791</v>
      </c>
      <c r="AN80">
        <f ca="1"/>
        <v>361.99994510403792</v>
      </c>
      <c r="AO80">
        <f ca="1"/>
        <v>394.72124208660568</v>
      </c>
      <c r="AP80">
        <f ca="1"/>
        <v>357.24318602925189</v>
      </c>
      <c r="AQ80">
        <f ca="1"/>
        <v>343.11186260643433</v>
      </c>
      <c r="AR80">
        <f ca="1"/>
        <v>407.45767211565175</v>
      </c>
      <c r="AS80">
        <f ca="1"/>
        <v>436.53610234596664</v>
      </c>
      <c r="AT80">
        <f ca="1"/>
        <v>341.70964727177267</v>
      </c>
      <c r="AU80">
        <f ca="1"/>
        <v>368.07839812933753</v>
      </c>
      <c r="AV80">
        <f ca="1"/>
        <v>358.09728419092198</v>
      </c>
      <c r="AW80">
        <f ca="1"/>
        <v>415.75848467531188</v>
      </c>
      <c r="AX80">
        <f ca="1"/>
        <v>336.40992285750792</v>
      </c>
      <c r="AY80">
        <f ca="1"/>
        <v>385.84492603282996</v>
      </c>
      <c r="AZ80">
        <f ca="1"/>
        <v>395.90896978344028</v>
      </c>
      <c r="BA80">
        <f ca="1"/>
        <v>409.08419907816773</v>
      </c>
      <c r="BB80">
        <f ca="1"/>
        <v>341.7351762665881</v>
      </c>
      <c r="BC80">
        <f ca="1"/>
        <v>388.22807588321405</v>
      </c>
      <c r="BD80">
        <f ca="1"/>
        <v>361.65304018160288</v>
      </c>
      <c r="BE80">
        <f ca="1"/>
        <v>323.5667100974722</v>
      </c>
      <c r="BF80">
        <f ca="1"/>
        <v>383.59542490436911</v>
      </c>
      <c r="BG80">
        <f ca="1"/>
        <v>350.97434759492506</v>
      </c>
      <c r="BH80">
        <f ca="1"/>
        <v>349.25605151633863</v>
      </c>
      <c r="BI80">
        <f ca="1"/>
        <v>436.16812309649691</v>
      </c>
      <c r="BJ80">
        <f ca="1"/>
        <v>310.29972025178012</v>
      </c>
      <c r="BK80">
        <f ca="1"/>
        <v>403.41381922940974</v>
      </c>
      <c r="BL80">
        <f ca="1"/>
        <v>389.36239376492495</v>
      </c>
      <c r="BM80">
        <f ca="1"/>
        <v>403.83497288878209</v>
      </c>
      <c r="BN80">
        <f ca="1"/>
        <v>406.75408418122754</v>
      </c>
      <c r="BO80">
        <f ca="1"/>
        <v>343.52088526677164</v>
      </c>
      <c r="BP80">
        <f ca="1"/>
        <v>358.85718568942752</v>
      </c>
      <c r="BQ80">
        <f ca="1"/>
        <v>417.10535595439882</v>
      </c>
      <c r="BR80">
        <f ca="1"/>
        <v>375.24092585631871</v>
      </c>
      <c r="BS80">
        <f ca="1"/>
        <v>350.89940381209499</v>
      </c>
      <c r="BT80">
        <f ca="1"/>
        <v>368.38471864742752</v>
      </c>
      <c r="BU80">
        <f ca="1"/>
        <v>382.39825753712137</v>
      </c>
      <c r="BV80">
        <f ca="1"/>
        <v>324.81953231908028</v>
      </c>
      <c r="BW80">
        <f ca="1"/>
        <v>409.1290340008004</v>
      </c>
      <c r="BX80">
        <f ca="1"/>
        <v>312.96976033391127</v>
      </c>
      <c r="BY80">
        <f ca="1"/>
        <v>406.3275471474866</v>
      </c>
      <c r="BZ80">
        <f ca="1"/>
        <v>330.97735052620925</v>
      </c>
      <c r="CA80">
        <f ca="1"/>
        <v>325.71660126143894</v>
      </c>
      <c r="CB80">
        <f ca="1"/>
        <v>355.34883136181605</v>
      </c>
      <c r="CC80">
        <f ca="1"/>
        <v>432.56023388522965</v>
      </c>
      <c r="CD80">
        <f ca="1"/>
        <v>306.01750264741696</v>
      </c>
      <c r="CE80">
        <f ca="1"/>
        <v>373.62506253638742</v>
      </c>
      <c r="CF80">
        <f ca="1"/>
        <v>369.5244096922263</v>
      </c>
      <c r="CG80">
        <f ca="1"/>
        <v>396.52768472919701</v>
      </c>
      <c r="CH80">
        <f ca="1"/>
        <v>332.07871434542903</v>
      </c>
      <c r="CI80">
        <f ca="1"/>
        <v>383.39822288928229</v>
      </c>
      <c r="CJ80">
        <f ca="1"/>
        <v>370.49832578698602</v>
      </c>
      <c r="CK80">
        <f ca="1"/>
        <v>376.07897523137615</v>
      </c>
      <c r="CL80">
        <f ca="1"/>
        <v>462.5584103340417</v>
      </c>
      <c r="CM80">
        <f ca="1"/>
        <v>399.24717073499022</v>
      </c>
      <c r="CN80">
        <f ca="1"/>
        <v>362.19654210779743</v>
      </c>
      <c r="CO80">
        <f ca="1"/>
        <v>374.11218586067139</v>
      </c>
      <c r="CP80">
        <f ca="1"/>
        <v>348.67408881026097</v>
      </c>
      <c r="CQ80">
        <f ca="1"/>
        <v>382.67147617571055</v>
      </c>
      <c r="CR80">
        <f ca="1"/>
        <v>390.74802192979848</v>
      </c>
      <c r="CS80">
        <f ca="1"/>
        <v>339.85365804757208</v>
      </c>
      <c r="CT80">
        <f ca="1"/>
        <v>338.22027082128119</v>
      </c>
      <c r="CU80">
        <f ca="1"/>
        <v>362.4337673238432</v>
      </c>
      <c r="CV80">
        <f ca="1"/>
        <v>335.00532912993106</v>
      </c>
      <c r="CW80">
        <f ca="1"/>
        <v>414.26436605651833</v>
      </c>
      <c r="CX80">
        <f ca="1"/>
        <v>349.29377539484227</v>
      </c>
      <c r="CY80">
        <f ca="1"/>
        <v>394.36559943806583</v>
      </c>
      <c r="CZ80">
        <f ca="1"/>
        <v>302.53392829019708</v>
      </c>
      <c r="DA80">
        <f ca="1"/>
        <v>407.02360025805558</v>
      </c>
      <c r="DB80">
        <f ca="1"/>
        <v>334.67648424320839</v>
      </c>
      <c r="DC80">
        <f ca="1"/>
        <v>388.86468522994164</v>
      </c>
      <c r="DD80">
        <f ca="1"/>
        <v>407.6670752417304</v>
      </c>
      <c r="DE80">
        <f ca="1"/>
        <v>386.49408188669469</v>
      </c>
      <c r="DF80">
        <f ca="1"/>
        <v>335.35950397185371</v>
      </c>
      <c r="DG80">
        <f ca="1"/>
        <v>375.92203729875547</v>
      </c>
      <c r="DH80" t="e">
        <f ca="1"/>
        <v>#N/A</v>
      </c>
      <c r="DI80" t="e">
        <f ca="1"/>
        <v>#N/A</v>
      </c>
      <c r="DJ80" t="e">
        <f ca="1"/>
        <v>#N/A</v>
      </c>
      <c r="DK80" t="e">
        <f ca="1"/>
        <v>#N/A</v>
      </c>
      <c r="DL80" t="e">
        <f ca="1"/>
        <v>#N/A</v>
      </c>
      <c r="DM80" t="e">
        <f ca="1"/>
        <v>#N/A</v>
      </c>
      <c r="DN80" t="e">
        <f ca="1"/>
        <v>#N/A</v>
      </c>
      <c r="DO80" t="e">
        <f ca="1"/>
        <v>#N/A</v>
      </c>
      <c r="DP80" t="e">
        <f ca="1"/>
        <v>#N/A</v>
      </c>
      <c r="DQ80" t="e">
        <f ca="1"/>
        <v>#N/A</v>
      </c>
      <c r="DR80" t="e">
        <f ca="1"/>
        <v>#N/A</v>
      </c>
      <c r="DS80" t="e">
        <f ca="1"/>
        <v>#N/A</v>
      </c>
      <c r="DT80" t="e">
        <f ca="1"/>
        <v>#N/A</v>
      </c>
      <c r="DU80" t="e">
        <f ca="1"/>
        <v>#N/A</v>
      </c>
      <c r="DV80" t="e">
        <f ca="1"/>
        <v>#N/A</v>
      </c>
      <c r="DW80" t="e">
        <f ca="1"/>
        <v>#N/A</v>
      </c>
      <c r="DX80" t="e">
        <f ca="1"/>
        <v>#N/A</v>
      </c>
      <c r="DY80" t="e">
        <f ca="1"/>
        <v>#N/A</v>
      </c>
      <c r="DZ80" t="e">
        <f ca="1"/>
        <v>#N/A</v>
      </c>
      <c r="EA80" t="e">
        <f ca="1"/>
        <v>#N/A</v>
      </c>
    </row>
    <row r="81" spans="1:131">
      <c r="A81">
        <f ca="1">_xll.nxLibGetDCF("act/365",K$2,K81)</f>
        <v>0.30410958904109592</v>
      </c>
      <c r="B81" cm="1">
        <f t="array" aca="1" ref="B81" ca="1">_xll.nxLibGetDF(calibration!B$13,path!K$2,path!K81)</f>
        <v>0.98925653422343462</v>
      </c>
      <c r="C81">
        <f t="shared" ca="1" si="7"/>
        <v>3.5518753429720822E-2</v>
      </c>
      <c r="D81" s="75">
        <v>0</v>
      </c>
      <c r="E81">
        <f t="shared" ca="1" si="8"/>
        <v>368.96395158665757</v>
      </c>
      <c r="F81" s="73">
        <f t="shared" ca="1" si="9"/>
        <v>0</v>
      </c>
      <c r="H81">
        <f t="shared" ca="1" si="5"/>
        <v>368.96395158665757</v>
      </c>
      <c r="I81">
        <f t="shared" ca="1" si="6"/>
        <v>35.398821339081394</v>
      </c>
      <c r="K81" s="40">
        <f ca="1"/>
        <v>45530</v>
      </c>
      <c r="L81">
        <f ca="1"/>
        <v>350.40815908399821</v>
      </c>
      <c r="M81">
        <f ca="1"/>
        <v>359.94441237020908</v>
      </c>
      <c r="N81">
        <f ca="1"/>
        <v>311.50806469595022</v>
      </c>
      <c r="O81">
        <f ca="1"/>
        <v>390.69087927304997</v>
      </c>
      <c r="P81">
        <f ca="1"/>
        <v>398.24626594985483</v>
      </c>
      <c r="Q81">
        <f ca="1"/>
        <v>390.28180252264605</v>
      </c>
      <c r="R81">
        <f ca="1"/>
        <v>372.56723365778214</v>
      </c>
      <c r="S81">
        <f ca="1"/>
        <v>384.9634534457374</v>
      </c>
      <c r="T81">
        <f ca="1"/>
        <v>327.57268365552528</v>
      </c>
      <c r="U81">
        <f ca="1"/>
        <v>412.58212647493735</v>
      </c>
      <c r="V81">
        <f ca="1"/>
        <v>316.03577612360067</v>
      </c>
      <c r="W81">
        <f ca="1"/>
        <v>343.02703034763931</v>
      </c>
      <c r="X81">
        <f ca="1"/>
        <v>353.52324881810461</v>
      </c>
      <c r="Y81">
        <f ca="1"/>
        <v>401.22078942193247</v>
      </c>
      <c r="Z81">
        <f ca="1"/>
        <v>348.69409015458797</v>
      </c>
      <c r="AA81">
        <f ca="1"/>
        <v>382.48026117204739</v>
      </c>
      <c r="AB81">
        <f ca="1"/>
        <v>390.24021173729517</v>
      </c>
      <c r="AC81">
        <f ca="1"/>
        <v>391.06032447346661</v>
      </c>
      <c r="AD81">
        <f ca="1"/>
        <v>394.43564240871541</v>
      </c>
      <c r="AE81">
        <f ca="1"/>
        <v>373.16787842005175</v>
      </c>
      <c r="AF81">
        <f ca="1"/>
        <v>349.28732088331765</v>
      </c>
      <c r="AG81">
        <f ca="1"/>
        <v>349.19170224787632</v>
      </c>
      <c r="AH81">
        <f ca="1"/>
        <v>306.5427241359958</v>
      </c>
      <c r="AI81">
        <f ca="1"/>
        <v>395.70334197425547</v>
      </c>
      <c r="AJ81">
        <f ca="1"/>
        <v>330.18927359069392</v>
      </c>
      <c r="AK81">
        <f ca="1"/>
        <v>415.76960666522825</v>
      </c>
      <c r="AL81">
        <f ca="1"/>
        <v>272.23071134799619</v>
      </c>
      <c r="AM81">
        <f ca="1"/>
        <v>377.90930387116708</v>
      </c>
      <c r="AN81">
        <f ca="1"/>
        <v>358.27809634235069</v>
      </c>
      <c r="AO81">
        <f ca="1"/>
        <v>381.35262872177685</v>
      </c>
      <c r="AP81">
        <f ca="1"/>
        <v>373.90319690168326</v>
      </c>
      <c r="AQ81">
        <f ca="1"/>
        <v>340.37657178427253</v>
      </c>
      <c r="AR81">
        <f ca="1"/>
        <v>399.20332272884832</v>
      </c>
      <c r="AS81">
        <f ca="1"/>
        <v>438.92433476721828</v>
      </c>
      <c r="AT81">
        <f ca="1"/>
        <v>346.92814875074998</v>
      </c>
      <c r="AU81">
        <f ca="1"/>
        <v>353.32964182322314</v>
      </c>
      <c r="AV81">
        <f ca="1"/>
        <v>358.61147497003225</v>
      </c>
      <c r="AW81">
        <f ca="1"/>
        <v>419.03274446486785</v>
      </c>
      <c r="AX81">
        <f ca="1"/>
        <v>330.69974945377157</v>
      </c>
      <c r="AY81">
        <f ca="1"/>
        <v>376.46824902534104</v>
      </c>
      <c r="AZ81">
        <f ca="1"/>
        <v>397.14711172952514</v>
      </c>
      <c r="BA81">
        <f ca="1"/>
        <v>418.47478948562758</v>
      </c>
      <c r="BB81">
        <f ca="1"/>
        <v>344.68123304058872</v>
      </c>
      <c r="BC81">
        <f ca="1"/>
        <v>388.60185815925581</v>
      </c>
      <c r="BD81">
        <f ca="1"/>
        <v>353.74142763789894</v>
      </c>
      <c r="BE81">
        <f ca="1"/>
        <v>312.613202798016</v>
      </c>
      <c r="BF81">
        <f ca="1"/>
        <v>387.54811698380854</v>
      </c>
      <c r="BG81">
        <f ca="1"/>
        <v>347.61664544345302</v>
      </c>
      <c r="BH81">
        <f ca="1"/>
        <v>347.29038631780583</v>
      </c>
      <c r="BI81">
        <f ca="1"/>
        <v>442.88162595525017</v>
      </c>
      <c r="BJ81">
        <f ca="1"/>
        <v>303.69525996724047</v>
      </c>
      <c r="BK81">
        <f ca="1"/>
        <v>407.84247609256551</v>
      </c>
      <c r="BL81">
        <f ca="1"/>
        <v>387.79061406197081</v>
      </c>
      <c r="BM81">
        <f ca="1"/>
        <v>416.68590129108787</v>
      </c>
      <c r="BN81">
        <f ca="1"/>
        <v>401.26528448363115</v>
      </c>
      <c r="BO81">
        <f ca="1"/>
        <v>335.58749348819538</v>
      </c>
      <c r="BP81">
        <f ca="1"/>
        <v>355.77005201647478</v>
      </c>
      <c r="BQ81">
        <f ca="1"/>
        <v>411.78746234442838</v>
      </c>
      <c r="BR81">
        <f ca="1"/>
        <v>379.0866763765311</v>
      </c>
      <c r="BS81">
        <f ca="1"/>
        <v>349.93315860839573</v>
      </c>
      <c r="BT81">
        <f ca="1"/>
        <v>369.32142227222619</v>
      </c>
      <c r="BU81">
        <f ca="1"/>
        <v>383.10054382383964</v>
      </c>
      <c r="BV81">
        <f ca="1"/>
        <v>331.00661314901168</v>
      </c>
      <c r="BW81">
        <f ca="1"/>
        <v>403.87912893283419</v>
      </c>
      <c r="BX81">
        <f ca="1"/>
        <v>307.96793735561641</v>
      </c>
      <c r="BY81">
        <f ca="1"/>
        <v>402.08535007541258</v>
      </c>
      <c r="BZ81">
        <f ca="1"/>
        <v>330.32206723320132</v>
      </c>
      <c r="CA81">
        <f ca="1"/>
        <v>324.22889784985949</v>
      </c>
      <c r="CB81">
        <f ca="1"/>
        <v>353.61725846338669</v>
      </c>
      <c r="CC81">
        <f ca="1"/>
        <v>431.69891979013175</v>
      </c>
      <c r="CD81">
        <f ca="1"/>
        <v>309.39775568343606</v>
      </c>
      <c r="CE81">
        <f ca="1"/>
        <v>377.31960227745765</v>
      </c>
      <c r="CF81">
        <f ca="1"/>
        <v>383.01611912233955</v>
      </c>
      <c r="CG81">
        <f ca="1"/>
        <v>390.99132564424463</v>
      </c>
      <c r="CH81">
        <f ca="1"/>
        <v>321.22043185996523</v>
      </c>
      <c r="CI81">
        <f ca="1"/>
        <v>378.28740642559387</v>
      </c>
      <c r="CJ81">
        <f ca="1"/>
        <v>375.92497966540276</v>
      </c>
      <c r="CK81">
        <f ca="1"/>
        <v>383.40569265748582</v>
      </c>
      <c r="CL81">
        <f ca="1"/>
        <v>461.37027982871047</v>
      </c>
      <c r="CM81">
        <f ca="1"/>
        <v>410.38515842296277</v>
      </c>
      <c r="CN81">
        <f ca="1"/>
        <v>361.55493637683668</v>
      </c>
      <c r="CO81">
        <f ca="1"/>
        <v>373.58604630229854</v>
      </c>
      <c r="CP81">
        <f ca="1"/>
        <v>348.61797065985695</v>
      </c>
      <c r="CQ81">
        <f ca="1"/>
        <v>386.70372962649327</v>
      </c>
      <c r="CR81">
        <f ca="1"/>
        <v>391.73477410400295</v>
      </c>
      <c r="CS81">
        <f ca="1"/>
        <v>342.14725903203725</v>
      </c>
      <c r="CT81">
        <f ca="1"/>
        <v>332.66440087511052</v>
      </c>
      <c r="CU81">
        <f ca="1"/>
        <v>357.10881062266822</v>
      </c>
      <c r="CV81">
        <f ca="1"/>
        <v>344.65867837260834</v>
      </c>
      <c r="CW81">
        <f ca="1"/>
        <v>414.16571865689241</v>
      </c>
      <c r="CX81">
        <f ca="1"/>
        <v>346.15006171598827</v>
      </c>
      <c r="CY81">
        <f ca="1"/>
        <v>388.64324708948868</v>
      </c>
      <c r="CZ81">
        <f ca="1"/>
        <v>306.18837390227748</v>
      </c>
      <c r="DA81">
        <f ca="1"/>
        <v>401.75099799527214</v>
      </c>
      <c r="DB81">
        <f ca="1"/>
        <v>335.69239704035442</v>
      </c>
      <c r="DC81">
        <f ca="1"/>
        <v>379.77852691492501</v>
      </c>
      <c r="DD81">
        <f ca="1"/>
        <v>417.45463627071052</v>
      </c>
      <c r="DE81">
        <f ca="1"/>
        <v>378.25297420963057</v>
      </c>
      <c r="DF81">
        <f ca="1"/>
        <v>327.68287260000568</v>
      </c>
      <c r="DG81">
        <f ca="1"/>
        <v>376.68860082563458</v>
      </c>
      <c r="DH81" t="e">
        <f ca="1"/>
        <v>#N/A</v>
      </c>
      <c r="DI81" t="e">
        <f ca="1"/>
        <v>#N/A</v>
      </c>
      <c r="DJ81" t="e">
        <f ca="1"/>
        <v>#N/A</v>
      </c>
      <c r="DK81" t="e">
        <f ca="1"/>
        <v>#N/A</v>
      </c>
      <c r="DL81" t="e">
        <f ca="1"/>
        <v>#N/A</v>
      </c>
      <c r="DM81" t="e">
        <f ca="1"/>
        <v>#N/A</v>
      </c>
      <c r="DN81" t="e">
        <f ca="1"/>
        <v>#N/A</v>
      </c>
      <c r="DO81" t="e">
        <f ca="1"/>
        <v>#N/A</v>
      </c>
      <c r="DP81" t="e">
        <f ca="1"/>
        <v>#N/A</v>
      </c>
      <c r="DQ81" t="e">
        <f ca="1"/>
        <v>#N/A</v>
      </c>
      <c r="DR81" t="e">
        <f ca="1"/>
        <v>#N/A</v>
      </c>
      <c r="DS81" t="e">
        <f ca="1"/>
        <v>#N/A</v>
      </c>
      <c r="DT81" t="e">
        <f ca="1"/>
        <v>#N/A</v>
      </c>
      <c r="DU81" t="e">
        <f ca="1"/>
        <v>#N/A</v>
      </c>
      <c r="DV81" t="e">
        <f ca="1"/>
        <v>#N/A</v>
      </c>
      <c r="DW81" t="e">
        <f ca="1"/>
        <v>#N/A</v>
      </c>
      <c r="DX81" t="e">
        <f ca="1"/>
        <v>#N/A</v>
      </c>
      <c r="DY81" t="e">
        <f ca="1"/>
        <v>#N/A</v>
      </c>
      <c r="DZ81" t="e">
        <f ca="1"/>
        <v>#N/A</v>
      </c>
      <c r="EA81" t="e">
        <f ca="1"/>
        <v>#N/A</v>
      </c>
    </row>
    <row r="82" spans="1:131">
      <c r="A82">
        <f ca="1">_xll.nxLibGetDCF("act/365",K$2,K82)</f>
        <v>0.30684931506849317</v>
      </c>
      <c r="B82" cm="1">
        <f t="array" aca="1" ref="B82" ca="1">_xll.nxLibGetDF(calibration!B$13,path!K$2,path!K82)</f>
        <v>0.98916046275380509</v>
      </c>
      <c r="C82">
        <f t="shared" ca="1" si="7"/>
        <v>3.5518127331158861E-2</v>
      </c>
      <c r="D82" s="75">
        <v>0</v>
      </c>
      <c r="E82">
        <f t="shared" ca="1" si="8"/>
        <v>368.99978693431245</v>
      </c>
      <c r="F82" s="73">
        <f t="shared" ca="1" si="9"/>
        <v>0</v>
      </c>
      <c r="H82">
        <f t="shared" ca="1" si="5"/>
        <v>368.99978693431245</v>
      </c>
      <c r="I82">
        <f t="shared" ca="1" si="6"/>
        <v>35.707761503647212</v>
      </c>
      <c r="K82" s="40">
        <f ca="1"/>
        <v>45531</v>
      </c>
      <c r="L82">
        <f ca="1"/>
        <v>350.5146830458653</v>
      </c>
      <c r="M82">
        <f ca="1"/>
        <v>364.37903682215199</v>
      </c>
      <c r="N82">
        <f ca="1"/>
        <v>311.33757617180316</v>
      </c>
      <c r="O82">
        <f ca="1"/>
        <v>391.11216404720017</v>
      </c>
      <c r="P82">
        <f ca="1"/>
        <v>401.87637256526</v>
      </c>
      <c r="Q82">
        <f ca="1"/>
        <v>387.95028158740456</v>
      </c>
      <c r="R82">
        <f ca="1"/>
        <v>369.95353046132271</v>
      </c>
      <c r="S82">
        <f ca="1"/>
        <v>380.92924755632799</v>
      </c>
      <c r="T82">
        <f ca="1"/>
        <v>325.34608261222883</v>
      </c>
      <c r="U82">
        <f ca="1"/>
        <v>413.34290491960849</v>
      </c>
      <c r="V82">
        <f ca="1"/>
        <v>319.03841313946504</v>
      </c>
      <c r="W82">
        <f ca="1"/>
        <v>347.91585260228089</v>
      </c>
      <c r="X82">
        <f ca="1"/>
        <v>351.00651786275392</v>
      </c>
      <c r="Y82">
        <f ca="1"/>
        <v>395.61859361098601</v>
      </c>
      <c r="Z82">
        <f ca="1"/>
        <v>347.122917371759</v>
      </c>
      <c r="AA82">
        <f ca="1"/>
        <v>383.36314956029275</v>
      </c>
      <c r="AB82">
        <f ca="1"/>
        <v>390.54809330226021</v>
      </c>
      <c r="AC82">
        <f ca="1"/>
        <v>396.23016640311704</v>
      </c>
      <c r="AD82">
        <f ca="1"/>
        <v>394.09963804469942</v>
      </c>
      <c r="AE82">
        <f ca="1"/>
        <v>371.56699288704243</v>
      </c>
      <c r="AF82">
        <f ca="1"/>
        <v>349.14884968170549</v>
      </c>
      <c r="AG82">
        <f ca="1"/>
        <v>348.1571729248185</v>
      </c>
      <c r="AH82">
        <f ca="1"/>
        <v>308.34486085621535</v>
      </c>
      <c r="AI82">
        <f ca="1"/>
        <v>397.5469733531649</v>
      </c>
      <c r="AJ82">
        <f ca="1"/>
        <v>334.63159657306443</v>
      </c>
      <c r="AK82">
        <f ca="1"/>
        <v>418.48157194876597</v>
      </c>
      <c r="AL82">
        <f ca="1"/>
        <v>272.07559088215049</v>
      </c>
      <c r="AM82">
        <f ca="1"/>
        <v>376.6653017282639</v>
      </c>
      <c r="AN82">
        <f ca="1"/>
        <v>358.16178956123434</v>
      </c>
      <c r="AO82">
        <f ca="1"/>
        <v>385.28139222699434</v>
      </c>
      <c r="AP82">
        <f ca="1"/>
        <v>376.09770314187438</v>
      </c>
      <c r="AQ82">
        <f ca="1"/>
        <v>337.63235737461741</v>
      </c>
      <c r="AR82">
        <f ca="1"/>
        <v>394.70460316357401</v>
      </c>
      <c r="AS82">
        <f ca="1"/>
        <v>436.05508203444651</v>
      </c>
      <c r="AT82">
        <f ca="1"/>
        <v>347.23281766371122</v>
      </c>
      <c r="AU82">
        <f ca="1"/>
        <v>357.68437759102841</v>
      </c>
      <c r="AV82">
        <f ca="1"/>
        <v>365.55817184608571</v>
      </c>
      <c r="AW82">
        <f ca="1"/>
        <v>423.72737596661864</v>
      </c>
      <c r="AX82">
        <f ca="1"/>
        <v>330.39526230485887</v>
      </c>
      <c r="AY82">
        <f ca="1"/>
        <v>374.43831839480544</v>
      </c>
      <c r="AZ82">
        <f ca="1"/>
        <v>395.35572586597925</v>
      </c>
      <c r="BA82">
        <f ca="1"/>
        <v>418.93083393355681</v>
      </c>
      <c r="BB82">
        <f ca="1"/>
        <v>343.86051059233796</v>
      </c>
      <c r="BC82">
        <f ca="1"/>
        <v>393.32442822824316</v>
      </c>
      <c r="BD82">
        <f ca="1"/>
        <v>348.82208938811527</v>
      </c>
      <c r="BE82">
        <f ca="1"/>
        <v>312.76093296926763</v>
      </c>
      <c r="BF82">
        <f ca="1"/>
        <v>387.86271302688823</v>
      </c>
      <c r="BG82">
        <f ca="1"/>
        <v>350.81208006870264</v>
      </c>
      <c r="BH82">
        <f ca="1"/>
        <v>346.74172263785266</v>
      </c>
      <c r="BI82">
        <f ca="1"/>
        <v>440.799169422229</v>
      </c>
      <c r="BJ82">
        <f ca="1"/>
        <v>304.59058054887294</v>
      </c>
      <c r="BK82">
        <f ca="1"/>
        <v>412.26634201718991</v>
      </c>
      <c r="BL82">
        <f ca="1"/>
        <v>383.35371708895553</v>
      </c>
      <c r="BM82">
        <f ca="1"/>
        <v>412.5134184110459</v>
      </c>
      <c r="BN82">
        <f ca="1"/>
        <v>401.82483302368126</v>
      </c>
      <c r="BO82">
        <f ca="1"/>
        <v>331.71377421970561</v>
      </c>
      <c r="BP82">
        <f ca="1"/>
        <v>359.23913969309308</v>
      </c>
      <c r="BQ82">
        <f ca="1"/>
        <v>417.63793530318651</v>
      </c>
      <c r="BR82">
        <f ca="1"/>
        <v>375.35780570512213</v>
      </c>
      <c r="BS82">
        <f ca="1"/>
        <v>343.78107729347812</v>
      </c>
      <c r="BT82">
        <f ca="1"/>
        <v>367.28902774024226</v>
      </c>
      <c r="BU82">
        <f ca="1"/>
        <v>381.16875023945528</v>
      </c>
      <c r="BV82">
        <f ca="1"/>
        <v>330.94785605832652</v>
      </c>
      <c r="BW82">
        <f ca="1"/>
        <v>411.05335404083917</v>
      </c>
      <c r="BX82">
        <f ca="1"/>
        <v>309.35180167907919</v>
      </c>
      <c r="BY82">
        <f ca="1"/>
        <v>400.31214626242615</v>
      </c>
      <c r="BZ82">
        <f ca="1"/>
        <v>331.58798111023009</v>
      </c>
      <c r="CA82">
        <f ca="1"/>
        <v>324.44537523249949</v>
      </c>
      <c r="CB82">
        <f ca="1"/>
        <v>355.27254689824775</v>
      </c>
      <c r="CC82">
        <f ca="1"/>
        <v>432.51069298104693</v>
      </c>
      <c r="CD82">
        <f ca="1"/>
        <v>307.21407944499822</v>
      </c>
      <c r="CE82">
        <f ca="1"/>
        <v>379.36217083756611</v>
      </c>
      <c r="CF82">
        <f ca="1"/>
        <v>382.7782728232209</v>
      </c>
      <c r="CG82">
        <f ca="1"/>
        <v>388.27547601011821</v>
      </c>
      <c r="CH82">
        <f ca="1"/>
        <v>321.85246369037418</v>
      </c>
      <c r="CI82">
        <f ca="1"/>
        <v>373.68365188882296</v>
      </c>
      <c r="CJ82">
        <f ca="1"/>
        <v>379.34627479650931</v>
      </c>
      <c r="CK82">
        <f ca="1"/>
        <v>381.4120155590241</v>
      </c>
      <c r="CL82">
        <f ca="1"/>
        <v>465.06597174196793</v>
      </c>
      <c r="CM82">
        <f ca="1"/>
        <v>411.96080156815674</v>
      </c>
      <c r="CN82">
        <f ca="1"/>
        <v>357.07141843702288</v>
      </c>
      <c r="CO82">
        <f ca="1"/>
        <v>375.95209758000169</v>
      </c>
      <c r="CP82">
        <f ca="1"/>
        <v>345.76567714154197</v>
      </c>
      <c r="CQ82">
        <f ca="1"/>
        <v>380.49717274168364</v>
      </c>
      <c r="CR82">
        <f ca="1"/>
        <v>389.31415862813367</v>
      </c>
      <c r="CS82">
        <f ca="1"/>
        <v>346.87498145723907</v>
      </c>
      <c r="CT82">
        <f ca="1"/>
        <v>328.50095468608691</v>
      </c>
      <c r="CU82">
        <f ca="1"/>
        <v>357.70029327248363</v>
      </c>
      <c r="CV82">
        <f ca="1"/>
        <v>343.61039758010685</v>
      </c>
      <c r="CW82">
        <f ca="1"/>
        <v>419.86779948450908</v>
      </c>
      <c r="CX82">
        <f ca="1"/>
        <v>345.42837209702168</v>
      </c>
      <c r="CY82">
        <f ca="1"/>
        <v>384.73463047262595</v>
      </c>
      <c r="CZ82">
        <f ca="1"/>
        <v>303.17864933367736</v>
      </c>
      <c r="DA82">
        <f ca="1"/>
        <v>412.01534513764233</v>
      </c>
      <c r="DB82">
        <f ca="1"/>
        <v>339.06996151389836</v>
      </c>
      <c r="DC82">
        <f ca="1"/>
        <v>376.87755466908374</v>
      </c>
      <c r="DD82">
        <f ca="1"/>
        <v>412.38388826885927</v>
      </c>
      <c r="DE82">
        <f ca="1"/>
        <v>374.02316707753209</v>
      </c>
      <c r="DF82">
        <f ca="1"/>
        <v>328.01216543392434</v>
      </c>
      <c r="DG82">
        <f ca="1"/>
        <v>377.38708458569579</v>
      </c>
      <c r="DH82" t="e">
        <f ca="1"/>
        <v>#N/A</v>
      </c>
      <c r="DI82" t="e">
        <f ca="1"/>
        <v>#N/A</v>
      </c>
      <c r="DJ82" t="e">
        <f ca="1"/>
        <v>#N/A</v>
      </c>
      <c r="DK82" t="e">
        <f ca="1"/>
        <v>#N/A</v>
      </c>
      <c r="DL82" t="e">
        <f ca="1"/>
        <v>#N/A</v>
      </c>
      <c r="DM82" t="e">
        <f ca="1"/>
        <v>#N/A</v>
      </c>
      <c r="DN82" t="e">
        <f ca="1"/>
        <v>#N/A</v>
      </c>
      <c r="DO82" t="e">
        <f ca="1"/>
        <v>#N/A</v>
      </c>
      <c r="DP82" t="e">
        <f ca="1"/>
        <v>#N/A</v>
      </c>
      <c r="DQ82" t="e">
        <f ca="1"/>
        <v>#N/A</v>
      </c>
      <c r="DR82" t="e">
        <f ca="1"/>
        <v>#N/A</v>
      </c>
      <c r="DS82" t="e">
        <f ca="1"/>
        <v>#N/A</v>
      </c>
      <c r="DT82" t="e">
        <f ca="1"/>
        <v>#N/A</v>
      </c>
      <c r="DU82" t="e">
        <f ca="1"/>
        <v>#N/A</v>
      </c>
      <c r="DV82" t="e">
        <f ca="1"/>
        <v>#N/A</v>
      </c>
      <c r="DW82" t="e">
        <f ca="1"/>
        <v>#N/A</v>
      </c>
      <c r="DX82" t="e">
        <f ca="1"/>
        <v>#N/A</v>
      </c>
      <c r="DY82" t="e">
        <f ca="1"/>
        <v>#N/A</v>
      </c>
      <c r="DZ82" t="e">
        <f ca="1"/>
        <v>#N/A</v>
      </c>
      <c r="EA82" t="e">
        <f ca="1"/>
        <v>#N/A</v>
      </c>
    </row>
    <row r="83" spans="1:131">
      <c r="A83">
        <f ca="1">_xll.nxLibGetDCF("act/365",K$2,K83)</f>
        <v>0.30958904109589042</v>
      </c>
      <c r="B83" cm="1">
        <f t="array" aca="1" ref="B83" ca="1">_xll.nxLibGetDF(calibration!B$13,path!K$2,path!K83)</f>
        <v>0.98906439128417556</v>
      </c>
      <c r="C83">
        <f t="shared" ca="1" si="7"/>
        <v>3.5517542783800683E-2</v>
      </c>
      <c r="D83" s="75">
        <v>0</v>
      </c>
      <c r="E83">
        <f t="shared" ca="1" si="8"/>
        <v>369.03562924360614</v>
      </c>
      <c r="F83" s="73">
        <f t="shared" ca="1" si="9"/>
        <v>0</v>
      </c>
      <c r="H83">
        <f t="shared" ca="1" si="5"/>
        <v>369.0356292436058</v>
      </c>
      <c r="I83">
        <f t="shared" ca="1" si="6"/>
        <v>35.715164137527005</v>
      </c>
      <c r="K83" s="40">
        <f ca="1"/>
        <v>45532</v>
      </c>
      <c r="L83">
        <f ca="1"/>
        <v>344.66616130043388</v>
      </c>
      <c r="M83">
        <f ca="1"/>
        <v>364.19632276019041</v>
      </c>
      <c r="N83">
        <f ca="1"/>
        <v>314.94334856465753</v>
      </c>
      <c r="O83">
        <f ca="1"/>
        <v>392.75243937532429</v>
      </c>
      <c r="P83">
        <f ca="1"/>
        <v>398.70594718539769</v>
      </c>
      <c r="Q83">
        <f ca="1"/>
        <v>389.47717784004294</v>
      </c>
      <c r="R83">
        <f ca="1"/>
        <v>376.11151401682065</v>
      </c>
      <c r="S83">
        <f ca="1"/>
        <v>376.63373190523856</v>
      </c>
      <c r="T83">
        <f ca="1"/>
        <v>328.17575338016161</v>
      </c>
      <c r="U83">
        <f ca="1"/>
        <v>414.5715348598124</v>
      </c>
      <c r="V83">
        <f ca="1"/>
        <v>316.63127272810544</v>
      </c>
      <c r="W83">
        <f ca="1"/>
        <v>347.13533801092791</v>
      </c>
      <c r="X83">
        <f ca="1"/>
        <v>353.22700315206788</v>
      </c>
      <c r="Y83">
        <f ca="1"/>
        <v>401.32521527791062</v>
      </c>
      <c r="Z83">
        <f ca="1"/>
        <v>346.70399796336568</v>
      </c>
      <c r="AA83">
        <f ca="1"/>
        <v>378.17417554411804</v>
      </c>
      <c r="AB83">
        <f ca="1"/>
        <v>394.55636094275405</v>
      </c>
      <c r="AC83">
        <f ca="1"/>
        <v>393.11189524650933</v>
      </c>
      <c r="AD83">
        <f ca="1"/>
        <v>394.55846056891687</v>
      </c>
      <c r="AE83">
        <f ca="1"/>
        <v>371.68117566135271</v>
      </c>
      <c r="AF83">
        <f ca="1"/>
        <v>351.24564060700999</v>
      </c>
      <c r="AG83">
        <f ca="1"/>
        <v>346.92370960415036</v>
      </c>
      <c r="AH83">
        <f ca="1"/>
        <v>314.03498027513649</v>
      </c>
      <c r="AI83">
        <f ca="1"/>
        <v>391.10035683932722</v>
      </c>
      <c r="AJ83">
        <f ca="1"/>
        <v>336.86460244268085</v>
      </c>
      <c r="AK83">
        <f ca="1"/>
        <v>424.44691205310198</v>
      </c>
      <c r="AL83">
        <f ca="1"/>
        <v>275.7246886384093</v>
      </c>
      <c r="AM83">
        <f ca="1"/>
        <v>377.85378560132699</v>
      </c>
      <c r="AN83">
        <f ca="1"/>
        <v>360.14621636296795</v>
      </c>
      <c r="AO83">
        <f ca="1"/>
        <v>385.55838683724483</v>
      </c>
      <c r="AP83">
        <f ca="1"/>
        <v>379.06363950776426</v>
      </c>
      <c r="AQ83">
        <f ca="1"/>
        <v>342.0186744992609</v>
      </c>
      <c r="AR83">
        <f ca="1"/>
        <v>397.18812980816705</v>
      </c>
      <c r="AS83">
        <f ca="1"/>
        <v>440.80022877738338</v>
      </c>
      <c r="AT83">
        <f ca="1"/>
        <v>349.6002522674417</v>
      </c>
      <c r="AU83">
        <f ca="1"/>
        <v>356.18682709373002</v>
      </c>
      <c r="AV83">
        <f ca="1"/>
        <v>367.01765834303592</v>
      </c>
      <c r="AW83">
        <f ca="1"/>
        <v>419.97563938753905</v>
      </c>
      <c r="AX83">
        <f ca="1"/>
        <v>328.51467598757534</v>
      </c>
      <c r="AY83">
        <f ca="1"/>
        <v>375.21484585444324</v>
      </c>
      <c r="AZ83">
        <f ca="1"/>
        <v>389.48760923861778</v>
      </c>
      <c r="BA83">
        <f ca="1"/>
        <v>419.24755148415926</v>
      </c>
      <c r="BB83">
        <f ca="1"/>
        <v>344.92079919932246</v>
      </c>
      <c r="BC83">
        <f ca="1"/>
        <v>392.41517226424202</v>
      </c>
      <c r="BD83">
        <f ca="1"/>
        <v>353.84971329877186</v>
      </c>
      <c r="BE83">
        <f ca="1"/>
        <v>320.66727248719513</v>
      </c>
      <c r="BF83">
        <f ca="1"/>
        <v>388.63256853670998</v>
      </c>
      <c r="BG83">
        <f ca="1"/>
        <v>355.58766619037004</v>
      </c>
      <c r="BH83">
        <f ca="1"/>
        <v>342.20196632753698</v>
      </c>
      <c r="BI83">
        <f ca="1"/>
        <v>440.80187017111285</v>
      </c>
      <c r="BJ83">
        <f ca="1"/>
        <v>309.47933007442788</v>
      </c>
      <c r="BK83">
        <f ca="1"/>
        <v>408.03420344810644</v>
      </c>
      <c r="BL83">
        <f ca="1"/>
        <v>380.48713734777084</v>
      </c>
      <c r="BM83">
        <f ca="1"/>
        <v>411.6907939409038</v>
      </c>
      <c r="BN83">
        <f ca="1"/>
        <v>398.55473238720657</v>
      </c>
      <c r="BO83">
        <f ca="1"/>
        <v>325.53747113487822</v>
      </c>
      <c r="BP83">
        <f ca="1"/>
        <v>357.24259102518323</v>
      </c>
      <c r="BQ83">
        <f ca="1"/>
        <v>418.73401312347994</v>
      </c>
      <c r="BR83">
        <f ca="1"/>
        <v>375.70644477848128</v>
      </c>
      <c r="BS83">
        <f ca="1"/>
        <v>348.82471249089383</v>
      </c>
      <c r="BT83">
        <f ca="1"/>
        <v>368.00460601915188</v>
      </c>
      <c r="BU83">
        <f ca="1"/>
        <v>380.98153097589744</v>
      </c>
      <c r="BV83">
        <f ca="1"/>
        <v>333.36911205012495</v>
      </c>
      <c r="BW83">
        <f ca="1"/>
        <v>414.55160843947692</v>
      </c>
      <c r="BX83">
        <f ca="1"/>
        <v>307.79904007502506</v>
      </c>
      <c r="BY83">
        <f ca="1"/>
        <v>398.6564487713344</v>
      </c>
      <c r="BZ83">
        <f ca="1"/>
        <v>323.24436496380633</v>
      </c>
      <c r="CA83">
        <f ca="1"/>
        <v>322.10586951309728</v>
      </c>
      <c r="CB83">
        <f ca="1"/>
        <v>354.39076060785322</v>
      </c>
      <c r="CC83">
        <f ca="1"/>
        <v>434.06545623704841</v>
      </c>
      <c r="CD83">
        <f ca="1"/>
        <v>307.59459766934879</v>
      </c>
      <c r="CE83">
        <f ca="1"/>
        <v>378.55080337781635</v>
      </c>
      <c r="CF83">
        <f ca="1"/>
        <v>380.87503161420938</v>
      </c>
      <c r="CG83">
        <f ca="1"/>
        <v>395.4110351083728</v>
      </c>
      <c r="CH83">
        <f ca="1"/>
        <v>321.09979563127735</v>
      </c>
      <c r="CI83">
        <f ca="1"/>
        <v>373.17466324849244</v>
      </c>
      <c r="CJ83">
        <f ca="1"/>
        <v>377.7572252265204</v>
      </c>
      <c r="CK83">
        <f ca="1"/>
        <v>384.80151860039115</v>
      </c>
      <c r="CL83">
        <f ca="1"/>
        <v>460.04275183348619</v>
      </c>
      <c r="CM83">
        <f ca="1"/>
        <v>417.4795698855865</v>
      </c>
      <c r="CN83">
        <f ca="1"/>
        <v>356.14676459544421</v>
      </c>
      <c r="CO83">
        <f ca="1"/>
        <v>373.81797014579143</v>
      </c>
      <c r="CP83">
        <f ca="1"/>
        <v>341.01646079051187</v>
      </c>
      <c r="CQ83">
        <f ca="1"/>
        <v>384.3093547614468</v>
      </c>
      <c r="CR83">
        <f ca="1"/>
        <v>385.75429863894055</v>
      </c>
      <c r="CS83">
        <f ca="1"/>
        <v>346.76319700003762</v>
      </c>
      <c r="CT83">
        <f ca="1"/>
        <v>323.39809569247132</v>
      </c>
      <c r="CU83">
        <f ca="1"/>
        <v>349.28844651804513</v>
      </c>
      <c r="CV83">
        <f ca="1"/>
        <v>346.00997051675091</v>
      </c>
      <c r="CW83">
        <f ca="1"/>
        <v>418.9919421057408</v>
      </c>
      <c r="CX83">
        <f ca="1"/>
        <v>348.22235715842316</v>
      </c>
      <c r="CY83">
        <f ca="1"/>
        <v>383.05474481081109</v>
      </c>
      <c r="CZ83">
        <f ca="1"/>
        <v>298.6601700569401</v>
      </c>
      <c r="DA83">
        <f ca="1"/>
        <v>410.57396472504547</v>
      </c>
      <c r="DB83">
        <f ca="1"/>
        <v>338.67220300116799</v>
      </c>
      <c r="DC83">
        <f ca="1"/>
        <v>375.25359027689899</v>
      </c>
      <c r="DD83">
        <f ca="1"/>
        <v>418.2372078558941</v>
      </c>
      <c r="DE83">
        <f ca="1"/>
        <v>371.02667357246202</v>
      </c>
      <c r="DF83">
        <f ca="1"/>
        <v>325.30782181920841</v>
      </c>
      <c r="DG83">
        <f ca="1"/>
        <v>376.17960444905674</v>
      </c>
      <c r="DH83" t="e">
        <f ca="1"/>
        <v>#N/A</v>
      </c>
      <c r="DI83" t="e">
        <f ca="1"/>
        <v>#N/A</v>
      </c>
      <c r="DJ83" t="e">
        <f ca="1"/>
        <v>#N/A</v>
      </c>
      <c r="DK83" t="e">
        <f ca="1"/>
        <v>#N/A</v>
      </c>
      <c r="DL83" t="e">
        <f ca="1"/>
        <v>#N/A</v>
      </c>
      <c r="DM83" t="e">
        <f ca="1"/>
        <v>#N/A</v>
      </c>
      <c r="DN83" t="e">
        <f ca="1"/>
        <v>#N/A</v>
      </c>
      <c r="DO83" t="e">
        <f ca="1"/>
        <v>#N/A</v>
      </c>
      <c r="DP83" t="e">
        <f ca="1"/>
        <v>#N/A</v>
      </c>
      <c r="DQ83" t="e">
        <f ca="1"/>
        <v>#N/A</v>
      </c>
      <c r="DR83" t="e">
        <f ca="1"/>
        <v>#N/A</v>
      </c>
      <c r="DS83" t="e">
        <f ca="1"/>
        <v>#N/A</v>
      </c>
      <c r="DT83" t="e">
        <f ca="1"/>
        <v>#N/A</v>
      </c>
      <c r="DU83" t="e">
        <f ca="1"/>
        <v>#N/A</v>
      </c>
      <c r="DV83" t="e">
        <f ca="1"/>
        <v>#N/A</v>
      </c>
      <c r="DW83" t="e">
        <f ca="1"/>
        <v>#N/A</v>
      </c>
      <c r="DX83" t="e">
        <f ca="1"/>
        <v>#N/A</v>
      </c>
      <c r="DY83" t="e">
        <f ca="1"/>
        <v>#N/A</v>
      </c>
      <c r="DZ83" t="e">
        <f ca="1"/>
        <v>#N/A</v>
      </c>
      <c r="EA83" t="e">
        <f ca="1"/>
        <v>#N/A</v>
      </c>
    </row>
    <row r="84" spans="1:131">
      <c r="A84">
        <f ca="1">_xll.nxLibGetDCF("act/365",K$2,K84)</f>
        <v>0.31232876712328766</v>
      </c>
      <c r="B84" cm="1">
        <f t="array" aca="1" ref="B84" ca="1">_xll.nxLibGetDF(calibration!B$13,path!K$2,path!K84)</f>
        <v>0.98896831981454603</v>
      </c>
      <c r="C84">
        <f t="shared" ca="1" si="7"/>
        <v>3.5516998700061239E-2</v>
      </c>
      <c r="D84" s="75">
        <v>0</v>
      </c>
      <c r="E84">
        <f t="shared" ca="1" si="8"/>
        <v>369.07147851656737</v>
      </c>
      <c r="F84" s="73">
        <f t="shared" ca="1" si="9"/>
        <v>0</v>
      </c>
      <c r="H84">
        <f t="shared" ca="1" si="5"/>
        <v>369.07147851656742</v>
      </c>
      <c r="I84">
        <f t="shared" ca="1" si="6"/>
        <v>35.817895958764019</v>
      </c>
      <c r="K84" s="40">
        <f ca="1"/>
        <v>45533</v>
      </c>
      <c r="L84">
        <f ca="1"/>
        <v>341.85527819268526</v>
      </c>
      <c r="M84">
        <f ca="1"/>
        <v>364.5010986015011</v>
      </c>
      <c r="N84">
        <f ca="1"/>
        <v>317.27294522323967</v>
      </c>
      <c r="O84">
        <f ca="1"/>
        <v>397.6379206491394</v>
      </c>
      <c r="P84">
        <f ca="1"/>
        <v>399.8360954416226</v>
      </c>
      <c r="Q84">
        <f ca="1"/>
        <v>386.63249250693514</v>
      </c>
      <c r="R84">
        <f ca="1"/>
        <v>370.21054549268871</v>
      </c>
      <c r="S84">
        <f ca="1"/>
        <v>381.79719022970312</v>
      </c>
      <c r="T84">
        <f ca="1"/>
        <v>323.22886815180391</v>
      </c>
      <c r="U84">
        <f ca="1"/>
        <v>415.98382442112927</v>
      </c>
      <c r="V84">
        <f ca="1"/>
        <v>316.59110987493204</v>
      </c>
      <c r="W84">
        <f ca="1"/>
        <v>349.61353589476425</v>
      </c>
      <c r="X84">
        <f ca="1"/>
        <v>350.60337280701265</v>
      </c>
      <c r="Y84">
        <f ca="1"/>
        <v>397.41293170220035</v>
      </c>
      <c r="Z84">
        <f ca="1"/>
        <v>348.43290463528893</v>
      </c>
      <c r="AA84">
        <f ca="1"/>
        <v>377.68706375388064</v>
      </c>
      <c r="AB84">
        <f ca="1"/>
        <v>393.07012621696356</v>
      </c>
      <c r="AC84">
        <f ca="1"/>
        <v>394.6929216985115</v>
      </c>
      <c r="AD84">
        <f ca="1"/>
        <v>392.97503944354588</v>
      </c>
      <c r="AE84">
        <f ca="1"/>
        <v>374.47692035393817</v>
      </c>
      <c r="AF84">
        <f ca="1"/>
        <v>352.03216254806028</v>
      </c>
      <c r="AG84">
        <f ca="1"/>
        <v>349.48358413438433</v>
      </c>
      <c r="AH84">
        <f ca="1"/>
        <v>319.53626243364374</v>
      </c>
      <c r="AI84">
        <f ca="1"/>
        <v>382.2433802230654</v>
      </c>
      <c r="AJ84">
        <f ca="1"/>
        <v>342.07971497873677</v>
      </c>
      <c r="AK84">
        <f ca="1"/>
        <v>427.46776408911455</v>
      </c>
      <c r="AL84">
        <f ca="1"/>
        <v>275.85272420344006</v>
      </c>
      <c r="AM84">
        <f ca="1"/>
        <v>383.09823911380084</v>
      </c>
      <c r="AN84">
        <f ca="1"/>
        <v>364.75780574410419</v>
      </c>
      <c r="AO84">
        <f ca="1"/>
        <v>380.45415036894258</v>
      </c>
      <c r="AP84">
        <f ca="1"/>
        <v>378.97371571215746</v>
      </c>
      <c r="AQ84">
        <f ca="1"/>
        <v>345.14411379719235</v>
      </c>
      <c r="AR84">
        <f ca="1"/>
        <v>395.71270690596168</v>
      </c>
      <c r="AS84">
        <f ca="1"/>
        <v>444.66947491090747</v>
      </c>
      <c r="AT84">
        <f ca="1"/>
        <v>348.90898639456015</v>
      </c>
      <c r="AU84">
        <f ca="1"/>
        <v>355.06631443880082</v>
      </c>
      <c r="AV84">
        <f ca="1"/>
        <v>368.39781211721214</v>
      </c>
      <c r="AW84">
        <f ca="1"/>
        <v>424.28590837005225</v>
      </c>
      <c r="AX84">
        <f ca="1"/>
        <v>329.99662199510396</v>
      </c>
      <c r="AY84">
        <f ca="1"/>
        <v>378.83042347608892</v>
      </c>
      <c r="AZ84">
        <f ca="1"/>
        <v>391.7193413007958</v>
      </c>
      <c r="BA84">
        <f ca="1"/>
        <v>416.4658558381492</v>
      </c>
      <c r="BB84">
        <f ca="1"/>
        <v>342.42322361994167</v>
      </c>
      <c r="BC84">
        <f ca="1"/>
        <v>403.24972654498362</v>
      </c>
      <c r="BD84">
        <f ca="1"/>
        <v>354.75920799029205</v>
      </c>
      <c r="BE84">
        <f ca="1"/>
        <v>320.19627979848849</v>
      </c>
      <c r="BF84">
        <f ca="1"/>
        <v>389.32852350133572</v>
      </c>
      <c r="BG84">
        <f ca="1"/>
        <v>360.75128237110169</v>
      </c>
      <c r="BH84">
        <f ca="1"/>
        <v>346.41747940188509</v>
      </c>
      <c r="BI84">
        <f ca="1"/>
        <v>443.15626045325081</v>
      </c>
      <c r="BJ84">
        <f ca="1"/>
        <v>307.27302939660473</v>
      </c>
      <c r="BK84">
        <f ca="1"/>
        <v>406.26464150416314</v>
      </c>
      <c r="BL84">
        <f ca="1"/>
        <v>378.9675930153856</v>
      </c>
      <c r="BM84">
        <f ca="1"/>
        <v>405.53496224748369</v>
      </c>
      <c r="BN84">
        <f ca="1"/>
        <v>401.51544101763517</v>
      </c>
      <c r="BO84">
        <f ca="1"/>
        <v>327.6269860813822</v>
      </c>
      <c r="BP84">
        <f ca="1"/>
        <v>356.7343063809077</v>
      </c>
      <c r="BQ84">
        <f ca="1"/>
        <v>427.66908620518541</v>
      </c>
      <c r="BR84">
        <f ca="1"/>
        <v>376.79852544103801</v>
      </c>
      <c r="BS84">
        <f ca="1"/>
        <v>351.87869591525975</v>
      </c>
      <c r="BT84">
        <f ca="1"/>
        <v>365.31637123387367</v>
      </c>
      <c r="BU84">
        <f ca="1"/>
        <v>377.83139188735379</v>
      </c>
      <c r="BV84">
        <f ca="1"/>
        <v>335.97322275294766</v>
      </c>
      <c r="BW84">
        <f ca="1"/>
        <v>410.280277678689</v>
      </c>
      <c r="BX84">
        <f ca="1"/>
        <v>307.00818385522678</v>
      </c>
      <c r="BY84">
        <f ca="1"/>
        <v>396.58937850507829</v>
      </c>
      <c r="BZ84">
        <f ca="1"/>
        <v>324.79252420444396</v>
      </c>
      <c r="CA84">
        <f ca="1"/>
        <v>321.05455550847796</v>
      </c>
      <c r="CB84">
        <f ca="1"/>
        <v>358.00643076468702</v>
      </c>
      <c r="CC84">
        <f ca="1"/>
        <v>433.93045328048026</v>
      </c>
      <c r="CD84">
        <f ca="1"/>
        <v>304.96907474908789</v>
      </c>
      <c r="CE84">
        <f ca="1"/>
        <v>377.65627281893848</v>
      </c>
      <c r="CF84">
        <f ca="1"/>
        <v>377.66097364597891</v>
      </c>
      <c r="CG84">
        <f ca="1"/>
        <v>394.28075126033002</v>
      </c>
      <c r="CH84">
        <f ca="1"/>
        <v>318.82316159310909</v>
      </c>
      <c r="CI84">
        <f ca="1"/>
        <v>368.34049372877712</v>
      </c>
      <c r="CJ84">
        <f ca="1"/>
        <v>372.76733670886847</v>
      </c>
      <c r="CK84">
        <f ca="1"/>
        <v>387.78746863116913</v>
      </c>
      <c r="CL84">
        <f ca="1"/>
        <v>459.37494708082306</v>
      </c>
      <c r="CM84">
        <f ca="1"/>
        <v>411.27701180236727</v>
      </c>
      <c r="CN84">
        <f ca="1"/>
        <v>354.75925241533395</v>
      </c>
      <c r="CO84">
        <f ca="1"/>
        <v>372.22225331018012</v>
      </c>
      <c r="CP84">
        <f ca="1"/>
        <v>340.79657108384981</v>
      </c>
      <c r="CQ84">
        <f ca="1"/>
        <v>376.05543296796884</v>
      </c>
      <c r="CR84">
        <f ca="1"/>
        <v>383.9549618084522</v>
      </c>
      <c r="CS84">
        <f ca="1"/>
        <v>341.70599247736163</v>
      </c>
      <c r="CT84">
        <f ca="1"/>
        <v>323.15901928424535</v>
      </c>
      <c r="CU84">
        <f ca="1"/>
        <v>346.7003933325023</v>
      </c>
      <c r="CV84">
        <f ca="1"/>
        <v>345.06815194115973</v>
      </c>
      <c r="CW84">
        <f ca="1"/>
        <v>424.80527906245817</v>
      </c>
      <c r="CX84">
        <f ca="1"/>
        <v>347.624069591249</v>
      </c>
      <c r="CY84">
        <f ca="1"/>
        <v>386.65556211347041</v>
      </c>
      <c r="CZ84">
        <f ca="1"/>
        <v>300.23222592784816</v>
      </c>
      <c r="DA84">
        <f ca="1"/>
        <v>405.78805261451777</v>
      </c>
      <c r="DB84">
        <f ca="1"/>
        <v>338.55935694644944</v>
      </c>
      <c r="DC84">
        <f ca="1"/>
        <v>371.75963342579138</v>
      </c>
      <c r="DD84">
        <f ca="1"/>
        <v>419.76496079523042</v>
      </c>
      <c r="DE84">
        <f ca="1"/>
        <v>372.29401580136516</v>
      </c>
      <c r="DF84">
        <f ca="1"/>
        <v>324.79972658624285</v>
      </c>
      <c r="DG84">
        <f ca="1"/>
        <v>376.48815920826956</v>
      </c>
      <c r="DH84" t="e">
        <f ca="1"/>
        <v>#N/A</v>
      </c>
      <c r="DI84" t="e">
        <f ca="1"/>
        <v>#N/A</v>
      </c>
      <c r="DJ84" t="e">
        <f ca="1"/>
        <v>#N/A</v>
      </c>
      <c r="DK84" t="e">
        <f ca="1"/>
        <v>#N/A</v>
      </c>
      <c r="DL84" t="e">
        <f ca="1"/>
        <v>#N/A</v>
      </c>
      <c r="DM84" t="e">
        <f ca="1"/>
        <v>#N/A</v>
      </c>
      <c r="DN84" t="e">
        <f ca="1"/>
        <v>#N/A</v>
      </c>
      <c r="DO84" t="e">
        <f ca="1"/>
        <v>#N/A</v>
      </c>
      <c r="DP84" t="e">
        <f ca="1"/>
        <v>#N/A</v>
      </c>
      <c r="DQ84" t="e">
        <f ca="1"/>
        <v>#N/A</v>
      </c>
      <c r="DR84" t="e">
        <f ca="1"/>
        <v>#N/A</v>
      </c>
      <c r="DS84" t="e">
        <f ca="1"/>
        <v>#N/A</v>
      </c>
      <c r="DT84" t="e">
        <f ca="1"/>
        <v>#N/A</v>
      </c>
      <c r="DU84" t="e">
        <f ca="1"/>
        <v>#N/A</v>
      </c>
      <c r="DV84" t="e">
        <f ca="1"/>
        <v>#N/A</v>
      </c>
      <c r="DW84" t="e">
        <f ca="1"/>
        <v>#N/A</v>
      </c>
      <c r="DX84" t="e">
        <f ca="1"/>
        <v>#N/A</v>
      </c>
      <c r="DY84" t="e">
        <f ca="1"/>
        <v>#N/A</v>
      </c>
      <c r="DZ84" t="e">
        <f ca="1"/>
        <v>#N/A</v>
      </c>
      <c r="EA84" t="e">
        <f ca="1"/>
        <v>#N/A</v>
      </c>
    </row>
    <row r="85" spans="1:131">
      <c r="A85">
        <f ca="1">_xll.nxLibGetDCF("act/365",K$2,K85)</f>
        <v>0.31506849315068491</v>
      </c>
      <c r="B85" cm="1">
        <f t="array" aca="1" ref="B85" ca="1">_xll.nxLibGetDF(calibration!B$13,path!K$2,path!K85)</f>
        <v>0.9888722483449166</v>
      </c>
      <c r="C85">
        <f t="shared" ca="1" si="7"/>
        <v>3.5516494030185808E-2</v>
      </c>
      <c r="D85" s="75">
        <v>0</v>
      </c>
      <c r="E85">
        <f t="shared" ca="1" si="8"/>
        <v>369.10733475522591</v>
      </c>
      <c r="F85" s="73">
        <f t="shared" ca="1" si="9"/>
        <v>0</v>
      </c>
      <c r="H85">
        <f t="shared" ca="1" si="5"/>
        <v>369.10733475522602</v>
      </c>
      <c r="I85">
        <f t="shared" ca="1" si="6"/>
        <v>36.215743637335848</v>
      </c>
      <c r="K85" s="40">
        <f ca="1"/>
        <v>45534</v>
      </c>
      <c r="L85">
        <f ca="1"/>
        <v>344.96718907615036</v>
      </c>
      <c r="M85">
        <f ca="1"/>
        <v>360.2346979229057</v>
      </c>
      <c r="N85">
        <f ca="1"/>
        <v>317.26178403352964</v>
      </c>
      <c r="O85">
        <f ca="1"/>
        <v>398.65623621585837</v>
      </c>
      <c r="P85">
        <f ca="1"/>
        <v>404.58178097064012</v>
      </c>
      <c r="Q85">
        <f ca="1"/>
        <v>384.59207871159202</v>
      </c>
      <c r="R85">
        <f ca="1"/>
        <v>373.11521868821501</v>
      </c>
      <c r="S85">
        <f ca="1"/>
        <v>388.62799106897864</v>
      </c>
      <c r="T85">
        <f ca="1"/>
        <v>320.53675985038143</v>
      </c>
      <c r="U85">
        <f ca="1"/>
        <v>410.24321003018849</v>
      </c>
      <c r="V85">
        <f ca="1"/>
        <v>317.19483618263263</v>
      </c>
      <c r="W85">
        <f ca="1"/>
        <v>351.33493248548996</v>
      </c>
      <c r="X85">
        <f ca="1"/>
        <v>345.19638252693818</v>
      </c>
      <c r="Y85">
        <f ca="1"/>
        <v>398.06971962870392</v>
      </c>
      <c r="Z85">
        <f ca="1"/>
        <v>349.11855513512819</v>
      </c>
      <c r="AA85">
        <f ca="1"/>
        <v>374.27363630959576</v>
      </c>
      <c r="AB85">
        <f ca="1"/>
        <v>393.10695537682238</v>
      </c>
      <c r="AC85">
        <f ca="1"/>
        <v>395.52170246677241</v>
      </c>
      <c r="AD85">
        <f ca="1"/>
        <v>392.42101342422421</v>
      </c>
      <c r="AE85">
        <f ca="1"/>
        <v>373.95364030526281</v>
      </c>
      <c r="AF85">
        <f ca="1"/>
        <v>351.47357048130073</v>
      </c>
      <c r="AG85">
        <f ca="1"/>
        <v>353.44746503510618</v>
      </c>
      <c r="AH85">
        <f ca="1"/>
        <v>320.13504113672309</v>
      </c>
      <c r="AI85">
        <f ca="1"/>
        <v>377.83521668470701</v>
      </c>
      <c r="AJ85">
        <f ca="1"/>
        <v>341.94270328113782</v>
      </c>
      <c r="AK85">
        <f ca="1"/>
        <v>425.63638993169758</v>
      </c>
      <c r="AL85">
        <f ca="1"/>
        <v>274.62859648187401</v>
      </c>
      <c r="AM85">
        <f ca="1"/>
        <v>382.09191533225163</v>
      </c>
      <c r="AN85">
        <f ca="1"/>
        <v>361.35739347650718</v>
      </c>
      <c r="AO85">
        <f ca="1"/>
        <v>377.62381083180048</v>
      </c>
      <c r="AP85">
        <f ca="1"/>
        <v>385.8259963216853</v>
      </c>
      <c r="AQ85">
        <f ca="1"/>
        <v>343.19459819804888</v>
      </c>
      <c r="AR85">
        <f ca="1"/>
        <v>394.79464307153597</v>
      </c>
      <c r="AS85">
        <f ca="1"/>
        <v>448.22614093126782</v>
      </c>
      <c r="AT85">
        <f ca="1"/>
        <v>344.3298474485394</v>
      </c>
      <c r="AU85">
        <f ca="1"/>
        <v>355.41304778430379</v>
      </c>
      <c r="AV85">
        <f ca="1"/>
        <v>366.63476197591183</v>
      </c>
      <c r="AW85">
        <f ca="1"/>
        <v>429.36628184822354</v>
      </c>
      <c r="AX85">
        <f ca="1"/>
        <v>331.3696636473731</v>
      </c>
      <c r="AY85">
        <f ca="1"/>
        <v>378.23025715854862</v>
      </c>
      <c r="AZ85">
        <f ca="1"/>
        <v>393.81618560884664</v>
      </c>
      <c r="BA85">
        <f ca="1"/>
        <v>418.68440036379531</v>
      </c>
      <c r="BB85">
        <f ca="1"/>
        <v>346.06929034651876</v>
      </c>
      <c r="BC85">
        <f ca="1"/>
        <v>400.38763779304492</v>
      </c>
      <c r="BD85">
        <f ca="1"/>
        <v>356.39294827735768</v>
      </c>
      <c r="BE85">
        <f ca="1"/>
        <v>323.90381657709781</v>
      </c>
      <c r="BF85">
        <f ca="1"/>
        <v>384.66436445981907</v>
      </c>
      <c r="BG85">
        <f ca="1"/>
        <v>361.41387133301657</v>
      </c>
      <c r="BH85">
        <f ca="1"/>
        <v>346.65973800113602</v>
      </c>
      <c r="BI85">
        <f ca="1"/>
        <v>445.54593772923073</v>
      </c>
      <c r="BJ85">
        <f ca="1"/>
        <v>306.21865177675727</v>
      </c>
      <c r="BK85">
        <f ca="1"/>
        <v>402.8383714024659</v>
      </c>
      <c r="BL85">
        <f ca="1"/>
        <v>376.68895696457821</v>
      </c>
      <c r="BM85">
        <f ca="1"/>
        <v>401.26059366450164</v>
      </c>
      <c r="BN85">
        <f ca="1"/>
        <v>406.20203622782395</v>
      </c>
      <c r="BO85">
        <f ca="1"/>
        <v>325.43117773263617</v>
      </c>
      <c r="BP85">
        <f ca="1"/>
        <v>361.82165974281401</v>
      </c>
      <c r="BQ85">
        <f ca="1"/>
        <v>433.73097152376943</v>
      </c>
      <c r="BR85">
        <f ca="1"/>
        <v>372.3155351158515</v>
      </c>
      <c r="BS85">
        <f ca="1"/>
        <v>355.05552437016797</v>
      </c>
      <c r="BT85">
        <f ca="1"/>
        <v>363.11524523227496</v>
      </c>
      <c r="BU85">
        <f ca="1"/>
        <v>378.41248839071551</v>
      </c>
      <c r="BV85">
        <f ca="1"/>
        <v>335.57494199260401</v>
      </c>
      <c r="BW85">
        <f ca="1"/>
        <v>413.68640308933482</v>
      </c>
      <c r="BX85">
        <f ca="1"/>
        <v>306.72601130689446</v>
      </c>
      <c r="BY85">
        <f ca="1"/>
        <v>393.37151148306157</v>
      </c>
      <c r="BZ85">
        <f ca="1"/>
        <v>325.44508287890142</v>
      </c>
      <c r="CA85">
        <f ca="1"/>
        <v>317.48579497057744</v>
      </c>
      <c r="CB85">
        <f ca="1"/>
        <v>356.9283362189467</v>
      </c>
      <c r="CC85">
        <f ca="1"/>
        <v>433.41619317515045</v>
      </c>
      <c r="CD85">
        <f ca="1"/>
        <v>302.7834060499211</v>
      </c>
      <c r="CE85">
        <f ca="1"/>
        <v>380.57310500063375</v>
      </c>
      <c r="CF85">
        <f ca="1"/>
        <v>375.64972991626746</v>
      </c>
      <c r="CG85">
        <f ca="1"/>
        <v>391.69132088160814</v>
      </c>
      <c r="CH85">
        <f ca="1"/>
        <v>318.44062699936217</v>
      </c>
      <c r="CI85">
        <f ca="1"/>
        <v>371.26662366129534</v>
      </c>
      <c r="CJ85">
        <f ca="1"/>
        <v>368.94612268278087</v>
      </c>
      <c r="CK85">
        <f ca="1"/>
        <v>391.74051488744868</v>
      </c>
      <c r="CL85">
        <f ca="1"/>
        <v>461.1109726559352</v>
      </c>
      <c r="CM85">
        <f ca="1"/>
        <v>408.86324400372445</v>
      </c>
      <c r="CN85">
        <f ca="1"/>
        <v>360.6741144549689</v>
      </c>
      <c r="CO85">
        <f ca="1"/>
        <v>370.01964308549492</v>
      </c>
      <c r="CP85">
        <f ca="1"/>
        <v>335.36663881420225</v>
      </c>
      <c r="CQ85">
        <f ca="1"/>
        <v>374.67236597575032</v>
      </c>
      <c r="CR85">
        <f ca="1"/>
        <v>387.33577134984967</v>
      </c>
      <c r="CS85">
        <f ca="1"/>
        <v>346.64045031744104</v>
      </c>
      <c r="CT85">
        <f ca="1"/>
        <v>325.42497040509386</v>
      </c>
      <c r="CU85">
        <f ca="1"/>
        <v>351.17634939036174</v>
      </c>
      <c r="CV85">
        <f ca="1"/>
        <v>346.15217112588005</v>
      </c>
      <c r="CW85">
        <f ca="1"/>
        <v>418.25861481557178</v>
      </c>
      <c r="CX85">
        <f ca="1"/>
        <v>348.68687120718596</v>
      </c>
      <c r="CY85">
        <f ca="1"/>
        <v>388.32326884733578</v>
      </c>
      <c r="CZ85">
        <f ca="1"/>
        <v>295.25768897531248</v>
      </c>
      <c r="DA85">
        <f ca="1"/>
        <v>406.17785864617838</v>
      </c>
      <c r="DB85">
        <f ca="1"/>
        <v>341.40849274416735</v>
      </c>
      <c r="DC85">
        <f ca="1"/>
        <v>375.09855397799942</v>
      </c>
      <c r="DD85">
        <f ca="1"/>
        <v>421.83066363622106</v>
      </c>
      <c r="DE85">
        <f ca="1"/>
        <v>370.39714079288319</v>
      </c>
      <c r="DF85">
        <f ca="1"/>
        <v>320.52256892159244</v>
      </c>
      <c r="DG85">
        <f ca="1"/>
        <v>376.41427208187019</v>
      </c>
      <c r="DH85" t="e">
        <f ca="1"/>
        <v>#N/A</v>
      </c>
      <c r="DI85" t="e">
        <f ca="1"/>
        <v>#N/A</v>
      </c>
      <c r="DJ85" t="e">
        <f ca="1"/>
        <v>#N/A</v>
      </c>
      <c r="DK85" t="e">
        <f ca="1"/>
        <v>#N/A</v>
      </c>
      <c r="DL85" t="e">
        <f ca="1"/>
        <v>#N/A</v>
      </c>
      <c r="DM85" t="e">
        <f ca="1"/>
        <v>#N/A</v>
      </c>
      <c r="DN85" t="e">
        <f ca="1"/>
        <v>#N/A</v>
      </c>
      <c r="DO85" t="e">
        <f ca="1"/>
        <v>#N/A</v>
      </c>
      <c r="DP85" t="e">
        <f ca="1"/>
        <v>#N/A</v>
      </c>
      <c r="DQ85" t="e">
        <f ca="1"/>
        <v>#N/A</v>
      </c>
      <c r="DR85" t="e">
        <f ca="1"/>
        <v>#N/A</v>
      </c>
      <c r="DS85" t="e">
        <f ca="1"/>
        <v>#N/A</v>
      </c>
      <c r="DT85" t="e">
        <f ca="1"/>
        <v>#N/A</v>
      </c>
      <c r="DU85" t="e">
        <f ca="1"/>
        <v>#N/A</v>
      </c>
      <c r="DV85" t="e">
        <f ca="1"/>
        <v>#N/A</v>
      </c>
      <c r="DW85" t="e">
        <f ca="1"/>
        <v>#N/A</v>
      </c>
      <c r="DX85" t="e">
        <f ca="1"/>
        <v>#N/A</v>
      </c>
      <c r="DY85" t="e">
        <f ca="1"/>
        <v>#N/A</v>
      </c>
      <c r="DZ85" t="e">
        <f ca="1"/>
        <v>#N/A</v>
      </c>
      <c r="EA85" t="e">
        <f ca="1"/>
        <v>#N/A</v>
      </c>
    </row>
    <row r="86" spans="1:131">
      <c r="A86">
        <f ca="1">_xll.nxLibGetDCF("act/365",K$2,K86)</f>
        <v>0.32328767123287672</v>
      </c>
      <c r="B86" cm="1">
        <f t="array" aca="1" ref="B86" ca="1">_xll.nxLibGetDF(calibration!B$13,path!K$2,path!K86)</f>
        <v>0.98858403393602801</v>
      </c>
      <c r="C86">
        <f t="shared" ca="1" si="7"/>
        <v>3.5515206540001669E-2</v>
      </c>
      <c r="D86" s="75">
        <v>0</v>
      </c>
      <c r="E86">
        <f t="shared" ca="1" si="8"/>
        <v>369.21494528569275</v>
      </c>
      <c r="F86" s="73">
        <f t="shared" ca="1" si="9"/>
        <v>0</v>
      </c>
      <c r="H86">
        <f t="shared" ca="1" si="5"/>
        <v>369.21494528569281</v>
      </c>
      <c r="I86">
        <f t="shared" ca="1" si="6"/>
        <v>36.385906509733161</v>
      </c>
      <c r="K86" s="40">
        <f ca="1"/>
        <v>45537</v>
      </c>
      <c r="L86">
        <f ca="1"/>
        <v>344.15396320319525</v>
      </c>
      <c r="M86">
        <f ca="1"/>
        <v>353.61719603782399</v>
      </c>
      <c r="N86">
        <f ca="1"/>
        <v>312.78947728310203</v>
      </c>
      <c r="O86">
        <f ca="1"/>
        <v>406.04345983559483</v>
      </c>
      <c r="P86">
        <f ca="1"/>
        <v>402.25711526823295</v>
      </c>
      <c r="Q86">
        <f ca="1"/>
        <v>382.58059104948859</v>
      </c>
      <c r="R86">
        <f ca="1"/>
        <v>367.95152946574086</v>
      </c>
      <c r="S86">
        <f ca="1"/>
        <v>391.20410487433941</v>
      </c>
      <c r="T86">
        <f ca="1"/>
        <v>328.88230985706701</v>
      </c>
      <c r="U86">
        <f ca="1"/>
        <v>412.85727713536846</v>
      </c>
      <c r="V86">
        <f ca="1"/>
        <v>322.21265670047876</v>
      </c>
      <c r="W86">
        <f ca="1"/>
        <v>351.15750991768493</v>
      </c>
      <c r="X86">
        <f ca="1"/>
        <v>357.05221555216667</v>
      </c>
      <c r="Y86">
        <f ca="1"/>
        <v>391.49428186966566</v>
      </c>
      <c r="Z86">
        <f ca="1"/>
        <v>353.92390354455824</v>
      </c>
      <c r="AA86">
        <f ca="1"/>
        <v>378.17184602920611</v>
      </c>
      <c r="AB86">
        <f ca="1"/>
        <v>396.66837042942689</v>
      </c>
      <c r="AC86">
        <f ca="1"/>
        <v>400.7873277358911</v>
      </c>
      <c r="AD86">
        <f ca="1"/>
        <v>391.06490569253691</v>
      </c>
      <c r="AE86">
        <f ca="1"/>
        <v>372.39339249470277</v>
      </c>
      <c r="AF86">
        <f ca="1"/>
        <v>343.81191522160213</v>
      </c>
      <c r="AG86">
        <f ca="1"/>
        <v>344.5691862921297</v>
      </c>
      <c r="AH86">
        <f ca="1"/>
        <v>324.82443710928897</v>
      </c>
      <c r="AI86">
        <f ca="1"/>
        <v>374.02683015726421</v>
      </c>
      <c r="AJ86">
        <f ca="1"/>
        <v>346.24221507304702</v>
      </c>
      <c r="AK86">
        <f ca="1"/>
        <v>425.66526258237184</v>
      </c>
      <c r="AL86">
        <f ca="1"/>
        <v>270.20463726843474</v>
      </c>
      <c r="AM86">
        <f ca="1"/>
        <v>386.90067398446206</v>
      </c>
      <c r="AN86">
        <f ca="1"/>
        <v>359.77672749237456</v>
      </c>
      <c r="AO86">
        <f ca="1"/>
        <v>380.1060869006875</v>
      </c>
      <c r="AP86">
        <f ca="1"/>
        <v>382.75629297086454</v>
      </c>
      <c r="AQ86">
        <f ca="1"/>
        <v>343.30298879556909</v>
      </c>
      <c r="AR86">
        <f ca="1"/>
        <v>386.16134991721896</v>
      </c>
      <c r="AS86">
        <f ca="1"/>
        <v>449.32699691148161</v>
      </c>
      <c r="AT86">
        <f ca="1"/>
        <v>345.59813180753844</v>
      </c>
      <c r="AU86">
        <f ca="1"/>
        <v>348.44220101309929</v>
      </c>
      <c r="AV86">
        <f ca="1"/>
        <v>360.77039404053409</v>
      </c>
      <c r="AW86">
        <f ca="1"/>
        <v>427.78964514665842</v>
      </c>
      <c r="AX86">
        <f ca="1"/>
        <v>325.31765366232588</v>
      </c>
      <c r="AY86">
        <f ca="1"/>
        <v>378.53315409096194</v>
      </c>
      <c r="AZ86">
        <f ca="1"/>
        <v>399.99342266474429</v>
      </c>
      <c r="BA86">
        <f ca="1"/>
        <v>422.21426385177165</v>
      </c>
      <c r="BB86">
        <f ca="1"/>
        <v>342.01747623151431</v>
      </c>
      <c r="BC86">
        <f ca="1"/>
        <v>399.30353594030646</v>
      </c>
      <c r="BD86">
        <f ca="1"/>
        <v>353.63702207688902</v>
      </c>
      <c r="BE86">
        <f ca="1"/>
        <v>321.36212344514848</v>
      </c>
      <c r="BF86">
        <f ca="1"/>
        <v>386.58574197094777</v>
      </c>
      <c r="BG86">
        <f ca="1"/>
        <v>346.14025812112664</v>
      </c>
      <c r="BH86">
        <f ca="1"/>
        <v>342.23398338164384</v>
      </c>
      <c r="BI86">
        <f ca="1"/>
        <v>450.2145110057362</v>
      </c>
      <c r="BJ86">
        <f ca="1"/>
        <v>313.6881129279289</v>
      </c>
      <c r="BK86">
        <f ca="1"/>
        <v>393.00068748033488</v>
      </c>
      <c r="BL86">
        <f ca="1"/>
        <v>379.04083157816336</v>
      </c>
      <c r="BM86">
        <f ca="1"/>
        <v>403.48663938816736</v>
      </c>
      <c r="BN86">
        <f ca="1"/>
        <v>415.79454370315852</v>
      </c>
      <c r="BO86">
        <f ca="1"/>
        <v>328.9475198943743</v>
      </c>
      <c r="BP86">
        <f ca="1"/>
        <v>355.26572438517081</v>
      </c>
      <c r="BQ86">
        <f ca="1"/>
        <v>443.07814130016891</v>
      </c>
      <c r="BR86">
        <f ca="1"/>
        <v>369.74215331646212</v>
      </c>
      <c r="BS86">
        <f ca="1"/>
        <v>354.95544115615905</v>
      </c>
      <c r="BT86">
        <f ca="1"/>
        <v>359.74495859331944</v>
      </c>
      <c r="BU86">
        <f ca="1"/>
        <v>365.24573253652432</v>
      </c>
      <c r="BV86">
        <f ca="1"/>
        <v>344.9661230246565</v>
      </c>
      <c r="BW86">
        <f ca="1"/>
        <v>415.35201035780921</v>
      </c>
      <c r="BX86">
        <f ca="1"/>
        <v>320.31987401214997</v>
      </c>
      <c r="BY86">
        <f ca="1"/>
        <v>394.27692839049541</v>
      </c>
      <c r="BZ86">
        <f ca="1"/>
        <v>325.71402837127147</v>
      </c>
      <c r="CA86">
        <f ca="1"/>
        <v>328.9956219712991</v>
      </c>
      <c r="CB86">
        <f ca="1"/>
        <v>354.02284804447288</v>
      </c>
      <c r="CC86">
        <f ca="1"/>
        <v>428.26632321399416</v>
      </c>
      <c r="CD86">
        <f ca="1"/>
        <v>305.89196698414707</v>
      </c>
      <c r="CE86">
        <f ca="1"/>
        <v>385.5824094296778</v>
      </c>
      <c r="CF86">
        <f ca="1"/>
        <v>386.65582664966138</v>
      </c>
      <c r="CG86">
        <f ca="1"/>
        <v>375.49103635423671</v>
      </c>
      <c r="CH86">
        <f ca="1"/>
        <v>317.05052924474461</v>
      </c>
      <c r="CI86">
        <f ca="1"/>
        <v>375.13066832766532</v>
      </c>
      <c r="CJ86">
        <f ca="1"/>
        <v>367.28431301634862</v>
      </c>
      <c r="CK86">
        <f ca="1"/>
        <v>392.80297545902903</v>
      </c>
      <c r="CL86">
        <f ca="1"/>
        <v>461.35950854534315</v>
      </c>
      <c r="CM86">
        <f ca="1"/>
        <v>412.08409532031101</v>
      </c>
      <c r="CN86">
        <f ca="1"/>
        <v>356.21771415957096</v>
      </c>
      <c r="CO86">
        <f ca="1"/>
        <v>384.0184634639254</v>
      </c>
      <c r="CP86">
        <f ca="1"/>
        <v>332.19348791871562</v>
      </c>
      <c r="CQ86">
        <f ca="1"/>
        <v>379.9265962409965</v>
      </c>
      <c r="CR86">
        <f ca="1"/>
        <v>388.17563965717443</v>
      </c>
      <c r="CS86">
        <f ca="1"/>
        <v>354.85762042760166</v>
      </c>
      <c r="CT86">
        <f ca="1"/>
        <v>331.94383148298965</v>
      </c>
      <c r="CU86">
        <f ca="1"/>
        <v>338.86560925941461</v>
      </c>
      <c r="CV86">
        <f ca="1"/>
        <v>343.33821394596947</v>
      </c>
      <c r="CW86">
        <f ca="1"/>
        <v>412.51220518573865</v>
      </c>
      <c r="CX86">
        <f ca="1"/>
        <v>341.78625473826344</v>
      </c>
      <c r="CY86">
        <f ca="1"/>
        <v>382.13336398748089</v>
      </c>
      <c r="CZ86">
        <f ca="1"/>
        <v>292.81419466758501</v>
      </c>
      <c r="DA86">
        <f ca="1"/>
        <v>405.16850380531372</v>
      </c>
      <c r="DB86">
        <f ca="1"/>
        <v>342.35005533168174</v>
      </c>
      <c r="DC86">
        <f ca="1"/>
        <v>387.22184048897708</v>
      </c>
      <c r="DD86">
        <f ca="1"/>
        <v>417.3104901213552</v>
      </c>
      <c r="DE86">
        <f ca="1"/>
        <v>377.16211896518178</v>
      </c>
      <c r="DF86">
        <f ca="1"/>
        <v>319.01355630682258</v>
      </c>
      <c r="DG86">
        <f ca="1"/>
        <v>376.1546423332648</v>
      </c>
      <c r="DH86" t="e">
        <f ca="1"/>
        <v>#N/A</v>
      </c>
      <c r="DI86" t="e">
        <f ca="1"/>
        <v>#N/A</v>
      </c>
      <c r="DJ86" t="e">
        <f ca="1"/>
        <v>#N/A</v>
      </c>
      <c r="DK86" t="e">
        <f ca="1"/>
        <v>#N/A</v>
      </c>
      <c r="DL86" t="e">
        <f ca="1"/>
        <v>#N/A</v>
      </c>
      <c r="DM86" t="e">
        <f ca="1"/>
        <v>#N/A</v>
      </c>
      <c r="DN86" t="e">
        <f ca="1"/>
        <v>#N/A</v>
      </c>
      <c r="DO86" t="e">
        <f ca="1"/>
        <v>#N/A</v>
      </c>
      <c r="DP86" t="e">
        <f ca="1"/>
        <v>#N/A</v>
      </c>
      <c r="DQ86" t="e">
        <f ca="1"/>
        <v>#N/A</v>
      </c>
      <c r="DR86" t="e">
        <f ca="1"/>
        <v>#N/A</v>
      </c>
      <c r="DS86" t="e">
        <f ca="1"/>
        <v>#N/A</v>
      </c>
      <c r="DT86" t="e">
        <f ca="1"/>
        <v>#N/A</v>
      </c>
      <c r="DU86" t="e">
        <f ca="1"/>
        <v>#N/A</v>
      </c>
      <c r="DV86" t="e">
        <f ca="1"/>
        <v>#N/A</v>
      </c>
      <c r="DW86" t="e">
        <f ca="1"/>
        <v>#N/A</v>
      </c>
      <c r="DX86" t="e">
        <f ca="1"/>
        <v>#N/A</v>
      </c>
      <c r="DY86" t="e">
        <f ca="1"/>
        <v>#N/A</v>
      </c>
      <c r="DZ86" t="e">
        <f ca="1"/>
        <v>#N/A</v>
      </c>
      <c r="EA86" t="e">
        <f ca="1"/>
        <v>#N/A</v>
      </c>
    </row>
    <row r="87" spans="1:131">
      <c r="A87">
        <f ca="1">_xll.nxLibGetDCF("act/365",K$2,K87)</f>
        <v>0.32602739726027397</v>
      </c>
      <c r="B87" cm="1">
        <f t="array" aca="1" ref="B87" ca="1">_xll.nxLibGetDF(calibration!B$13,path!K$2,path!K87)</f>
        <v>0.98848796246639847</v>
      </c>
      <c r="C87">
        <f t="shared" ca="1" si="7"/>
        <v>3.551484972930502E-2</v>
      </c>
      <c r="D87" s="75">
        <v>0</v>
      </c>
      <c r="E87">
        <f t="shared" ca="1" si="8"/>
        <v>369.25082940745204</v>
      </c>
      <c r="F87" s="73">
        <f t="shared" ca="1" si="9"/>
        <v>0</v>
      </c>
      <c r="H87">
        <f t="shared" ca="1" si="5"/>
        <v>369.25082940745204</v>
      </c>
      <c r="I87">
        <f t="shared" ca="1" si="6"/>
        <v>36.743066300507216</v>
      </c>
      <c r="K87" s="40">
        <f ca="1"/>
        <v>45538</v>
      </c>
      <c r="L87">
        <f ca="1"/>
        <v>341.11024072952927</v>
      </c>
      <c r="M87">
        <f ca="1"/>
        <v>354.54724204278966</v>
      </c>
      <c r="N87">
        <f ca="1"/>
        <v>308.3167775862056</v>
      </c>
      <c r="O87">
        <f ca="1"/>
        <v>403.94544296866974</v>
      </c>
      <c r="P87">
        <f ca="1"/>
        <v>405.357163675224</v>
      </c>
      <c r="Q87">
        <f ca="1"/>
        <v>376.97119455117803</v>
      </c>
      <c r="R87">
        <f ca="1"/>
        <v>368.6485413978898</v>
      </c>
      <c r="S87">
        <f ca="1"/>
        <v>388.65419458485121</v>
      </c>
      <c r="T87">
        <f ca="1"/>
        <v>327.64543308762103</v>
      </c>
      <c r="U87">
        <f ca="1"/>
        <v>407.8707769393136</v>
      </c>
      <c r="V87">
        <f ca="1"/>
        <v>323.24880859547153</v>
      </c>
      <c r="W87">
        <f ca="1"/>
        <v>354.51325807646958</v>
      </c>
      <c r="X87">
        <f ca="1"/>
        <v>358.18068356169698</v>
      </c>
      <c r="Y87">
        <f ca="1"/>
        <v>390.46961675079052</v>
      </c>
      <c r="Z87">
        <f ca="1"/>
        <v>352.51453604342095</v>
      </c>
      <c r="AA87">
        <f ca="1"/>
        <v>373.2998663502629</v>
      </c>
      <c r="AB87">
        <f ca="1"/>
        <v>403.00397640127647</v>
      </c>
      <c r="AC87">
        <f ca="1"/>
        <v>404.96012025833937</v>
      </c>
      <c r="AD87">
        <f ca="1"/>
        <v>387.13087699218892</v>
      </c>
      <c r="AE87">
        <f ca="1"/>
        <v>373.35424159094015</v>
      </c>
      <c r="AF87">
        <f ca="1"/>
        <v>343.67089494743277</v>
      </c>
      <c r="AG87">
        <f ca="1"/>
        <v>341.09257567645153</v>
      </c>
      <c r="AH87">
        <f ca="1"/>
        <v>327.59476473563018</v>
      </c>
      <c r="AI87">
        <f ca="1"/>
        <v>370.08235651682685</v>
      </c>
      <c r="AJ87">
        <f ca="1"/>
        <v>345.23857787277473</v>
      </c>
      <c r="AK87">
        <f ca="1"/>
        <v>426.44098971150464</v>
      </c>
      <c r="AL87">
        <f ca="1"/>
        <v>267.41544481771456</v>
      </c>
      <c r="AM87">
        <f ca="1"/>
        <v>385.68362303642954</v>
      </c>
      <c r="AN87">
        <f ca="1"/>
        <v>367.62558814652044</v>
      </c>
      <c r="AO87">
        <f ca="1"/>
        <v>375.92631618879847</v>
      </c>
      <c r="AP87">
        <f ca="1"/>
        <v>390.24470634950643</v>
      </c>
      <c r="AQ87">
        <f ca="1"/>
        <v>340.63722194051508</v>
      </c>
      <c r="AR87">
        <f ca="1"/>
        <v>389.69013229239584</v>
      </c>
      <c r="AS87">
        <f ca="1"/>
        <v>455.93784512790853</v>
      </c>
      <c r="AT87">
        <f ca="1"/>
        <v>338.57349363244577</v>
      </c>
      <c r="AU87">
        <f ca="1"/>
        <v>348.90490047859214</v>
      </c>
      <c r="AV87">
        <f ca="1"/>
        <v>360.97519340293206</v>
      </c>
      <c r="AW87">
        <f ca="1"/>
        <v>430.94790535978478</v>
      </c>
      <c r="AX87">
        <f ca="1"/>
        <v>326.51639574899457</v>
      </c>
      <c r="AY87">
        <f ca="1"/>
        <v>384.2516212940738</v>
      </c>
      <c r="AZ87">
        <f ca="1"/>
        <v>401.40097305988468</v>
      </c>
      <c r="BA87">
        <f ca="1"/>
        <v>419.81363396865061</v>
      </c>
      <c r="BB87">
        <f ca="1"/>
        <v>341.83810528162718</v>
      </c>
      <c r="BC87">
        <f ca="1"/>
        <v>401.14505028540685</v>
      </c>
      <c r="BD87">
        <f ca="1"/>
        <v>352.91396180173092</v>
      </c>
      <c r="BE87">
        <f ca="1"/>
        <v>318.24845717906618</v>
      </c>
      <c r="BF87">
        <f ca="1"/>
        <v>386.07574453858808</v>
      </c>
      <c r="BG87">
        <f ca="1"/>
        <v>348.36911226402771</v>
      </c>
      <c r="BH87">
        <f ca="1"/>
        <v>337.27254578946611</v>
      </c>
      <c r="BI87">
        <f ca="1"/>
        <v>446.03639452284244</v>
      </c>
      <c r="BJ87">
        <f ca="1"/>
        <v>312.29393857697505</v>
      </c>
      <c r="BK87">
        <f ca="1"/>
        <v>393.74761099591223</v>
      </c>
      <c r="BL87">
        <f ca="1"/>
        <v>378.76002972956945</v>
      </c>
      <c r="BM87">
        <f ca="1"/>
        <v>399.69139928436454</v>
      </c>
      <c r="BN87">
        <f ca="1"/>
        <v>416.30638020028789</v>
      </c>
      <c r="BO87">
        <f ca="1"/>
        <v>325.97196205715591</v>
      </c>
      <c r="BP87">
        <f ca="1"/>
        <v>356.65530928084718</v>
      </c>
      <c r="BQ87">
        <f ca="1"/>
        <v>439.42275024569506</v>
      </c>
      <c r="BR87">
        <f ca="1"/>
        <v>367.02088037929968</v>
      </c>
      <c r="BS87">
        <f ca="1"/>
        <v>351.19288828507166</v>
      </c>
      <c r="BT87">
        <f ca="1"/>
        <v>353.20573254451693</v>
      </c>
      <c r="BU87">
        <f ca="1"/>
        <v>368.85992916411442</v>
      </c>
      <c r="BV87">
        <f ca="1"/>
        <v>348.82857536373496</v>
      </c>
      <c r="BW87">
        <f ca="1"/>
        <v>414.40509749417708</v>
      </c>
      <c r="BX87">
        <f ca="1"/>
        <v>319.7303936278347</v>
      </c>
      <c r="BY87">
        <f ca="1"/>
        <v>393.11771171568569</v>
      </c>
      <c r="BZ87">
        <f ca="1"/>
        <v>325.43672896306151</v>
      </c>
      <c r="CA87">
        <f ca="1"/>
        <v>327.09604078787891</v>
      </c>
      <c r="CB87">
        <f ca="1"/>
        <v>353.16005903673926</v>
      </c>
      <c r="CC87">
        <f ca="1"/>
        <v>428.37504771367998</v>
      </c>
      <c r="CD87">
        <f ca="1"/>
        <v>300.67776973554174</v>
      </c>
      <c r="CE87">
        <f ca="1"/>
        <v>386.98235306672933</v>
      </c>
      <c r="CF87">
        <f ca="1"/>
        <v>389.48847784582262</v>
      </c>
      <c r="CG87">
        <f ca="1"/>
        <v>378.61161475309592</v>
      </c>
      <c r="CH87">
        <f ca="1"/>
        <v>319.39094155308186</v>
      </c>
      <c r="CI87">
        <f ca="1"/>
        <v>371.90413117049877</v>
      </c>
      <c r="CJ87">
        <f ca="1"/>
        <v>372.42492320419893</v>
      </c>
      <c r="CK87">
        <f ca="1"/>
        <v>393.39792609110282</v>
      </c>
      <c r="CL87">
        <f ca="1"/>
        <v>462.44567174466283</v>
      </c>
      <c r="CM87">
        <f ca="1"/>
        <v>409.72137104652353</v>
      </c>
      <c r="CN87">
        <f ca="1"/>
        <v>357.48875572314353</v>
      </c>
      <c r="CO87">
        <f ca="1"/>
        <v>391.84088311890383</v>
      </c>
      <c r="CP87">
        <f ca="1"/>
        <v>328.53089993197898</v>
      </c>
      <c r="CQ87">
        <f ca="1"/>
        <v>381.34180992057111</v>
      </c>
      <c r="CR87">
        <f ca="1"/>
        <v>387.87558527697757</v>
      </c>
      <c r="CS87">
        <f ca="1"/>
        <v>359.76186385046105</v>
      </c>
      <c r="CT87">
        <f ca="1"/>
        <v>332.76349555662256</v>
      </c>
      <c r="CU87">
        <f ca="1"/>
        <v>338.05969665216327</v>
      </c>
      <c r="CV87">
        <f ca="1"/>
        <v>345.49585275993212</v>
      </c>
      <c r="CW87">
        <f ca="1"/>
        <v>409.74372566749122</v>
      </c>
      <c r="CX87">
        <f ca="1"/>
        <v>345.40752121031784</v>
      </c>
      <c r="CY87">
        <f ca="1"/>
        <v>381.08250157409077</v>
      </c>
      <c r="CZ87">
        <f ca="1"/>
        <v>296.29918038987267</v>
      </c>
      <c r="DA87">
        <f ca="1"/>
        <v>407.4405921394092</v>
      </c>
      <c r="DB87">
        <f ca="1"/>
        <v>345.03520712364633</v>
      </c>
      <c r="DC87">
        <f ca="1"/>
        <v>387.28820020653069</v>
      </c>
      <c r="DD87">
        <f ca="1"/>
        <v>414.04303129630495</v>
      </c>
      <c r="DE87">
        <f ca="1"/>
        <v>381.83690178584118</v>
      </c>
      <c r="DF87">
        <f ca="1"/>
        <v>322.06715271068703</v>
      </c>
      <c r="DG87">
        <f ca="1"/>
        <v>379.04892003974476</v>
      </c>
      <c r="DH87" t="e">
        <f ca="1"/>
        <v>#N/A</v>
      </c>
      <c r="DI87" t="e">
        <f ca="1"/>
        <v>#N/A</v>
      </c>
      <c r="DJ87" t="e">
        <f ca="1"/>
        <v>#N/A</v>
      </c>
      <c r="DK87" t="e">
        <f ca="1"/>
        <v>#N/A</v>
      </c>
      <c r="DL87" t="e">
        <f ca="1"/>
        <v>#N/A</v>
      </c>
      <c r="DM87" t="e">
        <f ca="1"/>
        <v>#N/A</v>
      </c>
      <c r="DN87" t="e">
        <f ca="1"/>
        <v>#N/A</v>
      </c>
      <c r="DO87" t="e">
        <f ca="1"/>
        <v>#N/A</v>
      </c>
      <c r="DP87" t="e">
        <f ca="1"/>
        <v>#N/A</v>
      </c>
      <c r="DQ87" t="e">
        <f ca="1"/>
        <v>#N/A</v>
      </c>
      <c r="DR87" t="e">
        <f ca="1"/>
        <v>#N/A</v>
      </c>
      <c r="DS87" t="e">
        <f ca="1"/>
        <v>#N/A</v>
      </c>
      <c r="DT87" t="e">
        <f ca="1"/>
        <v>#N/A</v>
      </c>
      <c r="DU87" t="e">
        <f ca="1"/>
        <v>#N/A</v>
      </c>
      <c r="DV87" t="e">
        <f ca="1"/>
        <v>#N/A</v>
      </c>
      <c r="DW87" t="e">
        <f ca="1"/>
        <v>#N/A</v>
      </c>
      <c r="DX87" t="e">
        <f ca="1"/>
        <v>#N/A</v>
      </c>
      <c r="DY87" t="e">
        <f ca="1"/>
        <v>#N/A</v>
      </c>
      <c r="DZ87" t="e">
        <f ca="1"/>
        <v>#N/A</v>
      </c>
      <c r="EA87" t="e">
        <f ca="1"/>
        <v>#N/A</v>
      </c>
    </row>
    <row r="88" spans="1:131">
      <c r="A88">
        <f ca="1">_xll.nxLibGetDCF("act/365",K$2,K88)</f>
        <v>0.32876712328767121</v>
      </c>
      <c r="B88" cm="1">
        <f t="array" aca="1" ref="B88" ca="1">_xll.nxLibGetDF(calibration!B$13,path!K$2,path!K88)</f>
        <v>0.98839189099676894</v>
      </c>
      <c r="C88">
        <f t="shared" ca="1" si="7"/>
        <v>3.5514527596914883E-2</v>
      </c>
      <c r="D88" s="75">
        <v>0</v>
      </c>
      <c r="E88">
        <f t="shared" ca="1" si="8"/>
        <v>369.28672050506856</v>
      </c>
      <c r="F88" s="73">
        <f t="shared" ca="1" si="9"/>
        <v>0</v>
      </c>
      <c r="H88">
        <f t="shared" ca="1" si="5"/>
        <v>369.28672050506844</v>
      </c>
      <c r="I88">
        <f t="shared" ca="1" si="6"/>
        <v>37.124998379552018</v>
      </c>
      <c r="K88" s="40">
        <f ca="1"/>
        <v>45539</v>
      </c>
      <c r="L88">
        <f ca="1"/>
        <v>340.86463372721863</v>
      </c>
      <c r="M88">
        <f ca="1"/>
        <v>359.16260086831943</v>
      </c>
      <c r="N88">
        <f ca="1"/>
        <v>308.60418826096674</v>
      </c>
      <c r="O88">
        <f ca="1"/>
        <v>405.69411173332929</v>
      </c>
      <c r="P88">
        <f ca="1"/>
        <v>405.76828575139416</v>
      </c>
      <c r="Q88">
        <f ca="1"/>
        <v>378.55093107826087</v>
      </c>
      <c r="R88">
        <f ca="1"/>
        <v>368.38133351917418</v>
      </c>
      <c r="S88">
        <f ca="1"/>
        <v>388.13249510690622</v>
      </c>
      <c r="T88">
        <f ca="1"/>
        <v>325.15359747678662</v>
      </c>
      <c r="U88">
        <f ca="1"/>
        <v>413.18103941025481</v>
      </c>
      <c r="V88">
        <f ca="1"/>
        <v>319.01601187117495</v>
      </c>
      <c r="W88">
        <f ca="1"/>
        <v>356.60537555382535</v>
      </c>
      <c r="X88">
        <f ca="1"/>
        <v>357.74752391203072</v>
      </c>
      <c r="Y88">
        <f ca="1"/>
        <v>390.16783896513374</v>
      </c>
      <c r="Z88">
        <f ca="1"/>
        <v>351.68420479384287</v>
      </c>
      <c r="AA88">
        <f ca="1"/>
        <v>374.9945844985553</v>
      </c>
      <c r="AB88">
        <f ca="1"/>
        <v>397.95056893693089</v>
      </c>
      <c r="AC88">
        <f ca="1"/>
        <v>407.45719499494095</v>
      </c>
      <c r="AD88">
        <f ca="1"/>
        <v>386.6545093464614</v>
      </c>
      <c r="AE88">
        <f ca="1"/>
        <v>376.18586273948625</v>
      </c>
      <c r="AF88">
        <f ca="1"/>
        <v>338.19280123558349</v>
      </c>
      <c r="AG88">
        <f ca="1"/>
        <v>344.21245679814655</v>
      </c>
      <c r="AH88">
        <f ca="1"/>
        <v>332.46644708677803</v>
      </c>
      <c r="AI88">
        <f ca="1"/>
        <v>369.07860066375895</v>
      </c>
      <c r="AJ88">
        <f ca="1"/>
        <v>343.08805928988647</v>
      </c>
      <c r="AK88">
        <f ca="1"/>
        <v>428.84609904715194</v>
      </c>
      <c r="AL88">
        <f ca="1"/>
        <v>268.15663022096726</v>
      </c>
      <c r="AM88">
        <f ca="1"/>
        <v>385.23032141569428</v>
      </c>
      <c r="AN88">
        <f ca="1"/>
        <v>369.6377017361101</v>
      </c>
      <c r="AO88">
        <f ca="1"/>
        <v>375.98043221733235</v>
      </c>
      <c r="AP88">
        <f ca="1"/>
        <v>391.87040012660179</v>
      </c>
      <c r="AQ88">
        <f ca="1"/>
        <v>343.3874159304375</v>
      </c>
      <c r="AR88">
        <f ca="1"/>
        <v>389.53755519971907</v>
      </c>
      <c r="AS88">
        <f ca="1"/>
        <v>455.90106871737589</v>
      </c>
      <c r="AT88">
        <f ca="1"/>
        <v>342.02713046011775</v>
      </c>
      <c r="AU88">
        <f ca="1"/>
        <v>348.74887560846304</v>
      </c>
      <c r="AV88">
        <f ca="1"/>
        <v>362.17145831173224</v>
      </c>
      <c r="AW88">
        <f ca="1"/>
        <v>433.04922827047056</v>
      </c>
      <c r="AX88">
        <f ca="1"/>
        <v>330.66079170921563</v>
      </c>
      <c r="AY88">
        <f ca="1"/>
        <v>384.20849172981559</v>
      </c>
      <c r="AZ88">
        <f ca="1"/>
        <v>400.36750634155533</v>
      </c>
      <c r="BA88">
        <f ca="1"/>
        <v>413.17799840850557</v>
      </c>
      <c r="BB88">
        <f ca="1"/>
        <v>343.57384416892086</v>
      </c>
      <c r="BC88">
        <f ca="1"/>
        <v>400.26238783787079</v>
      </c>
      <c r="BD88">
        <f ca="1"/>
        <v>354.02727327536257</v>
      </c>
      <c r="BE88">
        <f ca="1"/>
        <v>313.33745974801263</v>
      </c>
      <c r="BF88">
        <f ca="1"/>
        <v>389.00203704807751</v>
      </c>
      <c r="BG88">
        <f ca="1"/>
        <v>346.93799952889941</v>
      </c>
      <c r="BH88">
        <f ca="1"/>
        <v>331.3608256708016</v>
      </c>
      <c r="BI88">
        <f ca="1"/>
        <v>455.31191715912706</v>
      </c>
      <c r="BJ88">
        <f ca="1"/>
        <v>308.12358934642447</v>
      </c>
      <c r="BK88">
        <f ca="1"/>
        <v>393.32957198785414</v>
      </c>
      <c r="BL88">
        <f ca="1"/>
        <v>381.62953871514543</v>
      </c>
      <c r="BM88">
        <f ca="1"/>
        <v>402.72098010077553</v>
      </c>
      <c r="BN88">
        <f ca="1"/>
        <v>411.7563625310413</v>
      </c>
      <c r="BO88">
        <f ca="1"/>
        <v>327.90900231029059</v>
      </c>
      <c r="BP88">
        <f ca="1"/>
        <v>363.98150265361147</v>
      </c>
      <c r="BQ88">
        <f ca="1"/>
        <v>448.43206321871901</v>
      </c>
      <c r="BR88">
        <f ca="1"/>
        <v>363.91883468935129</v>
      </c>
      <c r="BS88">
        <f ca="1"/>
        <v>351.94982165833727</v>
      </c>
      <c r="BT88">
        <f ca="1"/>
        <v>350.52544640275261</v>
      </c>
      <c r="BU88">
        <f ca="1"/>
        <v>366.18647239705638</v>
      </c>
      <c r="BV88">
        <f ca="1"/>
        <v>342.92778924566727</v>
      </c>
      <c r="BW88">
        <f ca="1"/>
        <v>427.92751341653894</v>
      </c>
      <c r="BX88">
        <f ca="1"/>
        <v>317.7758899276597</v>
      </c>
      <c r="BY88">
        <f ca="1"/>
        <v>390.82853411823072</v>
      </c>
      <c r="BZ88">
        <f ca="1"/>
        <v>328.28482596246465</v>
      </c>
      <c r="CA88">
        <f ca="1"/>
        <v>326.38058755991312</v>
      </c>
      <c r="CB88">
        <f ca="1"/>
        <v>349.57576584085928</v>
      </c>
      <c r="CC88">
        <f ca="1"/>
        <v>415.74578841643608</v>
      </c>
      <c r="CD88">
        <f ca="1"/>
        <v>294.94013035128205</v>
      </c>
      <c r="CE88">
        <f ca="1"/>
        <v>390.90094701227713</v>
      </c>
      <c r="CF88">
        <f ca="1"/>
        <v>386.11847115118007</v>
      </c>
      <c r="CG88">
        <f ca="1"/>
        <v>377.98242512184669</v>
      </c>
      <c r="CH88">
        <f ca="1"/>
        <v>322.57072624996312</v>
      </c>
      <c r="CI88">
        <f ca="1"/>
        <v>373.90486226454522</v>
      </c>
      <c r="CJ88">
        <f ca="1"/>
        <v>374.01393991991534</v>
      </c>
      <c r="CK88">
        <f ca="1"/>
        <v>393.54617936620559</v>
      </c>
      <c r="CL88">
        <f ca="1"/>
        <v>457.44955509880322</v>
      </c>
      <c r="CM88">
        <f ca="1"/>
        <v>404.77942538267791</v>
      </c>
      <c r="CN88">
        <f ca="1"/>
        <v>352.72674808786445</v>
      </c>
      <c r="CO88">
        <f ca="1"/>
        <v>393.73683110630759</v>
      </c>
      <c r="CP88">
        <f ca="1"/>
        <v>325.50579992985956</v>
      </c>
      <c r="CQ88">
        <f ca="1"/>
        <v>388.89187669513581</v>
      </c>
      <c r="CR88">
        <f ca="1"/>
        <v>386.04987556696733</v>
      </c>
      <c r="CS88">
        <f ca="1"/>
        <v>363.47361229981772</v>
      </c>
      <c r="CT88">
        <f ca="1"/>
        <v>329.36718629335468</v>
      </c>
      <c r="CU88">
        <f ca="1"/>
        <v>344.68289325549347</v>
      </c>
      <c r="CV88">
        <f ca="1"/>
        <v>348.68894418988958</v>
      </c>
      <c r="CW88">
        <f ca="1"/>
        <v>407.14702017257673</v>
      </c>
      <c r="CX88">
        <f ca="1"/>
        <v>343.17254720086765</v>
      </c>
      <c r="CY88">
        <f ca="1"/>
        <v>378.92314349034802</v>
      </c>
      <c r="CZ88">
        <f ca="1"/>
        <v>294.53394882814285</v>
      </c>
      <c r="DA88">
        <f ca="1"/>
        <v>398.66963090315551</v>
      </c>
      <c r="DB88">
        <f ca="1"/>
        <v>345.25208362033908</v>
      </c>
      <c r="DC88">
        <f ca="1"/>
        <v>385.80747853781111</v>
      </c>
      <c r="DD88">
        <f ca="1"/>
        <v>411.43913159318146</v>
      </c>
      <c r="DE88">
        <f ca="1"/>
        <v>381.24237941525877</v>
      </c>
      <c r="DF88">
        <f ca="1"/>
        <v>325.28592282302429</v>
      </c>
      <c r="DG88">
        <f ca="1"/>
        <v>382.19034657213689</v>
      </c>
      <c r="DH88" t="e">
        <f ca="1"/>
        <v>#N/A</v>
      </c>
      <c r="DI88" t="e">
        <f ca="1"/>
        <v>#N/A</v>
      </c>
      <c r="DJ88" t="e">
        <f ca="1"/>
        <v>#N/A</v>
      </c>
      <c r="DK88" t="e">
        <f ca="1"/>
        <v>#N/A</v>
      </c>
      <c r="DL88" t="e">
        <f ca="1"/>
        <v>#N/A</v>
      </c>
      <c r="DM88" t="e">
        <f ca="1"/>
        <v>#N/A</v>
      </c>
      <c r="DN88" t="e">
        <f ca="1"/>
        <v>#N/A</v>
      </c>
      <c r="DO88" t="e">
        <f ca="1"/>
        <v>#N/A</v>
      </c>
      <c r="DP88" t="e">
        <f ca="1"/>
        <v>#N/A</v>
      </c>
      <c r="DQ88" t="e">
        <f ca="1"/>
        <v>#N/A</v>
      </c>
      <c r="DR88" t="e">
        <f ca="1"/>
        <v>#N/A</v>
      </c>
      <c r="DS88" t="e">
        <f ca="1"/>
        <v>#N/A</v>
      </c>
      <c r="DT88" t="e">
        <f ca="1"/>
        <v>#N/A</v>
      </c>
      <c r="DU88" t="e">
        <f ca="1"/>
        <v>#N/A</v>
      </c>
      <c r="DV88" t="e">
        <f ca="1"/>
        <v>#N/A</v>
      </c>
      <c r="DW88" t="e">
        <f ca="1"/>
        <v>#N/A</v>
      </c>
      <c r="DX88" t="e">
        <f ca="1"/>
        <v>#N/A</v>
      </c>
      <c r="DY88" t="e">
        <f ca="1"/>
        <v>#N/A</v>
      </c>
      <c r="DZ88" t="e">
        <f ca="1"/>
        <v>#N/A</v>
      </c>
      <c r="EA88" t="e">
        <f ca="1"/>
        <v>#N/A</v>
      </c>
    </row>
    <row r="89" spans="1:131">
      <c r="A89">
        <f ca="1">_xll.nxLibGetDCF("act/365",K$2,K89)</f>
        <v>0.33150684931506852</v>
      </c>
      <c r="B89" cm="1">
        <f t="array" aca="1" ref="B89" ca="1">_xll.nxLibGetDF(calibration!B$13,path!K$2,path!K89)</f>
        <v>0.98829581952713941</v>
      </c>
      <c r="C89">
        <f t="shared" ca="1" si="7"/>
        <v>3.5514239288578019E-2</v>
      </c>
      <c r="D89" s="75">
        <v>0</v>
      </c>
      <c r="E89">
        <f t="shared" ca="1" si="8"/>
        <v>369.32261858057649</v>
      </c>
      <c r="F89" s="73">
        <f t="shared" ca="1" si="9"/>
        <v>0</v>
      </c>
      <c r="H89">
        <f t="shared" ca="1" si="5"/>
        <v>369.32261858057655</v>
      </c>
      <c r="I89">
        <f t="shared" ca="1" si="6"/>
        <v>37.23186350843266</v>
      </c>
      <c r="K89" s="40">
        <f ca="1"/>
        <v>45540</v>
      </c>
      <c r="L89">
        <f ca="1"/>
        <v>337.71834069409368</v>
      </c>
      <c r="M89">
        <f ca="1"/>
        <v>362.17592585877048</v>
      </c>
      <c r="N89">
        <f ca="1"/>
        <v>305.50729622601642</v>
      </c>
      <c r="O89">
        <f ca="1"/>
        <v>406.50427412824632</v>
      </c>
      <c r="P89">
        <f ca="1"/>
        <v>403.40699561643765</v>
      </c>
      <c r="Q89">
        <f ca="1"/>
        <v>378.98886946704744</v>
      </c>
      <c r="R89">
        <f ca="1"/>
        <v>366.20621426642242</v>
      </c>
      <c r="S89">
        <f ca="1"/>
        <v>391.39156980916113</v>
      </c>
      <c r="T89">
        <f ca="1"/>
        <v>321.53096691714541</v>
      </c>
      <c r="U89">
        <f ca="1"/>
        <v>419.99705346354068</v>
      </c>
      <c r="V89">
        <f ca="1"/>
        <v>317.80207927030244</v>
      </c>
      <c r="W89">
        <f ca="1"/>
        <v>359.32438514022459</v>
      </c>
      <c r="X89">
        <f ca="1"/>
        <v>356.72409759275519</v>
      </c>
      <c r="Y89">
        <f ca="1"/>
        <v>387.07759042756936</v>
      </c>
      <c r="Z89">
        <f ca="1"/>
        <v>356.60252973375623</v>
      </c>
      <c r="AA89">
        <f ca="1"/>
        <v>374.40334143578468</v>
      </c>
      <c r="AB89">
        <f ca="1"/>
        <v>401.17103299836441</v>
      </c>
      <c r="AC89">
        <f ca="1"/>
        <v>402.64128731784155</v>
      </c>
      <c r="AD89">
        <f ca="1"/>
        <v>384.88972207905823</v>
      </c>
      <c r="AE89">
        <f ca="1"/>
        <v>377.63278743601347</v>
      </c>
      <c r="AF89">
        <f ca="1"/>
        <v>338.55911042159539</v>
      </c>
      <c r="AG89">
        <f ca="1"/>
        <v>350.52313129927694</v>
      </c>
      <c r="AH89">
        <f ca="1"/>
        <v>333.11404926382886</v>
      </c>
      <c r="AI89">
        <f ca="1"/>
        <v>368.15789467417642</v>
      </c>
      <c r="AJ89">
        <f ca="1"/>
        <v>345.87674836905853</v>
      </c>
      <c r="AK89">
        <f ca="1"/>
        <v>430.98162696939187</v>
      </c>
      <c r="AL89">
        <f ca="1"/>
        <v>263.38584119288714</v>
      </c>
      <c r="AM89">
        <f ca="1"/>
        <v>381.86132879356757</v>
      </c>
      <c r="AN89">
        <f ca="1"/>
        <v>371.44443740389931</v>
      </c>
      <c r="AO89">
        <f ca="1"/>
        <v>371.79068059518028</v>
      </c>
      <c r="AP89">
        <f ca="1"/>
        <v>390.87627210196479</v>
      </c>
      <c r="AQ89">
        <f ca="1"/>
        <v>345.35212879819989</v>
      </c>
      <c r="AR89">
        <f ca="1"/>
        <v>389.89875277372823</v>
      </c>
      <c r="AS89">
        <f ca="1"/>
        <v>447.28815327122533</v>
      </c>
      <c r="AT89">
        <f ca="1"/>
        <v>344.59487998487413</v>
      </c>
      <c r="AU89">
        <f ca="1"/>
        <v>339.34741045677765</v>
      </c>
      <c r="AV89">
        <f ca="1"/>
        <v>360.53419970604608</v>
      </c>
      <c r="AW89">
        <f ca="1"/>
        <v>431.90865127731382</v>
      </c>
      <c r="AX89">
        <f ca="1"/>
        <v>335.41251494405418</v>
      </c>
      <c r="AY89">
        <f ca="1"/>
        <v>380.86359165051999</v>
      </c>
      <c r="AZ89">
        <f ca="1"/>
        <v>397.85665498476334</v>
      </c>
      <c r="BA89">
        <f ca="1"/>
        <v>417.18800931057672</v>
      </c>
      <c r="BB89">
        <f ca="1"/>
        <v>341.39673852456332</v>
      </c>
      <c r="BC89">
        <f ca="1"/>
        <v>393.12130519157779</v>
      </c>
      <c r="BD89">
        <f ca="1"/>
        <v>358.40916064787672</v>
      </c>
      <c r="BE89">
        <f ca="1"/>
        <v>313.11176760907102</v>
      </c>
      <c r="BF89">
        <f ca="1"/>
        <v>389.42958068705497</v>
      </c>
      <c r="BG89">
        <f ca="1"/>
        <v>340.83568809671851</v>
      </c>
      <c r="BH89">
        <f ca="1"/>
        <v>333.37029265593009</v>
      </c>
      <c r="BI89">
        <f ca="1"/>
        <v>460.78847421469953</v>
      </c>
      <c r="BJ89">
        <f ca="1"/>
        <v>309.7552041320568</v>
      </c>
      <c r="BK89">
        <f ca="1"/>
        <v>391.22369873092538</v>
      </c>
      <c r="BL89">
        <f ca="1"/>
        <v>381.27908282249899</v>
      </c>
      <c r="BM89">
        <f ca="1"/>
        <v>401.92593867184303</v>
      </c>
      <c r="BN89">
        <f ca="1"/>
        <v>407.48457398142051</v>
      </c>
      <c r="BO89">
        <f ca="1"/>
        <v>327.14684119253701</v>
      </c>
      <c r="BP89">
        <f ca="1"/>
        <v>368.46279030106172</v>
      </c>
      <c r="BQ89">
        <f ca="1"/>
        <v>454.92643449433126</v>
      </c>
      <c r="BR89">
        <f ca="1"/>
        <v>359.45875899493268</v>
      </c>
      <c r="BS89">
        <f ca="1"/>
        <v>349.72429234539578</v>
      </c>
      <c r="BT89">
        <f ca="1"/>
        <v>351.39486836237194</v>
      </c>
      <c r="BU89">
        <f ca="1"/>
        <v>370.88627003511516</v>
      </c>
      <c r="BV89">
        <f ca="1"/>
        <v>345.5342646570428</v>
      </c>
      <c r="BW89">
        <f ca="1"/>
        <v>424.4096972045308</v>
      </c>
      <c r="BX89">
        <f ca="1"/>
        <v>320.04529153897181</v>
      </c>
      <c r="BY89">
        <f ca="1"/>
        <v>396.96108908727706</v>
      </c>
      <c r="BZ89">
        <f ca="1"/>
        <v>332.43428793055341</v>
      </c>
      <c r="CA89">
        <f ca="1"/>
        <v>328.85124444452902</v>
      </c>
      <c r="CB89">
        <f ca="1"/>
        <v>357.74408570491329</v>
      </c>
      <c r="CC89">
        <f ca="1"/>
        <v>416.4818249993881</v>
      </c>
      <c r="CD89">
        <f ca="1"/>
        <v>294.7098594384592</v>
      </c>
      <c r="CE89">
        <f ca="1"/>
        <v>390.33916588543985</v>
      </c>
      <c r="CF89">
        <f ca="1"/>
        <v>380.60434952727053</v>
      </c>
      <c r="CG89">
        <f ca="1"/>
        <v>376.55059330385012</v>
      </c>
      <c r="CH89">
        <f ca="1"/>
        <v>324.20748998637481</v>
      </c>
      <c r="CI89">
        <f ca="1"/>
        <v>376.94645571027593</v>
      </c>
      <c r="CJ89">
        <f ca="1"/>
        <v>375.06186318711627</v>
      </c>
      <c r="CK89">
        <f ca="1"/>
        <v>395.08666421069444</v>
      </c>
      <c r="CL89">
        <f ca="1"/>
        <v>455.34469674008869</v>
      </c>
      <c r="CM89">
        <f ca="1"/>
        <v>401.39945952311137</v>
      </c>
      <c r="CN89">
        <f ca="1"/>
        <v>350.11849632088979</v>
      </c>
      <c r="CO89">
        <f ca="1"/>
        <v>388.54726689183531</v>
      </c>
      <c r="CP89">
        <f ca="1"/>
        <v>326.67543002507097</v>
      </c>
      <c r="CQ89">
        <f ca="1"/>
        <v>393.22031412861321</v>
      </c>
      <c r="CR89">
        <f ca="1"/>
        <v>393.84775986812463</v>
      </c>
      <c r="CS89">
        <f ca="1"/>
        <v>367.89030940922152</v>
      </c>
      <c r="CT89">
        <f ca="1"/>
        <v>329.39587820413595</v>
      </c>
      <c r="CU89">
        <f ca="1"/>
        <v>344.93484031220811</v>
      </c>
      <c r="CV89">
        <f ca="1"/>
        <v>347.66362140890982</v>
      </c>
      <c r="CW89">
        <f ca="1"/>
        <v>412.54854145786629</v>
      </c>
      <c r="CX89">
        <f ca="1"/>
        <v>340.90072270240529</v>
      </c>
      <c r="CY89">
        <f ca="1"/>
        <v>375.12242993890902</v>
      </c>
      <c r="CZ89">
        <f ca="1"/>
        <v>292.30915414121324</v>
      </c>
      <c r="DA89">
        <f ca="1"/>
        <v>394.64762887825032</v>
      </c>
      <c r="DB89">
        <f ca="1"/>
        <v>344.32757209362165</v>
      </c>
      <c r="DC89">
        <f ca="1"/>
        <v>391.59554814866794</v>
      </c>
      <c r="DD89">
        <f ca="1"/>
        <v>411.72234847035412</v>
      </c>
      <c r="DE89">
        <f ca="1"/>
        <v>379.31176759134746</v>
      </c>
      <c r="DF89">
        <f ca="1"/>
        <v>323.9489584978445</v>
      </c>
      <c r="DG89">
        <f ca="1"/>
        <v>378.17669667482573</v>
      </c>
      <c r="DH89" t="e">
        <f ca="1"/>
        <v>#N/A</v>
      </c>
      <c r="DI89" t="e">
        <f ca="1"/>
        <v>#N/A</v>
      </c>
      <c r="DJ89" t="e">
        <f ca="1"/>
        <v>#N/A</v>
      </c>
      <c r="DK89" t="e">
        <f ca="1"/>
        <v>#N/A</v>
      </c>
      <c r="DL89" t="e">
        <f ca="1"/>
        <v>#N/A</v>
      </c>
      <c r="DM89" t="e">
        <f ca="1"/>
        <v>#N/A</v>
      </c>
      <c r="DN89" t="e">
        <f ca="1"/>
        <v>#N/A</v>
      </c>
      <c r="DO89" t="e">
        <f ca="1"/>
        <v>#N/A</v>
      </c>
      <c r="DP89" t="e">
        <f ca="1"/>
        <v>#N/A</v>
      </c>
      <c r="DQ89" t="e">
        <f ca="1"/>
        <v>#N/A</v>
      </c>
      <c r="DR89" t="e">
        <f ca="1"/>
        <v>#N/A</v>
      </c>
      <c r="DS89" t="e">
        <f ca="1"/>
        <v>#N/A</v>
      </c>
      <c r="DT89" t="e">
        <f ca="1"/>
        <v>#N/A</v>
      </c>
      <c r="DU89" t="e">
        <f ca="1"/>
        <v>#N/A</v>
      </c>
      <c r="DV89" t="e">
        <f ca="1"/>
        <v>#N/A</v>
      </c>
      <c r="DW89" t="e">
        <f ca="1"/>
        <v>#N/A</v>
      </c>
      <c r="DX89" t="e">
        <f ca="1"/>
        <v>#N/A</v>
      </c>
      <c r="DY89" t="e">
        <f ca="1"/>
        <v>#N/A</v>
      </c>
      <c r="DZ89" t="e">
        <f ca="1"/>
        <v>#N/A</v>
      </c>
      <c r="EA89" t="e">
        <f ca="1"/>
        <v>#N/A</v>
      </c>
    </row>
    <row r="90" spans="1:131">
      <c r="A90">
        <f ca="1">_xll.nxLibGetDCF("act/365",K$2,K90)</f>
        <v>0.33424657534246577</v>
      </c>
      <c r="B90" cm="1">
        <f t="array" aca="1" ref="B90" ca="1">_xll.nxLibGetDF(calibration!B$13,path!K$2,path!K90)</f>
        <v>0.98819974805750987</v>
      </c>
      <c r="C90">
        <f t="shared" ca="1" si="7"/>
        <v>3.5513983978051125E-2</v>
      </c>
      <c r="D90" s="75">
        <v>0</v>
      </c>
      <c r="E90">
        <f t="shared" ca="1" si="8"/>
        <v>369.35852363601111</v>
      </c>
      <c r="F90" s="73">
        <f t="shared" ca="1" si="9"/>
        <v>0</v>
      </c>
      <c r="H90">
        <f t="shared" ca="1" si="5"/>
        <v>369.35852363601117</v>
      </c>
      <c r="I90">
        <f t="shared" ca="1" si="6"/>
        <v>38.096177038059935</v>
      </c>
      <c r="K90" s="40">
        <f ca="1"/>
        <v>45541</v>
      </c>
      <c r="L90">
        <f ca="1"/>
        <v>335.25782846058814</v>
      </c>
      <c r="M90">
        <f ca="1"/>
        <v>369.3018090138371</v>
      </c>
      <c r="N90">
        <f ca="1"/>
        <v>307.84505274571552</v>
      </c>
      <c r="O90">
        <f ca="1"/>
        <v>407.45870925133255</v>
      </c>
      <c r="P90">
        <f ca="1"/>
        <v>408.77579259620484</v>
      </c>
      <c r="Q90">
        <f ca="1"/>
        <v>379.53721135368863</v>
      </c>
      <c r="R90">
        <f ca="1"/>
        <v>364.68447462635811</v>
      </c>
      <c r="S90">
        <f ca="1"/>
        <v>395.7642418957318</v>
      </c>
      <c r="T90">
        <f ca="1"/>
        <v>315.16105564119289</v>
      </c>
      <c r="U90">
        <f ca="1"/>
        <v>426.23641997371942</v>
      </c>
      <c r="V90">
        <f ca="1"/>
        <v>318.84713800979574</v>
      </c>
      <c r="W90">
        <f ca="1"/>
        <v>356.24491956862227</v>
      </c>
      <c r="X90">
        <f ca="1"/>
        <v>356.81513474724943</v>
      </c>
      <c r="Y90">
        <f ca="1"/>
        <v>391.08365344413255</v>
      </c>
      <c r="Z90">
        <f ca="1"/>
        <v>353.45448618948916</v>
      </c>
      <c r="AA90">
        <f ca="1"/>
        <v>369.39867444072843</v>
      </c>
      <c r="AB90">
        <f ca="1"/>
        <v>397.9892246162234</v>
      </c>
      <c r="AC90">
        <f ca="1"/>
        <v>403.32304991290363</v>
      </c>
      <c r="AD90">
        <f ca="1"/>
        <v>385.42234066966</v>
      </c>
      <c r="AE90">
        <f ca="1"/>
        <v>383.00700245050939</v>
      </c>
      <c r="AF90">
        <f ca="1"/>
        <v>332.71602317884509</v>
      </c>
      <c r="AG90">
        <f ca="1"/>
        <v>348.74105492116092</v>
      </c>
      <c r="AH90">
        <f ca="1"/>
        <v>328.76546322628519</v>
      </c>
      <c r="AI90">
        <f ca="1"/>
        <v>370.8786090473821</v>
      </c>
      <c r="AJ90">
        <f ca="1"/>
        <v>340.97852165459824</v>
      </c>
      <c r="AK90">
        <f ca="1"/>
        <v>433.27814416466032</v>
      </c>
      <c r="AL90">
        <f ca="1"/>
        <v>264.16180065039003</v>
      </c>
      <c r="AM90">
        <f ca="1"/>
        <v>381.39538460485636</v>
      </c>
      <c r="AN90">
        <f ca="1"/>
        <v>369.25314284427333</v>
      </c>
      <c r="AO90">
        <f ca="1"/>
        <v>377.18730016044123</v>
      </c>
      <c r="AP90">
        <f ca="1"/>
        <v>391.65217012026227</v>
      </c>
      <c r="AQ90">
        <f ca="1"/>
        <v>347.10760671138797</v>
      </c>
      <c r="AR90">
        <f ca="1"/>
        <v>382.55673779891885</v>
      </c>
      <c r="AS90">
        <f ca="1"/>
        <v>454.35643160931755</v>
      </c>
      <c r="AT90">
        <f ca="1"/>
        <v>342.57619339638478</v>
      </c>
      <c r="AU90">
        <f ca="1"/>
        <v>347.17437478077221</v>
      </c>
      <c r="AV90">
        <f ca="1"/>
        <v>364.25057403941713</v>
      </c>
      <c r="AW90">
        <f ca="1"/>
        <v>436.47184351195443</v>
      </c>
      <c r="AX90">
        <f ca="1"/>
        <v>335.29133947401544</v>
      </c>
      <c r="AY90">
        <f ca="1"/>
        <v>379.18344422392886</v>
      </c>
      <c r="AZ90">
        <f ca="1"/>
        <v>395.26431232687304</v>
      </c>
      <c r="BA90">
        <f ca="1"/>
        <v>415.09994005281794</v>
      </c>
      <c r="BB90">
        <f ca="1"/>
        <v>339.07062840813086</v>
      </c>
      <c r="BC90">
        <f ca="1"/>
        <v>395.3156922684974</v>
      </c>
      <c r="BD90">
        <f ca="1"/>
        <v>360.37589826214889</v>
      </c>
      <c r="BE90">
        <f ca="1"/>
        <v>307.41434448694116</v>
      </c>
      <c r="BF90">
        <f ca="1"/>
        <v>389.01698031744229</v>
      </c>
      <c r="BG90">
        <f ca="1"/>
        <v>334.68999100974867</v>
      </c>
      <c r="BH90">
        <f ca="1"/>
        <v>331.21344341729593</v>
      </c>
      <c r="BI90">
        <f ca="1"/>
        <v>461.88995130562103</v>
      </c>
      <c r="BJ90">
        <f ca="1"/>
        <v>313.64560033114338</v>
      </c>
      <c r="BK90">
        <f ca="1"/>
        <v>392.36198368130852</v>
      </c>
      <c r="BL90">
        <f ca="1"/>
        <v>387.15634076679476</v>
      </c>
      <c r="BM90">
        <f ca="1"/>
        <v>399.3231682598842</v>
      </c>
      <c r="BN90">
        <f ca="1"/>
        <v>401.40394352960891</v>
      </c>
      <c r="BO90">
        <f ca="1"/>
        <v>326.79422153392289</v>
      </c>
      <c r="BP90">
        <f ca="1"/>
        <v>369.19951664715296</v>
      </c>
      <c r="BQ90">
        <f ca="1"/>
        <v>461.65930934449324</v>
      </c>
      <c r="BR90">
        <f ca="1"/>
        <v>361.11099245769327</v>
      </c>
      <c r="BS90">
        <f ca="1"/>
        <v>348.08991262215358</v>
      </c>
      <c r="BT90">
        <f ca="1"/>
        <v>353.28405576786258</v>
      </c>
      <c r="BU90">
        <f ca="1"/>
        <v>376.69252998069862</v>
      </c>
      <c r="BV90">
        <f ca="1"/>
        <v>344.51572400136428</v>
      </c>
      <c r="BW90">
        <f ca="1"/>
        <v>422.18918221972842</v>
      </c>
      <c r="BX90">
        <f ca="1"/>
        <v>318.88231051304041</v>
      </c>
      <c r="BY90">
        <f ca="1"/>
        <v>394.24845198308691</v>
      </c>
      <c r="BZ90">
        <f ca="1"/>
        <v>331.79427783073589</v>
      </c>
      <c r="CA90">
        <f ca="1"/>
        <v>331.62497377770973</v>
      </c>
      <c r="CB90">
        <f ca="1"/>
        <v>360.14809906008509</v>
      </c>
      <c r="CC90">
        <f ca="1"/>
        <v>413.07566697679539</v>
      </c>
      <c r="CD90">
        <f ca="1"/>
        <v>293.30500345706383</v>
      </c>
      <c r="CE90">
        <f ca="1"/>
        <v>383.65574356132151</v>
      </c>
      <c r="CF90">
        <f ca="1"/>
        <v>382.78293641535606</v>
      </c>
      <c r="CG90">
        <f ca="1"/>
        <v>378.7728682497206</v>
      </c>
      <c r="CH90">
        <f ca="1"/>
        <v>323.95996755779908</v>
      </c>
      <c r="CI90">
        <f ca="1"/>
        <v>379.0492609034784</v>
      </c>
      <c r="CJ90">
        <f ca="1"/>
        <v>381.26327167914923</v>
      </c>
      <c r="CK90">
        <f ca="1"/>
        <v>394.80017266859846</v>
      </c>
      <c r="CL90">
        <f ca="1"/>
        <v>455.92869422988764</v>
      </c>
      <c r="CM90">
        <f ca="1"/>
        <v>404.15943409942957</v>
      </c>
      <c r="CN90">
        <f ca="1"/>
        <v>345.93327420614611</v>
      </c>
      <c r="CO90">
        <f ca="1"/>
        <v>383.47109266062625</v>
      </c>
      <c r="CP90">
        <f ca="1"/>
        <v>325.75265398961386</v>
      </c>
      <c r="CQ90">
        <f ca="1"/>
        <v>392.12103758140307</v>
      </c>
      <c r="CR90">
        <f ca="1"/>
        <v>393.11018722284558</v>
      </c>
      <c r="CS90">
        <f ca="1"/>
        <v>370.55940550840069</v>
      </c>
      <c r="CT90">
        <f ca="1"/>
        <v>328.83716469383575</v>
      </c>
      <c r="CU90">
        <f ca="1"/>
        <v>345.32377342246605</v>
      </c>
      <c r="CV90">
        <f ca="1"/>
        <v>346.497915376707</v>
      </c>
      <c r="CW90">
        <f ca="1"/>
        <v>410.29362378658192</v>
      </c>
      <c r="CX90">
        <f ca="1"/>
        <v>341.84361366740245</v>
      </c>
      <c r="CY90">
        <f ca="1"/>
        <v>370.65036067316129</v>
      </c>
      <c r="CZ90">
        <f ca="1"/>
        <v>290.27806777728392</v>
      </c>
      <c r="DA90">
        <f ca="1"/>
        <v>394.61031411916201</v>
      </c>
      <c r="DB90">
        <f ca="1"/>
        <v>344.90434295097413</v>
      </c>
      <c r="DC90">
        <f ca="1"/>
        <v>392.01103816129529</v>
      </c>
      <c r="DD90">
        <f ca="1"/>
        <v>413.61309855542299</v>
      </c>
      <c r="DE90">
        <f ca="1"/>
        <v>377.63165106388823</v>
      </c>
      <c r="DF90">
        <f ca="1"/>
        <v>319.92202103312519</v>
      </c>
      <c r="DG90">
        <f ca="1"/>
        <v>380.6745514612482</v>
      </c>
      <c r="DH90" t="e">
        <f ca="1"/>
        <v>#N/A</v>
      </c>
      <c r="DI90" t="e">
        <f ca="1"/>
        <v>#N/A</v>
      </c>
      <c r="DJ90" t="e">
        <f ca="1"/>
        <v>#N/A</v>
      </c>
      <c r="DK90" t="e">
        <f ca="1"/>
        <v>#N/A</v>
      </c>
      <c r="DL90" t="e">
        <f ca="1"/>
        <v>#N/A</v>
      </c>
      <c r="DM90" t="e">
        <f ca="1"/>
        <v>#N/A</v>
      </c>
      <c r="DN90" t="e">
        <f ca="1"/>
        <v>#N/A</v>
      </c>
      <c r="DO90" t="e">
        <f ca="1"/>
        <v>#N/A</v>
      </c>
      <c r="DP90" t="e">
        <f ca="1"/>
        <v>#N/A</v>
      </c>
      <c r="DQ90" t="e">
        <f ca="1"/>
        <v>#N/A</v>
      </c>
      <c r="DR90" t="e">
        <f ca="1"/>
        <v>#N/A</v>
      </c>
      <c r="DS90" t="e">
        <f ca="1"/>
        <v>#N/A</v>
      </c>
      <c r="DT90" t="e">
        <f ca="1"/>
        <v>#N/A</v>
      </c>
      <c r="DU90" t="e">
        <f ca="1"/>
        <v>#N/A</v>
      </c>
      <c r="DV90" t="e">
        <f ca="1"/>
        <v>#N/A</v>
      </c>
      <c r="DW90" t="e">
        <f ca="1"/>
        <v>#N/A</v>
      </c>
      <c r="DX90" t="e">
        <f ca="1"/>
        <v>#N/A</v>
      </c>
      <c r="DY90" t="e">
        <f ca="1"/>
        <v>#N/A</v>
      </c>
      <c r="DZ90" t="e">
        <f ca="1"/>
        <v>#N/A</v>
      </c>
      <c r="EA90" t="e">
        <f ca="1"/>
        <v>#N/A</v>
      </c>
    </row>
    <row r="91" spans="1:131">
      <c r="A91">
        <f ca="1">_xll.nxLibGetDCF("act/365",K$2,K91)</f>
        <v>0.34246575342465752</v>
      </c>
      <c r="B91" cm="1">
        <f t="array" aca="1" ref="B91" ca="1">_xll.nxLibGetDF(calibration!B$13,path!K$2,path!K91)</f>
        <v>0.98791153364862139</v>
      </c>
      <c r="C91">
        <f t="shared" ca="1" si="7"/>
        <v>3.5513408167516802E-2</v>
      </c>
      <c r="D91" s="75">
        <v>0</v>
      </c>
      <c r="E91">
        <f t="shared" ca="1" si="8"/>
        <v>369.46628070223801</v>
      </c>
      <c r="F91" s="73">
        <f t="shared" ca="1" si="9"/>
        <v>0</v>
      </c>
      <c r="H91">
        <f t="shared" ca="1" si="5"/>
        <v>369.46628070223801</v>
      </c>
      <c r="I91">
        <f t="shared" ca="1" si="6"/>
        <v>39.043825123120349</v>
      </c>
      <c r="K91" s="40">
        <f ca="1"/>
        <v>45544</v>
      </c>
      <c r="L91">
        <f ca="1"/>
        <v>330.26259082506567</v>
      </c>
      <c r="M91">
        <f ca="1"/>
        <v>364.346304736197</v>
      </c>
      <c r="N91">
        <f ca="1"/>
        <v>302.44005505086204</v>
      </c>
      <c r="O91">
        <f ca="1"/>
        <v>405.27880654034294</v>
      </c>
      <c r="P91">
        <f ca="1"/>
        <v>409.31902385316329</v>
      </c>
      <c r="Q91">
        <f ca="1"/>
        <v>382.91860817036343</v>
      </c>
      <c r="R91">
        <f ca="1"/>
        <v>363.80726685918654</v>
      </c>
      <c r="S91">
        <f ca="1"/>
        <v>394.42292677929373</v>
      </c>
      <c r="T91">
        <f ca="1"/>
        <v>307.50943137284014</v>
      </c>
      <c r="U91">
        <f ca="1"/>
        <v>430.24004831664172</v>
      </c>
      <c r="V91">
        <f ca="1"/>
        <v>304.97096564306435</v>
      </c>
      <c r="W91">
        <f ca="1"/>
        <v>348.5740291897186</v>
      </c>
      <c r="X91">
        <f ca="1"/>
        <v>356.88462079171939</v>
      </c>
      <c r="Y91">
        <f ca="1"/>
        <v>391.69477166730184</v>
      </c>
      <c r="Z91">
        <f ca="1"/>
        <v>358.11211014497354</v>
      </c>
      <c r="AA91">
        <f ca="1"/>
        <v>372.68079459820535</v>
      </c>
      <c r="AB91">
        <f ca="1"/>
        <v>390.52514634654568</v>
      </c>
      <c r="AC91">
        <f ca="1"/>
        <v>408.06143324156778</v>
      </c>
      <c r="AD91">
        <f ca="1"/>
        <v>379.30200136532289</v>
      </c>
      <c r="AE91">
        <f ca="1"/>
        <v>384.33686132236676</v>
      </c>
      <c r="AF91">
        <f ca="1"/>
        <v>335.33260731114922</v>
      </c>
      <c r="AG91">
        <f ca="1"/>
        <v>351.1631435910657</v>
      </c>
      <c r="AH91">
        <f ca="1"/>
        <v>321.55497805040642</v>
      </c>
      <c r="AI91">
        <f ca="1"/>
        <v>365.53577732689314</v>
      </c>
      <c r="AJ91">
        <f ca="1"/>
        <v>339.52749804135414</v>
      </c>
      <c r="AK91">
        <f ca="1"/>
        <v>423.60837466912369</v>
      </c>
      <c r="AL91">
        <f ca="1"/>
        <v>262.75741589175016</v>
      </c>
      <c r="AM91">
        <f ca="1"/>
        <v>381.05822179918391</v>
      </c>
      <c r="AN91">
        <f ca="1"/>
        <v>368.24361881518996</v>
      </c>
      <c r="AO91">
        <f ca="1"/>
        <v>388.10795726545956</v>
      </c>
      <c r="AP91">
        <f ca="1"/>
        <v>392.2867258701732</v>
      </c>
      <c r="AQ91">
        <f ca="1"/>
        <v>350.87418763781994</v>
      </c>
      <c r="AR91">
        <f ca="1"/>
        <v>373.44859155267943</v>
      </c>
      <c r="AS91">
        <f ca="1"/>
        <v>464.29090785877213</v>
      </c>
      <c r="AT91">
        <f ca="1"/>
        <v>342.08361973799856</v>
      </c>
      <c r="AU91">
        <f ca="1"/>
        <v>353.09895976481317</v>
      </c>
      <c r="AV91">
        <f ca="1"/>
        <v>356.59635153013807</v>
      </c>
      <c r="AW91">
        <f ca="1"/>
        <v>445.47480931451895</v>
      </c>
      <c r="AX91">
        <f ca="1"/>
        <v>335.14395655768868</v>
      </c>
      <c r="AY91">
        <f ca="1"/>
        <v>377.52541884432185</v>
      </c>
      <c r="AZ91">
        <f ca="1"/>
        <v>392.51905177896037</v>
      </c>
      <c r="BA91">
        <f ca="1"/>
        <v>419.09649140441479</v>
      </c>
      <c r="BB91">
        <f ca="1"/>
        <v>332.76314731072063</v>
      </c>
      <c r="BC91">
        <f ca="1"/>
        <v>390.7826351022519</v>
      </c>
      <c r="BD91">
        <f ca="1"/>
        <v>370.34038500123449</v>
      </c>
      <c r="BE91">
        <f ca="1"/>
        <v>308.87787934792084</v>
      </c>
      <c r="BF91">
        <f ca="1"/>
        <v>384.69249278757394</v>
      </c>
      <c r="BG91">
        <f ca="1"/>
        <v>329.26471717814064</v>
      </c>
      <c r="BH91">
        <f ca="1"/>
        <v>339.22261440721718</v>
      </c>
      <c r="BI91">
        <f ca="1"/>
        <v>467.04559312528579</v>
      </c>
      <c r="BJ91">
        <f ca="1"/>
        <v>315.18031340189066</v>
      </c>
      <c r="BK91">
        <f ca="1"/>
        <v>408.89904710511018</v>
      </c>
      <c r="BL91">
        <f ca="1"/>
        <v>389.76198965099934</v>
      </c>
      <c r="BM91">
        <f ca="1"/>
        <v>401.34455994412616</v>
      </c>
      <c r="BN91">
        <f ca="1"/>
        <v>405.99439747812448</v>
      </c>
      <c r="BO91">
        <f ca="1"/>
        <v>330.3582838954344</v>
      </c>
      <c r="BP91">
        <f ca="1"/>
        <v>369.99294368710667</v>
      </c>
      <c r="BQ91">
        <f ca="1"/>
        <v>451.20511332806677</v>
      </c>
      <c r="BR91">
        <f ca="1"/>
        <v>359.39442253970009</v>
      </c>
      <c r="BS91">
        <f ca="1"/>
        <v>351.81051752537803</v>
      </c>
      <c r="BT91">
        <f ca="1"/>
        <v>356.76708544635943</v>
      </c>
      <c r="BU91">
        <f ca="1"/>
        <v>369.03511285362327</v>
      </c>
      <c r="BV91">
        <f ca="1"/>
        <v>345.83962373699455</v>
      </c>
      <c r="BW91">
        <f ca="1"/>
        <v>422.87013313938814</v>
      </c>
      <c r="BX91">
        <f ca="1"/>
        <v>320.80465155022637</v>
      </c>
      <c r="BY91">
        <f ca="1"/>
        <v>399.75365446249657</v>
      </c>
      <c r="BZ91">
        <f ca="1"/>
        <v>339.1127447982729</v>
      </c>
      <c r="CA91">
        <f ca="1"/>
        <v>331.41236501194112</v>
      </c>
      <c r="CB91">
        <f ca="1"/>
        <v>361.90509932636382</v>
      </c>
      <c r="CC91">
        <f ca="1"/>
        <v>418.57541956023488</v>
      </c>
      <c r="CD91">
        <f ca="1"/>
        <v>292.55778917873761</v>
      </c>
      <c r="CE91">
        <f ca="1"/>
        <v>379.26751883336527</v>
      </c>
      <c r="CF91">
        <f ca="1"/>
        <v>377.45144535075428</v>
      </c>
      <c r="CG91">
        <f ca="1"/>
        <v>391.40777241004514</v>
      </c>
      <c r="CH91">
        <f ca="1"/>
        <v>319.23621917475134</v>
      </c>
      <c r="CI91">
        <f ca="1"/>
        <v>375.04975614437922</v>
      </c>
      <c r="CJ91">
        <f ca="1"/>
        <v>372.96235008711028</v>
      </c>
      <c r="CK91">
        <f ca="1"/>
        <v>399.17505059852141</v>
      </c>
      <c r="CL91">
        <f ca="1"/>
        <v>458.35908451172037</v>
      </c>
      <c r="CM91">
        <f ca="1"/>
        <v>400.23103225979401</v>
      </c>
      <c r="CN91">
        <f ca="1"/>
        <v>353.61276222894787</v>
      </c>
      <c r="CO91">
        <f ca="1"/>
        <v>383.50601529727487</v>
      </c>
      <c r="CP91">
        <f ca="1"/>
        <v>325.26548959170253</v>
      </c>
      <c r="CQ91">
        <f ca="1"/>
        <v>394.69929186820121</v>
      </c>
      <c r="CR91">
        <f ca="1"/>
        <v>388.61228841026502</v>
      </c>
      <c r="CS91">
        <f ca="1"/>
        <v>369.83018041758822</v>
      </c>
      <c r="CT91">
        <f ca="1"/>
        <v>337.17695127589536</v>
      </c>
      <c r="CU91">
        <f ca="1"/>
        <v>338.00794787793984</v>
      </c>
      <c r="CV91">
        <f ca="1"/>
        <v>336.98045394668418</v>
      </c>
      <c r="CW91">
        <f ca="1"/>
        <v>406.7458049201245</v>
      </c>
      <c r="CX91">
        <f ca="1"/>
        <v>351.56481021154099</v>
      </c>
      <c r="CY91">
        <f ca="1"/>
        <v>367.31706058682124</v>
      </c>
      <c r="CZ91">
        <f ca="1"/>
        <v>286.52779029024271</v>
      </c>
      <c r="DA91">
        <f ca="1"/>
        <v>386.70057898268146</v>
      </c>
      <c r="DB91">
        <f ca="1"/>
        <v>346.26343919781823</v>
      </c>
      <c r="DC91">
        <f ca="1"/>
        <v>403.53195798117832</v>
      </c>
      <c r="DD91">
        <f ca="1"/>
        <v>411.69346653142651</v>
      </c>
      <c r="DE91">
        <f ca="1"/>
        <v>385.54933732966254</v>
      </c>
      <c r="DF91">
        <f ca="1"/>
        <v>325.97616375929232</v>
      </c>
      <c r="DG91">
        <f ca="1"/>
        <v>383.34485683852984</v>
      </c>
      <c r="DH91" t="e">
        <f ca="1"/>
        <v>#N/A</v>
      </c>
      <c r="DI91" t="e">
        <f ca="1"/>
        <v>#N/A</v>
      </c>
      <c r="DJ91" t="e">
        <f ca="1"/>
        <v>#N/A</v>
      </c>
      <c r="DK91" t="e">
        <f ca="1"/>
        <v>#N/A</v>
      </c>
      <c r="DL91" t="e">
        <f ca="1"/>
        <v>#N/A</v>
      </c>
      <c r="DM91" t="e">
        <f ca="1"/>
        <v>#N/A</v>
      </c>
      <c r="DN91" t="e">
        <f ca="1"/>
        <v>#N/A</v>
      </c>
      <c r="DO91" t="e">
        <f ca="1"/>
        <v>#N/A</v>
      </c>
      <c r="DP91" t="e">
        <f ca="1"/>
        <v>#N/A</v>
      </c>
      <c r="DQ91" t="e">
        <f ca="1"/>
        <v>#N/A</v>
      </c>
      <c r="DR91" t="e">
        <f ca="1"/>
        <v>#N/A</v>
      </c>
      <c r="DS91" t="e">
        <f ca="1"/>
        <v>#N/A</v>
      </c>
      <c r="DT91" t="e">
        <f ca="1"/>
        <v>#N/A</v>
      </c>
      <c r="DU91" t="e">
        <f ca="1"/>
        <v>#N/A</v>
      </c>
      <c r="DV91" t="e">
        <f ca="1"/>
        <v>#N/A</v>
      </c>
      <c r="DW91" t="e">
        <f ca="1"/>
        <v>#N/A</v>
      </c>
      <c r="DX91" t="e">
        <f ca="1"/>
        <v>#N/A</v>
      </c>
      <c r="DY91" t="e">
        <f ca="1"/>
        <v>#N/A</v>
      </c>
      <c r="DZ91" t="e">
        <f ca="1"/>
        <v>#N/A</v>
      </c>
      <c r="EA91" t="e">
        <f ca="1"/>
        <v>#N/A</v>
      </c>
    </row>
    <row r="92" spans="1:131">
      <c r="A92">
        <f ca="1">_xll.nxLibGetDCF("act/365",K$2,K92)</f>
        <v>0.34520547945205482</v>
      </c>
      <c r="B92" cm="1">
        <f t="array" aca="1" ref="B92" ca="1">_xll.nxLibGetDF(calibration!B$13,path!K$2,path!K92)</f>
        <v>0.98781546217899185</v>
      </c>
      <c r="C92">
        <f t="shared" ca="1" si="7"/>
        <v>3.5513277107278654E-2</v>
      </c>
      <c r="D92" s="75">
        <v>0</v>
      </c>
      <c r="E92">
        <f t="shared" ca="1" si="8"/>
        <v>369.50221369774641</v>
      </c>
      <c r="F92" s="73">
        <f t="shared" ca="1" si="9"/>
        <v>0</v>
      </c>
      <c r="H92">
        <f t="shared" ca="1" si="5"/>
        <v>369.50221369774636</v>
      </c>
      <c r="I92">
        <f t="shared" ca="1" si="6"/>
        <v>39.209954685533532</v>
      </c>
      <c r="K92" s="40">
        <f ca="1"/>
        <v>45545</v>
      </c>
      <c r="L92">
        <f ca="1"/>
        <v>334.94306533671119</v>
      </c>
      <c r="M92">
        <f ca="1"/>
        <v>363.18917194098935</v>
      </c>
      <c r="N92">
        <f ca="1"/>
        <v>302.41194528991957</v>
      </c>
      <c r="O92">
        <f ca="1"/>
        <v>403.82003730742395</v>
      </c>
      <c r="P92">
        <f ca="1"/>
        <v>410.85099841821324</v>
      </c>
      <c r="Q92">
        <f ca="1"/>
        <v>385.56595295177277</v>
      </c>
      <c r="R92">
        <f ca="1"/>
        <v>366.63894135908942</v>
      </c>
      <c r="S92">
        <f ca="1"/>
        <v>393.44877822204506</v>
      </c>
      <c r="T92">
        <f ca="1"/>
        <v>304.71793866907262</v>
      </c>
      <c r="U92">
        <f ca="1"/>
        <v>424.82577035139394</v>
      </c>
      <c r="V92">
        <f ca="1"/>
        <v>298.68746185692123</v>
      </c>
      <c r="W92">
        <f ca="1"/>
        <v>348.94982000471714</v>
      </c>
      <c r="X92">
        <f ca="1"/>
        <v>357.81031511146335</v>
      </c>
      <c r="Y92">
        <f ca="1"/>
        <v>391.02918399514084</v>
      </c>
      <c r="Z92">
        <f ca="1"/>
        <v>354.90940842244919</v>
      </c>
      <c r="AA92">
        <f ca="1"/>
        <v>375.81672996906434</v>
      </c>
      <c r="AB92">
        <f ca="1"/>
        <v>391.11738584091063</v>
      </c>
      <c r="AC92">
        <f ca="1"/>
        <v>407.06363921581317</v>
      </c>
      <c r="AD92">
        <f ca="1"/>
        <v>378.58181301678104</v>
      </c>
      <c r="AE92">
        <f ca="1"/>
        <v>384.18274463979628</v>
      </c>
      <c r="AF92">
        <f ca="1"/>
        <v>331.27340697318454</v>
      </c>
      <c r="AG92">
        <f ca="1"/>
        <v>347.7330729684146</v>
      </c>
      <c r="AH92">
        <f ca="1"/>
        <v>321.73655161401837</v>
      </c>
      <c r="AI92">
        <f ca="1"/>
        <v>368.56743489278108</v>
      </c>
      <c r="AJ92">
        <f ca="1"/>
        <v>340.9784542910827</v>
      </c>
      <c r="AK92">
        <f ca="1"/>
        <v>417.00340144106065</v>
      </c>
      <c r="AL92">
        <f ca="1"/>
        <v>261.02394814592344</v>
      </c>
      <c r="AM92">
        <f ca="1"/>
        <v>383.93148583065539</v>
      </c>
      <c r="AN92">
        <f ca="1"/>
        <v>370.8474851101181</v>
      </c>
      <c r="AO92">
        <f ca="1"/>
        <v>383.24780077353518</v>
      </c>
      <c r="AP92">
        <f ca="1"/>
        <v>391.12949757580054</v>
      </c>
      <c r="AQ92">
        <f ca="1"/>
        <v>350.17802721822983</v>
      </c>
      <c r="AR92">
        <f ca="1"/>
        <v>373.44456827279811</v>
      </c>
      <c r="AS92">
        <f ca="1"/>
        <v>466.44849595101232</v>
      </c>
      <c r="AT92">
        <f ca="1"/>
        <v>341.82728702598905</v>
      </c>
      <c r="AU92">
        <f ca="1"/>
        <v>353.57644003831251</v>
      </c>
      <c r="AV92">
        <f ca="1"/>
        <v>354.02928401158357</v>
      </c>
      <c r="AW92">
        <f ca="1"/>
        <v>446.40839769773703</v>
      </c>
      <c r="AX92">
        <f ca="1"/>
        <v>334.67961892133314</v>
      </c>
      <c r="AY92">
        <f ca="1"/>
        <v>376.45005262326805</v>
      </c>
      <c r="AZ92">
        <f ca="1"/>
        <v>395.92565960085017</v>
      </c>
      <c r="BA92">
        <f ca="1"/>
        <v>425.18852589103392</v>
      </c>
      <c r="BB92">
        <f ca="1"/>
        <v>336.1553170030387</v>
      </c>
      <c r="BC92">
        <f ca="1"/>
        <v>389.78827549452956</v>
      </c>
      <c r="BD92">
        <f ca="1"/>
        <v>372.45255569475609</v>
      </c>
      <c r="BE92">
        <f ca="1"/>
        <v>312.91654092740055</v>
      </c>
      <c r="BF92">
        <f ca="1"/>
        <v>376.59421072530569</v>
      </c>
      <c r="BG92">
        <f ca="1"/>
        <v>324.64845333321045</v>
      </c>
      <c r="BH92">
        <f ca="1"/>
        <v>339.22230396617601</v>
      </c>
      <c r="BI92">
        <f ca="1"/>
        <v>469.18727441412454</v>
      </c>
      <c r="BJ92">
        <f ca="1"/>
        <v>314.90381351909753</v>
      </c>
      <c r="BK92">
        <f ca="1"/>
        <v>399.402704080386</v>
      </c>
      <c r="BL92">
        <f ca="1"/>
        <v>393.75634129401061</v>
      </c>
      <c r="BM92">
        <f ca="1"/>
        <v>400.15943454308353</v>
      </c>
      <c r="BN92">
        <f ca="1"/>
        <v>399.22735601795557</v>
      </c>
      <c r="BO92">
        <f ca="1"/>
        <v>330.40030941487527</v>
      </c>
      <c r="BP92">
        <f ca="1"/>
        <v>372.39356374432992</v>
      </c>
      <c r="BQ92">
        <f ca="1"/>
        <v>449.52589158051228</v>
      </c>
      <c r="BR92">
        <f ca="1"/>
        <v>358.83301695206541</v>
      </c>
      <c r="BS92">
        <f ca="1"/>
        <v>353.96454474079081</v>
      </c>
      <c r="BT92">
        <f ca="1"/>
        <v>354.4296443717493</v>
      </c>
      <c r="BU92">
        <f ca="1"/>
        <v>370.14737828557548</v>
      </c>
      <c r="BV92">
        <f ca="1"/>
        <v>343.90493567196694</v>
      </c>
      <c r="BW92">
        <f ca="1"/>
        <v>422.29352018000304</v>
      </c>
      <c r="BX92">
        <f ca="1"/>
        <v>319.68604374517781</v>
      </c>
      <c r="BY92">
        <f ca="1"/>
        <v>400.17355515586399</v>
      </c>
      <c r="BZ92">
        <f ca="1"/>
        <v>339.72542790183547</v>
      </c>
      <c r="CA92">
        <f ca="1"/>
        <v>334.44826784067686</v>
      </c>
      <c r="CB92">
        <f ca="1"/>
        <v>361.48754545538037</v>
      </c>
      <c r="CC92">
        <f ca="1"/>
        <v>419.54933281104917</v>
      </c>
      <c r="CD92">
        <f ca="1"/>
        <v>294.88107603275813</v>
      </c>
      <c r="CE92">
        <f ca="1"/>
        <v>382.1664199582255</v>
      </c>
      <c r="CF92">
        <f ca="1"/>
        <v>374.66946982540952</v>
      </c>
      <c r="CG92">
        <f ca="1"/>
        <v>389.22873188248201</v>
      </c>
      <c r="CH92">
        <f ca="1"/>
        <v>321.29909337838501</v>
      </c>
      <c r="CI92">
        <f ca="1"/>
        <v>373.76545507869002</v>
      </c>
      <c r="CJ92">
        <f ca="1"/>
        <v>381.01638592424206</v>
      </c>
      <c r="CK92">
        <f ca="1"/>
        <v>396.62882707655547</v>
      </c>
      <c r="CL92">
        <f ca="1"/>
        <v>459.61947342475048</v>
      </c>
      <c r="CM92">
        <f ca="1"/>
        <v>410.84274648638012</v>
      </c>
      <c r="CN92">
        <f ca="1"/>
        <v>353.34872322591718</v>
      </c>
      <c r="CO92">
        <f ca="1"/>
        <v>384.18686189171655</v>
      </c>
      <c r="CP92">
        <f ca="1"/>
        <v>325.41832529883953</v>
      </c>
      <c r="CQ92">
        <f ca="1"/>
        <v>394.99446067297572</v>
      </c>
      <c r="CR92">
        <f ca="1"/>
        <v>392.97752006177171</v>
      </c>
      <c r="CS92">
        <f ca="1"/>
        <v>373.09060511925446</v>
      </c>
      <c r="CT92">
        <f ca="1"/>
        <v>335.16131044050815</v>
      </c>
      <c r="CU92">
        <f ca="1"/>
        <v>338.73507334238428</v>
      </c>
      <c r="CV92">
        <f ca="1"/>
        <v>340.58172526805879</v>
      </c>
      <c r="CW92">
        <f ca="1"/>
        <v>400.6596973642051</v>
      </c>
      <c r="CX92">
        <f ca="1"/>
        <v>352.46648819616274</v>
      </c>
      <c r="CY92">
        <f ca="1"/>
        <v>361.25220520725367</v>
      </c>
      <c r="CZ92">
        <f ca="1"/>
        <v>283.94129961542262</v>
      </c>
      <c r="DA92">
        <f ca="1"/>
        <v>393.60360924307219</v>
      </c>
      <c r="DB92">
        <f ca="1"/>
        <v>344.91255708588233</v>
      </c>
      <c r="DC92">
        <f ca="1"/>
        <v>402.89287791967701</v>
      </c>
      <c r="DD92">
        <f ca="1"/>
        <v>413.54916374005683</v>
      </c>
      <c r="DE92">
        <f ca="1"/>
        <v>382.11256639500493</v>
      </c>
      <c r="DF92">
        <f ca="1"/>
        <v>327.48202960823511</v>
      </c>
      <c r="DG92">
        <f ca="1"/>
        <v>391.1690333570121</v>
      </c>
      <c r="DH92" t="e">
        <f ca="1"/>
        <v>#N/A</v>
      </c>
      <c r="DI92" t="e">
        <f ca="1"/>
        <v>#N/A</v>
      </c>
      <c r="DJ92" t="e">
        <f ca="1"/>
        <v>#N/A</v>
      </c>
      <c r="DK92" t="e">
        <f ca="1"/>
        <v>#N/A</v>
      </c>
      <c r="DL92" t="e">
        <f ca="1"/>
        <v>#N/A</v>
      </c>
      <c r="DM92" t="e">
        <f ca="1"/>
        <v>#N/A</v>
      </c>
      <c r="DN92" t="e">
        <f ca="1"/>
        <v>#N/A</v>
      </c>
      <c r="DO92" t="e">
        <f ca="1"/>
        <v>#N/A</v>
      </c>
      <c r="DP92" t="e">
        <f ca="1"/>
        <v>#N/A</v>
      </c>
      <c r="DQ92" t="e">
        <f ca="1"/>
        <v>#N/A</v>
      </c>
      <c r="DR92" t="e">
        <f ca="1"/>
        <v>#N/A</v>
      </c>
      <c r="DS92" t="e">
        <f ca="1"/>
        <v>#N/A</v>
      </c>
      <c r="DT92" t="e">
        <f ca="1"/>
        <v>#N/A</v>
      </c>
      <c r="DU92" t="e">
        <f ca="1"/>
        <v>#N/A</v>
      </c>
      <c r="DV92" t="e">
        <f ca="1"/>
        <v>#N/A</v>
      </c>
      <c r="DW92" t="e">
        <f ca="1"/>
        <v>#N/A</v>
      </c>
      <c r="DX92" t="e">
        <f ca="1"/>
        <v>#N/A</v>
      </c>
      <c r="DY92" t="e">
        <f ca="1"/>
        <v>#N/A</v>
      </c>
      <c r="DZ92" t="e">
        <f ca="1"/>
        <v>#N/A</v>
      </c>
      <c r="EA92" t="e">
        <f ca="1"/>
        <v>#N/A</v>
      </c>
    </row>
    <row r="93" spans="1:131">
      <c r="A93">
        <f ca="1">_xll.nxLibGetDCF("act/365",K$2,K93)</f>
        <v>0.34794520547945207</v>
      </c>
      <c r="B93" cm="1">
        <f t="array" aca="1" ref="B93" ca="1">_xll.nxLibGetDF(calibration!B$13,path!K$2,path!K93)</f>
        <v>0.98771939070936232</v>
      </c>
      <c r="C93">
        <f t="shared" ca="1" si="7"/>
        <v>3.5513175295795799E-2</v>
      </c>
      <c r="D93" s="75">
        <v>0</v>
      </c>
      <c r="E93">
        <f t="shared" ca="1" si="8"/>
        <v>369.53815368336905</v>
      </c>
      <c r="F93" s="73">
        <f t="shared" ca="1" si="9"/>
        <v>0</v>
      </c>
      <c r="H93">
        <f t="shared" ca="1" si="5"/>
        <v>369.53815368336888</v>
      </c>
      <c r="I93">
        <f t="shared" ca="1" si="6"/>
        <v>39.44130150475204</v>
      </c>
      <c r="K93" s="40">
        <f ca="1"/>
        <v>45546</v>
      </c>
      <c r="L93">
        <f ca="1"/>
        <v>329.18973679700451</v>
      </c>
      <c r="M93">
        <f ca="1"/>
        <v>365.60463421542335</v>
      </c>
      <c r="N93">
        <f ca="1"/>
        <v>301.00364172784754</v>
      </c>
      <c r="O93">
        <f ca="1"/>
        <v>402.0824925802437</v>
      </c>
      <c r="P93">
        <f ca="1"/>
        <v>412.14697632141315</v>
      </c>
      <c r="Q93">
        <f ca="1"/>
        <v>389.16431634747204</v>
      </c>
      <c r="R93">
        <f ca="1"/>
        <v>370.60031695680152</v>
      </c>
      <c r="S93">
        <f ca="1"/>
        <v>389.43215451884532</v>
      </c>
      <c r="T93">
        <f ca="1"/>
        <v>302.4556518158825</v>
      </c>
      <c r="U93">
        <f ca="1"/>
        <v>427.30025971607279</v>
      </c>
      <c r="V93">
        <f ca="1"/>
        <v>304.78399108058727</v>
      </c>
      <c r="W93">
        <f ca="1"/>
        <v>348.56554377737427</v>
      </c>
      <c r="X93">
        <f ca="1"/>
        <v>354.08229988849303</v>
      </c>
      <c r="Y93">
        <f ca="1"/>
        <v>394.209040466077</v>
      </c>
      <c r="Z93">
        <f ca="1"/>
        <v>350.13580521589358</v>
      </c>
      <c r="AA93">
        <f ca="1"/>
        <v>374.69023746522259</v>
      </c>
      <c r="AB93">
        <f ca="1"/>
        <v>394.92959628764248</v>
      </c>
      <c r="AC93">
        <f ca="1"/>
        <v>406.73018214955886</v>
      </c>
      <c r="AD93">
        <f ca="1"/>
        <v>375.58787543651414</v>
      </c>
      <c r="AE93">
        <f ca="1"/>
        <v>383.18296477389174</v>
      </c>
      <c r="AF93">
        <f ca="1"/>
        <v>331.03492323152068</v>
      </c>
      <c r="AG93">
        <f ca="1"/>
        <v>351.02930062552122</v>
      </c>
      <c r="AH93">
        <f ca="1"/>
        <v>318.514286555853</v>
      </c>
      <c r="AI93">
        <f ca="1"/>
        <v>365.50988415015996</v>
      </c>
      <c r="AJ93">
        <f ca="1"/>
        <v>341.67443504349495</v>
      </c>
      <c r="AK93">
        <f ca="1"/>
        <v>422.64404338317507</v>
      </c>
      <c r="AL93">
        <f ca="1"/>
        <v>257.41987493240117</v>
      </c>
      <c r="AM93">
        <f ca="1"/>
        <v>382.74469417132559</v>
      </c>
      <c r="AN93">
        <f ca="1"/>
        <v>373.14795696878048</v>
      </c>
      <c r="AO93">
        <f ca="1"/>
        <v>380.04966392079643</v>
      </c>
      <c r="AP93">
        <f ca="1"/>
        <v>397.29548793018802</v>
      </c>
      <c r="AQ93">
        <f ca="1"/>
        <v>352.27579046316566</v>
      </c>
      <c r="AR93">
        <f ca="1"/>
        <v>372.20151922040139</v>
      </c>
      <c r="AS93">
        <f ca="1"/>
        <v>462.50326026606393</v>
      </c>
      <c r="AT93">
        <f ca="1"/>
        <v>337.85024035750774</v>
      </c>
      <c r="AU93">
        <f ca="1"/>
        <v>351.70492288465374</v>
      </c>
      <c r="AV93">
        <f ca="1"/>
        <v>351.87197276330744</v>
      </c>
      <c r="AW93">
        <f ca="1"/>
        <v>443.35271972331191</v>
      </c>
      <c r="AX93">
        <f ca="1"/>
        <v>338.52056993745356</v>
      </c>
      <c r="AY93">
        <f ca="1"/>
        <v>380.34196820870801</v>
      </c>
      <c r="AZ93">
        <f ca="1"/>
        <v>393.94847344855009</v>
      </c>
      <c r="BA93">
        <f ca="1"/>
        <v>416.32412521443615</v>
      </c>
      <c r="BB93">
        <f ca="1"/>
        <v>335.6035588370205</v>
      </c>
      <c r="BC93">
        <f ca="1"/>
        <v>390.08269049992515</v>
      </c>
      <c r="BD93">
        <f ca="1"/>
        <v>369.53371892233673</v>
      </c>
      <c r="BE93">
        <f ca="1"/>
        <v>312.79803006356912</v>
      </c>
      <c r="BF93">
        <f ca="1"/>
        <v>368.70602813416434</v>
      </c>
      <c r="BG93">
        <f ca="1"/>
        <v>326.10989549414126</v>
      </c>
      <c r="BH93">
        <f ca="1"/>
        <v>341.95145157729206</v>
      </c>
      <c r="BI93">
        <f ca="1"/>
        <v>466.12520129668007</v>
      </c>
      <c r="BJ93">
        <f ca="1"/>
        <v>313.10843234436493</v>
      </c>
      <c r="BK93">
        <f ca="1"/>
        <v>398.46915488430926</v>
      </c>
      <c r="BL93">
        <f ca="1"/>
        <v>400.99137255974864</v>
      </c>
      <c r="BM93">
        <f ca="1"/>
        <v>399.58916288424069</v>
      </c>
      <c r="BN93">
        <f ca="1"/>
        <v>400.6016223123097</v>
      </c>
      <c r="BO93">
        <f ca="1"/>
        <v>330.96769202622204</v>
      </c>
      <c r="BP93">
        <f ca="1"/>
        <v>363.52442850860541</v>
      </c>
      <c r="BQ93">
        <f ca="1"/>
        <v>453.44382972083446</v>
      </c>
      <c r="BR93">
        <f ca="1"/>
        <v>356.40165465711749</v>
      </c>
      <c r="BS93">
        <f ca="1"/>
        <v>354.39973582107478</v>
      </c>
      <c r="BT93">
        <f ca="1"/>
        <v>352.99788216844109</v>
      </c>
      <c r="BU93">
        <f ca="1"/>
        <v>367.35601809583483</v>
      </c>
      <c r="BV93">
        <f ca="1"/>
        <v>341.7219099440361</v>
      </c>
      <c r="BW93">
        <f ca="1"/>
        <v>418.09892786271553</v>
      </c>
      <c r="BX93">
        <f ca="1"/>
        <v>318.66524019448462</v>
      </c>
      <c r="BY93">
        <f ca="1"/>
        <v>400.05123448724862</v>
      </c>
      <c r="BZ93">
        <f ca="1"/>
        <v>346.02588689781868</v>
      </c>
      <c r="CA93">
        <f ca="1"/>
        <v>335.76901733141506</v>
      </c>
      <c r="CB93">
        <f ca="1"/>
        <v>360.3580108133703</v>
      </c>
      <c r="CC93">
        <f ca="1"/>
        <v>429.38791575704823</v>
      </c>
      <c r="CD93">
        <f ca="1"/>
        <v>294.0178682986645</v>
      </c>
      <c r="CE93">
        <f ca="1"/>
        <v>381.21616060282383</v>
      </c>
      <c r="CF93">
        <f ca="1"/>
        <v>380.99650940807868</v>
      </c>
      <c r="CG93">
        <f ca="1"/>
        <v>390.31052466499392</v>
      </c>
      <c r="CH93">
        <f ca="1"/>
        <v>326.17773195662983</v>
      </c>
      <c r="CI93">
        <f ca="1"/>
        <v>376.15076060715444</v>
      </c>
      <c r="CJ93">
        <f ca="1"/>
        <v>381.68355413572942</v>
      </c>
      <c r="CK93">
        <f ca="1"/>
        <v>398.95821425324726</v>
      </c>
      <c r="CL93">
        <f ca="1"/>
        <v>457.80409078951874</v>
      </c>
      <c r="CM93">
        <f ca="1"/>
        <v>409.91302460153389</v>
      </c>
      <c r="CN93">
        <f ca="1"/>
        <v>354.58600145685807</v>
      </c>
      <c r="CO93">
        <f ca="1"/>
        <v>387.11693750388446</v>
      </c>
      <c r="CP93">
        <f ca="1"/>
        <v>326.54970067436847</v>
      </c>
      <c r="CQ93">
        <f ca="1"/>
        <v>394.67890119972333</v>
      </c>
      <c r="CR93">
        <f ca="1"/>
        <v>388.37958668853878</v>
      </c>
      <c r="CS93">
        <f ca="1"/>
        <v>374.27675379544229</v>
      </c>
      <c r="CT93">
        <f ca="1"/>
        <v>333.78330872162195</v>
      </c>
      <c r="CU93">
        <f ca="1"/>
        <v>342.98115361978262</v>
      </c>
      <c r="CV93">
        <f ca="1"/>
        <v>343.95632840539758</v>
      </c>
      <c r="CW93">
        <f ca="1"/>
        <v>408.46071360021523</v>
      </c>
      <c r="CX93">
        <f ca="1"/>
        <v>353.14751112350012</v>
      </c>
      <c r="CY93">
        <f ca="1"/>
        <v>363.72119876828236</v>
      </c>
      <c r="CZ93">
        <f ca="1"/>
        <v>281.69904512226208</v>
      </c>
      <c r="DA93">
        <f ca="1"/>
        <v>391.92661987285396</v>
      </c>
      <c r="DB93">
        <f ca="1"/>
        <v>341.30353148927037</v>
      </c>
      <c r="DC93">
        <f ca="1"/>
        <v>406.31088453166547</v>
      </c>
      <c r="DD93">
        <f ca="1"/>
        <v>414.78222425132117</v>
      </c>
      <c r="DE93">
        <f ca="1"/>
        <v>381.4096370224546</v>
      </c>
      <c r="DF93">
        <f ca="1"/>
        <v>325.60873209978325</v>
      </c>
      <c r="DG93">
        <f ca="1"/>
        <v>391.23062403589125</v>
      </c>
      <c r="DH93" t="e">
        <f ca="1"/>
        <v>#N/A</v>
      </c>
      <c r="DI93" t="e">
        <f ca="1"/>
        <v>#N/A</v>
      </c>
      <c r="DJ93" t="e">
        <f ca="1"/>
        <v>#N/A</v>
      </c>
      <c r="DK93" t="e">
        <f ca="1"/>
        <v>#N/A</v>
      </c>
      <c r="DL93" t="e">
        <f ca="1"/>
        <v>#N/A</v>
      </c>
      <c r="DM93" t="e">
        <f ca="1"/>
        <v>#N/A</v>
      </c>
      <c r="DN93" t="e">
        <f ca="1"/>
        <v>#N/A</v>
      </c>
      <c r="DO93" t="e">
        <f ca="1"/>
        <v>#N/A</v>
      </c>
      <c r="DP93" t="e">
        <f ca="1"/>
        <v>#N/A</v>
      </c>
      <c r="DQ93" t="e">
        <f ca="1"/>
        <v>#N/A</v>
      </c>
      <c r="DR93" t="e">
        <f ca="1"/>
        <v>#N/A</v>
      </c>
      <c r="DS93" t="e">
        <f ca="1"/>
        <v>#N/A</v>
      </c>
      <c r="DT93" t="e">
        <f ca="1"/>
        <v>#N/A</v>
      </c>
      <c r="DU93" t="e">
        <f ca="1"/>
        <v>#N/A</v>
      </c>
      <c r="DV93" t="e">
        <f ca="1"/>
        <v>#N/A</v>
      </c>
      <c r="DW93" t="e">
        <f ca="1"/>
        <v>#N/A</v>
      </c>
      <c r="DX93" t="e">
        <f ca="1"/>
        <v>#N/A</v>
      </c>
      <c r="DY93" t="e">
        <f ca="1"/>
        <v>#N/A</v>
      </c>
      <c r="DZ93" t="e">
        <f ca="1"/>
        <v>#N/A</v>
      </c>
      <c r="EA93" t="e">
        <f ca="1"/>
        <v>#N/A</v>
      </c>
    </row>
    <row r="94" spans="1:131">
      <c r="A94">
        <f ca="1">_xll.nxLibGetDCF("act/365",K$2,K94)</f>
        <v>0.35068493150684932</v>
      </c>
      <c r="B94" cm="1">
        <f t="array" aca="1" ref="B94" ca="1">_xll.nxLibGetDF(calibration!B$13,path!K$2,path!K94)</f>
        <v>0.98762331923973279</v>
      </c>
      <c r="C94">
        <f t="shared" ca="1" si="7"/>
        <v>3.5513102052797785E-2</v>
      </c>
      <c r="D94" s="75">
        <v>0</v>
      </c>
      <c r="E94">
        <f t="shared" ca="1" si="8"/>
        <v>369.57410066114585</v>
      </c>
      <c r="F94" s="73">
        <f t="shared" ca="1" si="9"/>
        <v>0</v>
      </c>
      <c r="H94">
        <f t="shared" ca="1" si="5"/>
        <v>369.57410066114579</v>
      </c>
      <c r="I94">
        <f t="shared" ca="1" si="6"/>
        <v>39.322736245441085</v>
      </c>
      <c r="K94" s="40">
        <f ca="1"/>
        <v>45547</v>
      </c>
      <c r="L94">
        <f ca="1"/>
        <v>326.19640399967972</v>
      </c>
      <c r="M94">
        <f ca="1"/>
        <v>369.10466947182562</v>
      </c>
      <c r="N94">
        <f ca="1"/>
        <v>303.72866538927184</v>
      </c>
      <c r="O94">
        <f ca="1"/>
        <v>401.7987402062725</v>
      </c>
      <c r="P94">
        <f ca="1"/>
        <v>406.88282741646077</v>
      </c>
      <c r="Q94">
        <f ca="1"/>
        <v>382.79085493181901</v>
      </c>
      <c r="R94">
        <f ca="1"/>
        <v>375.20718892478686</v>
      </c>
      <c r="S94">
        <f ca="1"/>
        <v>389.73925353731096</v>
      </c>
      <c r="T94">
        <f ca="1"/>
        <v>301.7100853252839</v>
      </c>
      <c r="U94">
        <f ca="1"/>
        <v>428.23989374314709</v>
      </c>
      <c r="V94">
        <f ca="1"/>
        <v>304.22331485732894</v>
      </c>
      <c r="W94">
        <f ca="1"/>
        <v>349.00194350858669</v>
      </c>
      <c r="X94">
        <f ca="1"/>
        <v>356.8789519302963</v>
      </c>
      <c r="Y94">
        <f ca="1"/>
        <v>396.44588164418184</v>
      </c>
      <c r="Z94">
        <f ca="1"/>
        <v>349.61384076523473</v>
      </c>
      <c r="AA94">
        <f ca="1"/>
        <v>374.42094085408269</v>
      </c>
      <c r="AB94">
        <f ca="1"/>
        <v>396.80058404058281</v>
      </c>
      <c r="AC94">
        <f ca="1"/>
        <v>404.80804091409527</v>
      </c>
      <c r="AD94">
        <f ca="1"/>
        <v>370.852336639339</v>
      </c>
      <c r="AE94">
        <f ca="1"/>
        <v>382.97915238560978</v>
      </c>
      <c r="AF94">
        <f ca="1"/>
        <v>332.88177078397956</v>
      </c>
      <c r="AG94">
        <f ca="1"/>
        <v>358.47577356148327</v>
      </c>
      <c r="AH94">
        <f ca="1"/>
        <v>316.73239127133616</v>
      </c>
      <c r="AI94">
        <f ca="1"/>
        <v>365.27288179255709</v>
      </c>
      <c r="AJ94">
        <f ca="1"/>
        <v>339.67729604659752</v>
      </c>
      <c r="AK94">
        <f ca="1"/>
        <v>425.22545849994702</v>
      </c>
      <c r="AL94">
        <f ca="1"/>
        <v>256.6869746834293</v>
      </c>
      <c r="AM94">
        <f ca="1"/>
        <v>381.73748090334072</v>
      </c>
      <c r="AN94">
        <f ca="1"/>
        <v>375.76366402384753</v>
      </c>
      <c r="AO94">
        <f ca="1"/>
        <v>377.76045861505162</v>
      </c>
      <c r="AP94">
        <f ca="1"/>
        <v>388.56696315488676</v>
      </c>
      <c r="AQ94">
        <f ca="1"/>
        <v>349.75415504626864</v>
      </c>
      <c r="AR94">
        <f ca="1"/>
        <v>369.67724372887977</v>
      </c>
      <c r="AS94">
        <f ca="1"/>
        <v>461.61205780549801</v>
      </c>
      <c r="AT94">
        <f ca="1"/>
        <v>335.73798650215832</v>
      </c>
      <c r="AU94">
        <f ca="1"/>
        <v>350.63946086294266</v>
      </c>
      <c r="AV94">
        <f ca="1"/>
        <v>351.71998187390199</v>
      </c>
      <c r="AW94">
        <f ca="1"/>
        <v>440.56166184978548</v>
      </c>
      <c r="AX94">
        <f ca="1"/>
        <v>339.81379650494705</v>
      </c>
      <c r="AY94">
        <f ca="1"/>
        <v>379.03916054175505</v>
      </c>
      <c r="AZ94">
        <f ca="1"/>
        <v>389.95308676648523</v>
      </c>
      <c r="BA94">
        <f ca="1"/>
        <v>420.60499614965306</v>
      </c>
      <c r="BB94">
        <f ca="1"/>
        <v>338.15284277804011</v>
      </c>
      <c r="BC94">
        <f ca="1"/>
        <v>392.32702686768073</v>
      </c>
      <c r="BD94">
        <f ca="1"/>
        <v>373.31456134449292</v>
      </c>
      <c r="BE94">
        <f ca="1"/>
        <v>314.78429923809767</v>
      </c>
      <c r="BF94">
        <f ca="1"/>
        <v>369.30280660080939</v>
      </c>
      <c r="BG94">
        <f ca="1"/>
        <v>328.55641776011981</v>
      </c>
      <c r="BH94">
        <f ca="1"/>
        <v>338.11489149290077</v>
      </c>
      <c r="BI94">
        <f ca="1"/>
        <v>465.30950660362203</v>
      </c>
      <c r="BJ94">
        <f ca="1"/>
        <v>306.73325513516181</v>
      </c>
      <c r="BK94">
        <f ca="1"/>
        <v>400.39246255224123</v>
      </c>
      <c r="BL94">
        <f ca="1"/>
        <v>402.45154562487079</v>
      </c>
      <c r="BM94">
        <f ca="1"/>
        <v>400.12975424302459</v>
      </c>
      <c r="BN94">
        <f ca="1"/>
        <v>397.25936966306233</v>
      </c>
      <c r="BO94">
        <f ca="1"/>
        <v>340.2529507208917</v>
      </c>
      <c r="BP94">
        <f ca="1"/>
        <v>364.59995027314091</v>
      </c>
      <c r="BQ94">
        <f ca="1"/>
        <v>451.75924667617556</v>
      </c>
      <c r="BR94">
        <f ca="1"/>
        <v>358.00909795097903</v>
      </c>
      <c r="BS94">
        <f ca="1"/>
        <v>356.62182733745232</v>
      </c>
      <c r="BT94">
        <f ca="1"/>
        <v>349.5403135541668</v>
      </c>
      <c r="BU94">
        <f ca="1"/>
        <v>371.66471579158429</v>
      </c>
      <c r="BV94">
        <f ca="1"/>
        <v>343.68258222021689</v>
      </c>
      <c r="BW94">
        <f ca="1"/>
        <v>422.12488023833055</v>
      </c>
      <c r="BX94">
        <f ca="1"/>
        <v>313.0624666914008</v>
      </c>
      <c r="BY94">
        <f ca="1"/>
        <v>398.7795767004136</v>
      </c>
      <c r="BZ94">
        <f ca="1"/>
        <v>349.13870855044371</v>
      </c>
      <c r="CA94">
        <f ca="1"/>
        <v>345.27555655180225</v>
      </c>
      <c r="CB94">
        <f ca="1"/>
        <v>358.72021753532096</v>
      </c>
      <c r="CC94">
        <f ca="1"/>
        <v>425.39646335965296</v>
      </c>
      <c r="CD94">
        <f ca="1"/>
        <v>293.87131288705291</v>
      </c>
      <c r="CE94">
        <f ca="1"/>
        <v>383.98456281814367</v>
      </c>
      <c r="CF94">
        <f ca="1"/>
        <v>381.90972515280015</v>
      </c>
      <c r="CG94">
        <f ca="1"/>
        <v>391.99992437115344</v>
      </c>
      <c r="CH94">
        <f ca="1"/>
        <v>322.102471212919</v>
      </c>
      <c r="CI94">
        <f ca="1"/>
        <v>373.62752030591395</v>
      </c>
      <c r="CJ94">
        <f ca="1"/>
        <v>371.26579759570251</v>
      </c>
      <c r="CK94">
        <f ca="1"/>
        <v>404.17855642055491</v>
      </c>
      <c r="CL94">
        <f ca="1"/>
        <v>461.85088418824529</v>
      </c>
      <c r="CM94">
        <f ca="1"/>
        <v>405.18719594550038</v>
      </c>
      <c r="CN94">
        <f ca="1"/>
        <v>356.28767710272268</v>
      </c>
      <c r="CO94">
        <f ca="1"/>
        <v>385.45424071474451</v>
      </c>
      <c r="CP94">
        <f ca="1"/>
        <v>327.780459702006</v>
      </c>
      <c r="CQ94">
        <f ca="1"/>
        <v>390.84301291029152</v>
      </c>
      <c r="CR94">
        <f ca="1"/>
        <v>384.68366227638126</v>
      </c>
      <c r="CS94">
        <f ca="1"/>
        <v>380.71346176220271</v>
      </c>
      <c r="CT94">
        <f ca="1"/>
        <v>338.68213094916666</v>
      </c>
      <c r="CU94">
        <f ca="1"/>
        <v>340.8084104965285</v>
      </c>
      <c r="CV94">
        <f ca="1"/>
        <v>346.35901415377509</v>
      </c>
      <c r="CW94">
        <f ca="1"/>
        <v>405.9947916320337</v>
      </c>
      <c r="CX94">
        <f ca="1"/>
        <v>355.67126482716759</v>
      </c>
      <c r="CY94">
        <f ca="1"/>
        <v>361.51403058838781</v>
      </c>
      <c r="CZ94">
        <f ca="1"/>
        <v>282.77894759994706</v>
      </c>
      <c r="DA94">
        <f ca="1"/>
        <v>390.53333542529202</v>
      </c>
      <c r="DB94">
        <f ca="1"/>
        <v>339.7239346979178</v>
      </c>
      <c r="DC94">
        <f ca="1"/>
        <v>415.07012985165488</v>
      </c>
      <c r="DD94">
        <f ca="1"/>
        <v>411.01094953314646</v>
      </c>
      <c r="DE94">
        <f ca="1"/>
        <v>382.86312287018058</v>
      </c>
      <c r="DF94">
        <f ca="1"/>
        <v>323.83754469881541</v>
      </c>
      <c r="DG94">
        <f ca="1"/>
        <v>392.04642791421594</v>
      </c>
      <c r="DH94" t="e">
        <f ca="1"/>
        <v>#N/A</v>
      </c>
      <c r="DI94" t="e">
        <f ca="1"/>
        <v>#N/A</v>
      </c>
      <c r="DJ94" t="e">
        <f ca="1"/>
        <v>#N/A</v>
      </c>
      <c r="DK94" t="e">
        <f ca="1"/>
        <v>#N/A</v>
      </c>
      <c r="DL94" t="e">
        <f ca="1"/>
        <v>#N/A</v>
      </c>
      <c r="DM94" t="e">
        <f ca="1"/>
        <v>#N/A</v>
      </c>
      <c r="DN94" t="e">
        <f ca="1"/>
        <v>#N/A</v>
      </c>
      <c r="DO94" t="e">
        <f ca="1"/>
        <v>#N/A</v>
      </c>
      <c r="DP94" t="e">
        <f ca="1"/>
        <v>#N/A</v>
      </c>
      <c r="DQ94" t="e">
        <f ca="1"/>
        <v>#N/A</v>
      </c>
      <c r="DR94" t="e">
        <f ca="1"/>
        <v>#N/A</v>
      </c>
      <c r="DS94" t="e">
        <f ca="1"/>
        <v>#N/A</v>
      </c>
      <c r="DT94" t="e">
        <f ca="1"/>
        <v>#N/A</v>
      </c>
      <c r="DU94" t="e">
        <f ca="1"/>
        <v>#N/A</v>
      </c>
      <c r="DV94" t="e">
        <f ca="1"/>
        <v>#N/A</v>
      </c>
      <c r="DW94" t="e">
        <f ca="1"/>
        <v>#N/A</v>
      </c>
      <c r="DX94" t="e">
        <f ca="1"/>
        <v>#N/A</v>
      </c>
      <c r="DY94" t="e">
        <f ca="1"/>
        <v>#N/A</v>
      </c>
      <c r="DZ94" t="e">
        <f ca="1"/>
        <v>#N/A</v>
      </c>
      <c r="EA94" t="e">
        <f ca="1"/>
        <v>#N/A</v>
      </c>
    </row>
    <row r="95" spans="1:131">
      <c r="A95">
        <f ca="1">_xll.nxLibGetDCF("act/365",K$2,K95)</f>
        <v>0.35342465753424657</v>
      </c>
      <c r="B95" cm="1">
        <f t="array" aca="1" ref="B95" ca="1">_xll.nxLibGetDF(calibration!B$13,path!K$2,path!K95)</f>
        <v>0.98752724777010326</v>
      </c>
      <c r="C95">
        <f t="shared" ca="1" si="7"/>
        <v>3.551305671910935E-2</v>
      </c>
      <c r="D95" s="75">
        <v>0</v>
      </c>
      <c r="E95">
        <f t="shared" ca="1" si="8"/>
        <v>369.61005463311744</v>
      </c>
      <c r="F95" s="73">
        <f t="shared" ca="1" si="9"/>
        <v>0</v>
      </c>
      <c r="H95">
        <f t="shared" ca="1" si="5"/>
        <v>369.61005463311733</v>
      </c>
      <c r="I95">
        <f t="shared" ca="1" si="6"/>
        <v>39.055414852624089</v>
      </c>
      <c r="K95" s="40">
        <f ca="1"/>
        <v>45548</v>
      </c>
      <c r="L95">
        <f ca="1"/>
        <v>327.7758850472606</v>
      </c>
      <c r="M95">
        <f ca="1"/>
        <v>364.3551998274807</v>
      </c>
      <c r="N95">
        <f ca="1"/>
        <v>301.81279604885577</v>
      </c>
      <c r="O95">
        <f ca="1"/>
        <v>406.08603497924503</v>
      </c>
      <c r="P95">
        <f ca="1"/>
        <v>412.40924601825168</v>
      </c>
      <c r="Q95">
        <f ca="1"/>
        <v>382.22785239999666</v>
      </c>
      <c r="R95">
        <f ca="1"/>
        <v>375.68205343629677</v>
      </c>
      <c r="S95">
        <f ca="1"/>
        <v>386.33837968154046</v>
      </c>
      <c r="T95">
        <f ca="1"/>
        <v>306.29779435873184</v>
      </c>
      <c r="U95">
        <f ca="1"/>
        <v>426.00207853407869</v>
      </c>
      <c r="V95">
        <f ca="1"/>
        <v>304.26037720245347</v>
      </c>
      <c r="W95">
        <f ca="1"/>
        <v>349.34506578555033</v>
      </c>
      <c r="X95">
        <f ca="1"/>
        <v>361.12377659776257</v>
      </c>
      <c r="Y95">
        <f ca="1"/>
        <v>396.90479636477511</v>
      </c>
      <c r="Z95">
        <f ca="1"/>
        <v>347.58934572583411</v>
      </c>
      <c r="AA95">
        <f ca="1"/>
        <v>371.56548693434848</v>
      </c>
      <c r="AB95">
        <f ca="1"/>
        <v>400.42948266270764</v>
      </c>
      <c r="AC95">
        <f ca="1"/>
        <v>410.29556457269035</v>
      </c>
      <c r="AD95">
        <f ca="1"/>
        <v>365.63162035569604</v>
      </c>
      <c r="AE95">
        <f ca="1"/>
        <v>380.70778681837191</v>
      </c>
      <c r="AF95">
        <f ca="1"/>
        <v>335.31146478459829</v>
      </c>
      <c r="AG95">
        <f ca="1"/>
        <v>361.03928094153582</v>
      </c>
      <c r="AH95">
        <f ca="1"/>
        <v>319.51970964979466</v>
      </c>
      <c r="AI95">
        <f ca="1"/>
        <v>365.26067088914988</v>
      </c>
      <c r="AJ95">
        <f ca="1"/>
        <v>339.23673421836054</v>
      </c>
      <c r="AK95">
        <f ca="1"/>
        <v>420.36433402897086</v>
      </c>
      <c r="AL95">
        <f ca="1"/>
        <v>253.64801651359224</v>
      </c>
      <c r="AM95">
        <f ca="1"/>
        <v>380.88630958550578</v>
      </c>
      <c r="AN95">
        <f ca="1"/>
        <v>373.55709603914357</v>
      </c>
      <c r="AO95">
        <f ca="1"/>
        <v>381.75098631658244</v>
      </c>
      <c r="AP95">
        <f ca="1"/>
        <v>384.26946224572271</v>
      </c>
      <c r="AQ95">
        <f ca="1"/>
        <v>353.57687559544348</v>
      </c>
      <c r="AR95">
        <f ca="1"/>
        <v>369.58022135971669</v>
      </c>
      <c r="AS95">
        <f ca="1"/>
        <v>461.75067544405147</v>
      </c>
      <c r="AT95">
        <f ca="1"/>
        <v>335.26640990222296</v>
      </c>
      <c r="AU95">
        <f ca="1"/>
        <v>350.78053323314418</v>
      </c>
      <c r="AV95">
        <f ca="1"/>
        <v>353.18588875113312</v>
      </c>
      <c r="AW95">
        <f ca="1"/>
        <v>437.50657176379781</v>
      </c>
      <c r="AX95">
        <f ca="1"/>
        <v>338.06254767521079</v>
      </c>
      <c r="AY95">
        <f ca="1"/>
        <v>384.34561889420792</v>
      </c>
      <c r="AZ95">
        <f ca="1"/>
        <v>390.27549022602943</v>
      </c>
      <c r="BA95">
        <f ca="1"/>
        <v>409.81556290951153</v>
      </c>
      <c r="BB95">
        <f ca="1"/>
        <v>337.79301292708658</v>
      </c>
      <c r="BC95">
        <f ca="1"/>
        <v>393.51068136126787</v>
      </c>
      <c r="BD95">
        <f ca="1"/>
        <v>364.9728692896939</v>
      </c>
      <c r="BE95">
        <f ca="1"/>
        <v>314.06856707748238</v>
      </c>
      <c r="BF95">
        <f ca="1"/>
        <v>375.84356645187489</v>
      </c>
      <c r="BG95">
        <f ca="1"/>
        <v>326.94045792888932</v>
      </c>
      <c r="BH95">
        <f ca="1"/>
        <v>336.73487097885169</v>
      </c>
      <c r="BI95">
        <f ca="1"/>
        <v>468.1921563902261</v>
      </c>
      <c r="BJ95">
        <f ca="1"/>
        <v>305.24717801525247</v>
      </c>
      <c r="BK95">
        <f ca="1"/>
        <v>402.79023584563674</v>
      </c>
      <c r="BL95">
        <f ca="1"/>
        <v>398.31010339663095</v>
      </c>
      <c r="BM95">
        <f ca="1"/>
        <v>396.47915528832561</v>
      </c>
      <c r="BN95">
        <f ca="1"/>
        <v>397.72988133316369</v>
      </c>
      <c r="BO95">
        <f ca="1"/>
        <v>338.7944966898275</v>
      </c>
      <c r="BP95">
        <f ca="1"/>
        <v>367.33434228681818</v>
      </c>
      <c r="BQ95">
        <f ca="1"/>
        <v>449.58846343014386</v>
      </c>
      <c r="BR95">
        <f ca="1"/>
        <v>365.5551761609251</v>
      </c>
      <c r="BS95">
        <f ca="1"/>
        <v>356.67616070355103</v>
      </c>
      <c r="BT95">
        <f ca="1"/>
        <v>348.0354780253337</v>
      </c>
      <c r="BU95">
        <f ca="1"/>
        <v>370.58109824939095</v>
      </c>
      <c r="BV95">
        <f ca="1"/>
        <v>343.3010962451969</v>
      </c>
      <c r="BW95">
        <f ca="1"/>
        <v>416.19124779195852</v>
      </c>
      <c r="BX95">
        <f ca="1"/>
        <v>313.61562643343586</v>
      </c>
      <c r="BY95">
        <f ca="1"/>
        <v>399.99459449624624</v>
      </c>
      <c r="BZ95">
        <f ca="1"/>
        <v>349.66232860083602</v>
      </c>
      <c r="CA95">
        <f ca="1"/>
        <v>342.06049004106103</v>
      </c>
      <c r="CB95">
        <f ca="1"/>
        <v>356.72289593897278</v>
      </c>
      <c r="CC95">
        <f ca="1"/>
        <v>425.26408988695351</v>
      </c>
      <c r="CD95">
        <f ca="1"/>
        <v>294.33693204371104</v>
      </c>
      <c r="CE95">
        <f ca="1"/>
        <v>383.65597891981457</v>
      </c>
      <c r="CF95">
        <f ca="1"/>
        <v>380.21433311102362</v>
      </c>
      <c r="CG95">
        <f ca="1"/>
        <v>390.82277983900559</v>
      </c>
      <c r="CH95">
        <f ca="1"/>
        <v>317.87585304279492</v>
      </c>
      <c r="CI95">
        <f ca="1"/>
        <v>376.34532140469298</v>
      </c>
      <c r="CJ95">
        <f ca="1"/>
        <v>373.31592005713469</v>
      </c>
      <c r="CK95">
        <f ca="1"/>
        <v>401.39832851387166</v>
      </c>
      <c r="CL95">
        <f ca="1"/>
        <v>455.28443838877519</v>
      </c>
      <c r="CM95">
        <f ca="1"/>
        <v>408.18735666142084</v>
      </c>
      <c r="CN95">
        <f ca="1"/>
        <v>360.15191251055114</v>
      </c>
      <c r="CO95">
        <f ca="1"/>
        <v>386.96494983955517</v>
      </c>
      <c r="CP95">
        <f ca="1"/>
        <v>331.18260129870833</v>
      </c>
      <c r="CQ95">
        <f ca="1"/>
        <v>391.45638615965197</v>
      </c>
      <c r="CR95">
        <f ca="1"/>
        <v>384.25780228923264</v>
      </c>
      <c r="CS95">
        <f ca="1"/>
        <v>385.04355991029865</v>
      </c>
      <c r="CT95">
        <f ca="1"/>
        <v>336.81019293538856</v>
      </c>
      <c r="CU95">
        <f ca="1"/>
        <v>346.12757229878486</v>
      </c>
      <c r="CV95">
        <f ca="1"/>
        <v>349.30738705300746</v>
      </c>
      <c r="CW95">
        <f ca="1"/>
        <v>410.8996780301818</v>
      </c>
      <c r="CX95">
        <f ca="1"/>
        <v>353.05295146932735</v>
      </c>
      <c r="CY95">
        <f ca="1"/>
        <v>357.6868679938608</v>
      </c>
      <c r="CZ95">
        <f ca="1"/>
        <v>286.96017207305283</v>
      </c>
      <c r="DA95">
        <f ca="1"/>
        <v>396.70222443229113</v>
      </c>
      <c r="DB95">
        <f ca="1"/>
        <v>334.21306768446613</v>
      </c>
      <c r="DC95">
        <f ca="1"/>
        <v>420.62244992626432</v>
      </c>
      <c r="DD95">
        <f ca="1"/>
        <v>409.62579873187303</v>
      </c>
      <c r="DE95">
        <f ca="1"/>
        <v>380.84782226630477</v>
      </c>
      <c r="DF95">
        <f ca="1"/>
        <v>329.37629515466733</v>
      </c>
      <c r="DG95">
        <f ca="1"/>
        <v>390.45712368763293</v>
      </c>
      <c r="DH95" t="e">
        <f ca="1"/>
        <v>#N/A</v>
      </c>
      <c r="DI95" t="e">
        <f ca="1"/>
        <v>#N/A</v>
      </c>
      <c r="DJ95" t="e">
        <f ca="1"/>
        <v>#N/A</v>
      </c>
      <c r="DK95" t="e">
        <f ca="1"/>
        <v>#N/A</v>
      </c>
      <c r="DL95" t="e">
        <f ca="1"/>
        <v>#N/A</v>
      </c>
      <c r="DM95" t="e">
        <f ca="1"/>
        <v>#N/A</v>
      </c>
      <c r="DN95" t="e">
        <f ca="1"/>
        <v>#N/A</v>
      </c>
      <c r="DO95" t="e">
        <f ca="1"/>
        <v>#N/A</v>
      </c>
      <c r="DP95" t="e">
        <f ca="1"/>
        <v>#N/A</v>
      </c>
      <c r="DQ95" t="e">
        <f ca="1"/>
        <v>#N/A</v>
      </c>
      <c r="DR95" t="e">
        <f ca="1"/>
        <v>#N/A</v>
      </c>
      <c r="DS95" t="e">
        <f ca="1"/>
        <v>#N/A</v>
      </c>
      <c r="DT95" t="e">
        <f ca="1"/>
        <v>#N/A</v>
      </c>
      <c r="DU95" t="e">
        <f ca="1"/>
        <v>#N/A</v>
      </c>
      <c r="DV95" t="e">
        <f ca="1"/>
        <v>#N/A</v>
      </c>
      <c r="DW95" t="e">
        <f ca="1"/>
        <v>#N/A</v>
      </c>
      <c r="DX95" t="e">
        <f ca="1"/>
        <v>#N/A</v>
      </c>
      <c r="DY95" t="e">
        <f ca="1"/>
        <v>#N/A</v>
      </c>
      <c r="DZ95" t="e">
        <f ca="1"/>
        <v>#N/A</v>
      </c>
      <c r="EA95" t="e">
        <f ca="1"/>
        <v>#N/A</v>
      </c>
    </row>
    <row r="96" spans="1:131">
      <c r="A96">
        <f ca="1">_xll.nxLibGetDCF("act/365",K$2,K96)</f>
        <v>0.36164383561643837</v>
      </c>
      <c r="B96" cm="1">
        <f t="array" aca="1" ref="B96" ca="1">_xll.nxLibGetDF(calibration!B$13,path!K$2,path!K96)</f>
        <v>0.98723903336121466</v>
      </c>
      <c r="C96">
        <f t="shared" ca="1" si="7"/>
        <v>3.5513081881796152E-2</v>
      </c>
      <c r="D96" s="75">
        <v>0</v>
      </c>
      <c r="E96">
        <f t="shared" ca="1" si="8"/>
        <v>369.71795853462015</v>
      </c>
      <c r="F96" s="73">
        <f t="shared" ca="1" si="9"/>
        <v>0</v>
      </c>
      <c r="H96">
        <f t="shared" ca="1" si="5"/>
        <v>369.71795853462032</v>
      </c>
      <c r="I96">
        <f t="shared" ca="1" si="6"/>
        <v>39.54423339213912</v>
      </c>
      <c r="K96" s="40">
        <f ca="1"/>
        <v>45551</v>
      </c>
      <c r="L96">
        <f ca="1"/>
        <v>327.19967618458514</v>
      </c>
      <c r="M96">
        <f ca="1"/>
        <v>373.96144155507977</v>
      </c>
      <c r="N96">
        <f ca="1"/>
        <v>303.77232478499576</v>
      </c>
      <c r="O96">
        <f ca="1"/>
        <v>414.64230391728131</v>
      </c>
      <c r="P96">
        <f ca="1"/>
        <v>411.77739981895309</v>
      </c>
      <c r="Q96">
        <f ca="1"/>
        <v>375.66268956786149</v>
      </c>
      <c r="R96">
        <f ca="1"/>
        <v>371.08475817439364</v>
      </c>
      <c r="S96">
        <f ca="1"/>
        <v>372.97536331169226</v>
      </c>
      <c r="T96">
        <f ca="1"/>
        <v>307.62515353398641</v>
      </c>
      <c r="U96">
        <f ca="1"/>
        <v>430.56494907724755</v>
      </c>
      <c r="V96">
        <f ca="1"/>
        <v>306.53110408208488</v>
      </c>
      <c r="W96">
        <f ca="1"/>
        <v>349.42291103008978</v>
      </c>
      <c r="X96">
        <f ca="1"/>
        <v>354.38039095142926</v>
      </c>
      <c r="Y96">
        <f ca="1"/>
        <v>395.14391245677473</v>
      </c>
      <c r="Z96">
        <f ca="1"/>
        <v>340.37710369423684</v>
      </c>
      <c r="AA96">
        <f ca="1"/>
        <v>368.65916272207994</v>
      </c>
      <c r="AB96">
        <f ca="1"/>
        <v>406.45785108977321</v>
      </c>
      <c r="AC96">
        <f ca="1"/>
        <v>415.47197982975121</v>
      </c>
      <c r="AD96">
        <f ca="1"/>
        <v>358.80641957833649</v>
      </c>
      <c r="AE96">
        <f ca="1"/>
        <v>385.06329336228612</v>
      </c>
      <c r="AF96">
        <f ca="1"/>
        <v>341.64330211560446</v>
      </c>
      <c r="AG96">
        <f ca="1"/>
        <v>356.99812751758839</v>
      </c>
      <c r="AH96">
        <f ca="1"/>
        <v>317.63386655992753</v>
      </c>
      <c r="AI96">
        <f ca="1"/>
        <v>374.07933138492137</v>
      </c>
      <c r="AJ96">
        <f ca="1"/>
        <v>338.34499124330085</v>
      </c>
      <c r="AK96">
        <f ca="1"/>
        <v>410.41357218796833</v>
      </c>
      <c r="AL96">
        <f ca="1"/>
        <v>259.79367675655652</v>
      </c>
      <c r="AM96">
        <f ca="1"/>
        <v>379.5279689761245</v>
      </c>
      <c r="AN96">
        <f ca="1"/>
        <v>367.55460507033735</v>
      </c>
      <c r="AO96">
        <f ca="1"/>
        <v>372.53731555248999</v>
      </c>
      <c r="AP96">
        <f ca="1"/>
        <v>386.94653306849818</v>
      </c>
      <c r="AQ96">
        <f ca="1"/>
        <v>359.26492391598038</v>
      </c>
      <c r="AR96">
        <f ca="1"/>
        <v>362.61569246701868</v>
      </c>
      <c r="AS96">
        <f ca="1"/>
        <v>468.50352802916331</v>
      </c>
      <c r="AT96">
        <f ca="1"/>
        <v>341.25306857069137</v>
      </c>
      <c r="AU96">
        <f ca="1"/>
        <v>356.26139514804424</v>
      </c>
      <c r="AV96">
        <f ca="1"/>
        <v>344.09458948931427</v>
      </c>
      <c r="AW96">
        <f ca="1"/>
        <v>435.38808144067048</v>
      </c>
      <c r="AX96">
        <f ca="1"/>
        <v>346.32416080324583</v>
      </c>
      <c r="AY96">
        <f ca="1"/>
        <v>378.03488744125178</v>
      </c>
      <c r="AZ96">
        <f ca="1"/>
        <v>387.29044691724954</v>
      </c>
      <c r="BA96">
        <f ca="1"/>
        <v>411.19695556032701</v>
      </c>
      <c r="BB96">
        <f ca="1"/>
        <v>335.41778929818685</v>
      </c>
      <c r="BC96">
        <f ca="1"/>
        <v>393.65298836340764</v>
      </c>
      <c r="BD96">
        <f ca="1"/>
        <v>363.11949500392058</v>
      </c>
      <c r="BE96">
        <f ca="1"/>
        <v>319.65038231621571</v>
      </c>
      <c r="BF96">
        <f ca="1"/>
        <v>375.56428542584774</v>
      </c>
      <c r="BG96">
        <f ca="1"/>
        <v>328.6572654897472</v>
      </c>
      <c r="BH96">
        <f ca="1"/>
        <v>331.81533069226111</v>
      </c>
      <c r="BI96">
        <f ca="1"/>
        <v>464.11844542082235</v>
      </c>
      <c r="BJ96">
        <f ca="1"/>
        <v>308.6943540529893</v>
      </c>
      <c r="BK96">
        <f ca="1"/>
        <v>404.47144069470716</v>
      </c>
      <c r="BL96">
        <f ca="1"/>
        <v>408.53366087078047</v>
      </c>
      <c r="BM96">
        <f ca="1"/>
        <v>400.40548227494958</v>
      </c>
      <c r="BN96">
        <f ca="1"/>
        <v>398.8732217474689</v>
      </c>
      <c r="BO96">
        <f ca="1"/>
        <v>328.942527620541</v>
      </c>
      <c r="BP96">
        <f ca="1"/>
        <v>356.62175082682239</v>
      </c>
      <c r="BQ96">
        <f ca="1"/>
        <v>448.14567855510768</v>
      </c>
      <c r="BR96">
        <f ca="1"/>
        <v>361.84529167454218</v>
      </c>
      <c r="BS96">
        <f ca="1"/>
        <v>361.51141567213944</v>
      </c>
      <c r="BT96">
        <f ca="1"/>
        <v>347.52677819741785</v>
      </c>
      <c r="BU96">
        <f ca="1"/>
        <v>373.00039728790568</v>
      </c>
      <c r="BV96">
        <f ca="1"/>
        <v>353.66320943686901</v>
      </c>
      <c r="BW96">
        <f ca="1"/>
        <v>419.04430311649452</v>
      </c>
      <c r="BX96">
        <f ca="1"/>
        <v>314.57624813418244</v>
      </c>
      <c r="BY96">
        <f ca="1"/>
        <v>406.37207567925401</v>
      </c>
      <c r="BZ96">
        <f ca="1"/>
        <v>350.33392618508276</v>
      </c>
      <c r="CA96">
        <f ca="1"/>
        <v>341.71338346473095</v>
      </c>
      <c r="CB96">
        <f ca="1"/>
        <v>348.17248433060638</v>
      </c>
      <c r="CC96">
        <f ca="1"/>
        <v>431.43097736132711</v>
      </c>
      <c r="CD96">
        <f ca="1"/>
        <v>293.80008305086108</v>
      </c>
      <c r="CE96">
        <f ca="1"/>
        <v>381.23902719590006</v>
      </c>
      <c r="CF96">
        <f ca="1"/>
        <v>370.35530371133609</v>
      </c>
      <c r="CG96">
        <f ca="1"/>
        <v>390.12150234979896</v>
      </c>
      <c r="CH96">
        <f ca="1"/>
        <v>316.10887976985435</v>
      </c>
      <c r="CI96">
        <f ca="1"/>
        <v>380.04890573971642</v>
      </c>
      <c r="CJ96">
        <f ca="1"/>
        <v>380.46401121757947</v>
      </c>
      <c r="CK96">
        <f ca="1"/>
        <v>401.81630786698418</v>
      </c>
      <c r="CL96">
        <f ca="1"/>
        <v>462.68885307552819</v>
      </c>
      <c r="CM96">
        <f ca="1"/>
        <v>405.85580857709118</v>
      </c>
      <c r="CN96">
        <f ca="1"/>
        <v>359.84118234960579</v>
      </c>
      <c r="CO96">
        <f ca="1"/>
        <v>392.45922822410034</v>
      </c>
      <c r="CP96">
        <f ca="1"/>
        <v>317.00668459235646</v>
      </c>
      <c r="CQ96">
        <f ca="1"/>
        <v>386.65907133421177</v>
      </c>
      <c r="CR96">
        <f ca="1"/>
        <v>377.56247887904806</v>
      </c>
      <c r="CS96">
        <f ca="1"/>
        <v>381.42941189830032</v>
      </c>
      <c r="CT96">
        <f ca="1"/>
        <v>341.07068010268097</v>
      </c>
      <c r="CU96">
        <f ca="1"/>
        <v>347.71839277481575</v>
      </c>
      <c r="CV96">
        <f ca="1"/>
        <v>356.62883463918348</v>
      </c>
      <c r="CW96">
        <f ca="1"/>
        <v>410.49591611351138</v>
      </c>
      <c r="CX96">
        <f ca="1"/>
        <v>359.24141621811521</v>
      </c>
      <c r="CY96">
        <f ca="1"/>
        <v>358.35718979483408</v>
      </c>
      <c r="CZ96">
        <f ca="1"/>
        <v>285.03642667307167</v>
      </c>
      <c r="DA96">
        <f ca="1"/>
        <v>389.35564568135709</v>
      </c>
      <c r="DB96">
        <f ca="1"/>
        <v>330.07051817493578</v>
      </c>
      <c r="DC96">
        <f ca="1"/>
        <v>428.15963190943876</v>
      </c>
      <c r="DD96">
        <f ca="1"/>
        <v>405.38075975005046</v>
      </c>
      <c r="DE96">
        <f ca="1"/>
        <v>388.69491198472929</v>
      </c>
      <c r="DF96">
        <f ca="1"/>
        <v>331.87325432571384</v>
      </c>
      <c r="DG96">
        <f ca="1"/>
        <v>401.09973735379145</v>
      </c>
      <c r="DH96" t="e">
        <f ca="1"/>
        <v>#N/A</v>
      </c>
      <c r="DI96" t="e">
        <f ca="1"/>
        <v>#N/A</v>
      </c>
      <c r="DJ96" t="e">
        <f ca="1"/>
        <v>#N/A</v>
      </c>
      <c r="DK96" t="e">
        <f ca="1"/>
        <v>#N/A</v>
      </c>
      <c r="DL96" t="e">
        <f ca="1"/>
        <v>#N/A</v>
      </c>
      <c r="DM96" t="e">
        <f ca="1"/>
        <v>#N/A</v>
      </c>
      <c r="DN96" t="e">
        <f ca="1"/>
        <v>#N/A</v>
      </c>
      <c r="DO96" t="e">
        <f ca="1"/>
        <v>#N/A</v>
      </c>
      <c r="DP96" t="e">
        <f ca="1"/>
        <v>#N/A</v>
      </c>
      <c r="DQ96" t="e">
        <f ca="1"/>
        <v>#N/A</v>
      </c>
      <c r="DR96" t="e">
        <f ca="1"/>
        <v>#N/A</v>
      </c>
      <c r="DS96" t="e">
        <f ca="1"/>
        <v>#N/A</v>
      </c>
      <c r="DT96" t="e">
        <f ca="1"/>
        <v>#N/A</v>
      </c>
      <c r="DU96" t="e">
        <f ca="1"/>
        <v>#N/A</v>
      </c>
      <c r="DV96" t="e">
        <f ca="1"/>
        <v>#N/A</v>
      </c>
      <c r="DW96" t="e">
        <f ca="1"/>
        <v>#N/A</v>
      </c>
      <c r="DX96" t="e">
        <f ca="1"/>
        <v>#N/A</v>
      </c>
      <c r="DY96" t="e">
        <f ca="1"/>
        <v>#N/A</v>
      </c>
      <c r="DZ96" t="e">
        <f ca="1"/>
        <v>#N/A</v>
      </c>
      <c r="EA96" t="e">
        <f ca="1"/>
        <v>#N/A</v>
      </c>
    </row>
    <row r="97" spans="1:131">
      <c r="A97">
        <f ca="1">_xll.nxLibGetDCF("act/365",K$2,K97)</f>
        <v>0.36438356164383562</v>
      </c>
      <c r="B97" cm="1">
        <f t="array" aca="1" ref="B97" ca="1">_xll.nxLibGetDF(calibration!B$13,path!K$2,path!K97)</f>
        <v>0.98714296189158512</v>
      </c>
      <c r="C97">
        <f t="shared" ca="1" si="7"/>
        <v>3.5513141987866197E-2</v>
      </c>
      <c r="D97" s="75">
        <v>0</v>
      </c>
      <c r="E97">
        <f t="shared" ca="1" si="8"/>
        <v>369.7539405037939</v>
      </c>
      <c r="F97" s="73">
        <f t="shared" ca="1" si="9"/>
        <v>0</v>
      </c>
      <c r="H97">
        <f t="shared" ca="1" si="5"/>
        <v>369.75394050379396</v>
      </c>
      <c r="I97">
        <f t="shared" ca="1" si="6"/>
        <v>39.883515960899302</v>
      </c>
      <c r="K97" s="40">
        <f ca="1"/>
        <v>45552</v>
      </c>
      <c r="L97">
        <f ca="1"/>
        <v>329.95649639740134</v>
      </c>
      <c r="M97">
        <f ca="1"/>
        <v>374.5369602452709</v>
      </c>
      <c r="N97">
        <f ca="1"/>
        <v>307.84780997494045</v>
      </c>
      <c r="O97">
        <f ca="1"/>
        <v>413.88869821497957</v>
      </c>
      <c r="P97">
        <f ca="1"/>
        <v>412.07475285490614</v>
      </c>
      <c r="Q97">
        <f ca="1"/>
        <v>379.68829161539145</v>
      </c>
      <c r="R97">
        <f ca="1"/>
        <v>367.60779839383912</v>
      </c>
      <c r="S97">
        <f ca="1"/>
        <v>379.18348056122517</v>
      </c>
      <c r="T97">
        <f ca="1"/>
        <v>309.8124142313826</v>
      </c>
      <c r="U97">
        <f ca="1"/>
        <v>426.80086289875567</v>
      </c>
      <c r="V97">
        <f ca="1"/>
        <v>308.12683699091485</v>
      </c>
      <c r="W97">
        <f ca="1"/>
        <v>346.55611624948534</v>
      </c>
      <c r="X97">
        <f ca="1"/>
        <v>351.83247630359489</v>
      </c>
      <c r="Y97">
        <f ca="1"/>
        <v>397.94709344274986</v>
      </c>
      <c r="Z97">
        <f ca="1"/>
        <v>341.93717274113868</v>
      </c>
      <c r="AA97">
        <f ca="1"/>
        <v>367.76767125150133</v>
      </c>
      <c r="AB97">
        <f ca="1"/>
        <v>405.22638784176257</v>
      </c>
      <c r="AC97">
        <f ca="1"/>
        <v>418.927862771886</v>
      </c>
      <c r="AD97">
        <f ca="1"/>
        <v>358.97168555123375</v>
      </c>
      <c r="AE97">
        <f ca="1"/>
        <v>384.67810138818055</v>
      </c>
      <c r="AF97">
        <f ca="1"/>
        <v>341.68794394011746</v>
      </c>
      <c r="AG97">
        <f ca="1"/>
        <v>353.22852203851488</v>
      </c>
      <c r="AH97">
        <f ca="1"/>
        <v>316.10980212280015</v>
      </c>
      <c r="AI97">
        <f ca="1"/>
        <v>378.58116535895596</v>
      </c>
      <c r="AJ97">
        <f ca="1"/>
        <v>342.16726396394938</v>
      </c>
      <c r="AK97">
        <f ca="1"/>
        <v>407.6532882187808</v>
      </c>
      <c r="AL97">
        <f ca="1"/>
        <v>260.2626493954167</v>
      </c>
      <c r="AM97">
        <f ca="1"/>
        <v>374.34251732160618</v>
      </c>
      <c r="AN97">
        <f ca="1"/>
        <v>362.95639653820615</v>
      </c>
      <c r="AO97">
        <f ca="1"/>
        <v>373.75036487333944</v>
      </c>
      <c r="AP97">
        <f ca="1"/>
        <v>387.16300605381616</v>
      </c>
      <c r="AQ97">
        <f ca="1"/>
        <v>357.67966750175123</v>
      </c>
      <c r="AR97">
        <f ca="1"/>
        <v>363.09061272519858</v>
      </c>
      <c r="AS97">
        <f ca="1"/>
        <v>470.68509549128709</v>
      </c>
      <c r="AT97">
        <f ca="1"/>
        <v>343.72564395288646</v>
      </c>
      <c r="AU97">
        <f ca="1"/>
        <v>360.6919910269047</v>
      </c>
      <c r="AV97">
        <f ca="1"/>
        <v>351.05013023653646</v>
      </c>
      <c r="AW97">
        <f ca="1"/>
        <v>432.8440794135505</v>
      </c>
      <c r="AX97">
        <f ca="1"/>
        <v>344.41795102922464</v>
      </c>
      <c r="AY97">
        <f ca="1"/>
        <v>374.0439444583518</v>
      </c>
      <c r="AZ97">
        <f ca="1"/>
        <v>385.22368466146156</v>
      </c>
      <c r="BA97">
        <f ca="1"/>
        <v>406.99035899059447</v>
      </c>
      <c r="BB97">
        <f ca="1"/>
        <v>333.50116759950049</v>
      </c>
      <c r="BC97">
        <f ca="1"/>
        <v>403.99962125122221</v>
      </c>
      <c r="BD97">
        <f ca="1"/>
        <v>365.73435405925744</v>
      </c>
      <c r="BE97">
        <f ca="1"/>
        <v>316.3752307407039</v>
      </c>
      <c r="BF97">
        <f ca="1"/>
        <v>375.27756230591746</v>
      </c>
      <c r="BG97">
        <f ca="1"/>
        <v>327.47105198743651</v>
      </c>
      <c r="BH97">
        <f ca="1"/>
        <v>334.15860387269112</v>
      </c>
      <c r="BI97">
        <f ca="1"/>
        <v>462.86605032144485</v>
      </c>
      <c r="BJ97">
        <f ca="1"/>
        <v>311.52169821513479</v>
      </c>
      <c r="BK97">
        <f ca="1"/>
        <v>401.1021405857968</v>
      </c>
      <c r="BL97">
        <f ca="1"/>
        <v>411.69802487386778</v>
      </c>
      <c r="BM97">
        <f ca="1"/>
        <v>398.79272386808907</v>
      </c>
      <c r="BN97">
        <f ca="1"/>
        <v>400.19711524473018</v>
      </c>
      <c r="BO97">
        <f ca="1"/>
        <v>329.18752570584365</v>
      </c>
      <c r="BP97">
        <f ca="1"/>
        <v>349.86501754774378</v>
      </c>
      <c r="BQ97">
        <f ca="1"/>
        <v>457.6424838557291</v>
      </c>
      <c r="BR97">
        <f ca="1"/>
        <v>361.22695585534228</v>
      </c>
      <c r="BS97">
        <f ca="1"/>
        <v>365.32713058402976</v>
      </c>
      <c r="BT97">
        <f ca="1"/>
        <v>348.54192404297822</v>
      </c>
      <c r="BU97">
        <f ca="1"/>
        <v>378.76474836853299</v>
      </c>
      <c r="BV97">
        <f ca="1"/>
        <v>359.32268587035327</v>
      </c>
      <c r="BW97">
        <f ca="1"/>
        <v>414.69406159065994</v>
      </c>
      <c r="BX97">
        <f ca="1"/>
        <v>318.10374338915011</v>
      </c>
      <c r="BY97">
        <f ca="1"/>
        <v>402.99252411622359</v>
      </c>
      <c r="BZ97">
        <f ca="1"/>
        <v>350.92240489197206</v>
      </c>
      <c r="CA97">
        <f ca="1"/>
        <v>332.11643907360775</v>
      </c>
      <c r="CB97">
        <f ca="1"/>
        <v>340.71608473143783</v>
      </c>
      <c r="CC97">
        <f ca="1"/>
        <v>437.37394920213444</v>
      </c>
      <c r="CD97">
        <f ca="1"/>
        <v>292.60836627717714</v>
      </c>
      <c r="CE97">
        <f ca="1"/>
        <v>384.51786412982335</v>
      </c>
      <c r="CF97">
        <f ca="1"/>
        <v>374.23526179031757</v>
      </c>
      <c r="CG97">
        <f ca="1"/>
        <v>383.81757856317978</v>
      </c>
      <c r="CH97">
        <f ca="1"/>
        <v>313.99286833614167</v>
      </c>
      <c r="CI97">
        <f ca="1"/>
        <v>372.60114624190578</v>
      </c>
      <c r="CJ97">
        <f ca="1"/>
        <v>377.50745057455862</v>
      </c>
      <c r="CK97">
        <f ca="1"/>
        <v>399.54103957813169</v>
      </c>
      <c r="CL97">
        <f ca="1"/>
        <v>463.31239950118083</v>
      </c>
      <c r="CM97">
        <f ca="1"/>
        <v>410.01508758553223</v>
      </c>
      <c r="CN97">
        <f ca="1"/>
        <v>356.82372296685344</v>
      </c>
      <c r="CO97">
        <f ca="1"/>
        <v>390.43579951787194</v>
      </c>
      <c r="CP97">
        <f ca="1"/>
        <v>317.62781059713893</v>
      </c>
      <c r="CQ97">
        <f ca="1"/>
        <v>380.78236685006516</v>
      </c>
      <c r="CR97">
        <f ca="1"/>
        <v>379.05661561559458</v>
      </c>
      <c r="CS97">
        <f ca="1"/>
        <v>381.08811452182488</v>
      </c>
      <c r="CT97">
        <f ca="1"/>
        <v>339.00778667697568</v>
      </c>
      <c r="CU97">
        <f ca="1"/>
        <v>343.60216151070438</v>
      </c>
      <c r="CV97">
        <f ca="1"/>
        <v>356.19716712284441</v>
      </c>
      <c r="CW97">
        <f ca="1"/>
        <v>412.46767399544211</v>
      </c>
      <c r="CX97">
        <f ca="1"/>
        <v>362.32495028010231</v>
      </c>
      <c r="CY97">
        <f ca="1"/>
        <v>361.36623197999916</v>
      </c>
      <c r="CZ97">
        <f ca="1"/>
        <v>282.95107836951854</v>
      </c>
      <c r="DA97">
        <f ca="1"/>
        <v>392.1627599247953</v>
      </c>
      <c r="DB97">
        <f ca="1"/>
        <v>329.10556310130187</v>
      </c>
      <c r="DC97">
        <f ca="1"/>
        <v>428.62178757147655</v>
      </c>
      <c r="DD97">
        <f ca="1"/>
        <v>408.91531412074426</v>
      </c>
      <c r="DE97">
        <f ca="1"/>
        <v>392.21515468469528</v>
      </c>
      <c r="DF97">
        <f ca="1"/>
        <v>327.02717370089317</v>
      </c>
      <c r="DG97">
        <f ca="1"/>
        <v>400.25768170727957</v>
      </c>
      <c r="DH97" t="e">
        <f ca="1"/>
        <v>#N/A</v>
      </c>
      <c r="DI97" t="e">
        <f ca="1"/>
        <v>#N/A</v>
      </c>
      <c r="DJ97" t="e">
        <f ca="1"/>
        <v>#N/A</v>
      </c>
      <c r="DK97" t="e">
        <f ca="1"/>
        <v>#N/A</v>
      </c>
      <c r="DL97" t="e">
        <f ca="1"/>
        <v>#N/A</v>
      </c>
      <c r="DM97" t="e">
        <f ca="1"/>
        <v>#N/A</v>
      </c>
      <c r="DN97" t="e">
        <f ca="1"/>
        <v>#N/A</v>
      </c>
      <c r="DO97" t="e">
        <f ca="1"/>
        <v>#N/A</v>
      </c>
      <c r="DP97" t="e">
        <f ca="1"/>
        <v>#N/A</v>
      </c>
      <c r="DQ97" t="e">
        <f ca="1"/>
        <v>#N/A</v>
      </c>
      <c r="DR97" t="e">
        <f ca="1"/>
        <v>#N/A</v>
      </c>
      <c r="DS97" t="e">
        <f ca="1"/>
        <v>#N/A</v>
      </c>
      <c r="DT97" t="e">
        <f ca="1"/>
        <v>#N/A</v>
      </c>
      <c r="DU97" t="e">
        <f ca="1"/>
        <v>#N/A</v>
      </c>
      <c r="DV97" t="e">
        <f ca="1"/>
        <v>#N/A</v>
      </c>
      <c r="DW97" t="e">
        <f ca="1"/>
        <v>#N/A</v>
      </c>
      <c r="DX97" t="e">
        <f ca="1"/>
        <v>#N/A</v>
      </c>
      <c r="DY97" t="e">
        <f ca="1"/>
        <v>#N/A</v>
      </c>
      <c r="DZ97" t="e">
        <f ca="1"/>
        <v>#N/A</v>
      </c>
      <c r="EA97" t="e">
        <f ca="1"/>
        <v>#N/A</v>
      </c>
    </row>
    <row r="98" spans="1:131">
      <c r="A98">
        <f ca="1">_xll.nxLibGetDCF("act/365",K$2,K98)</f>
        <v>0.36712328767123287</v>
      </c>
      <c r="B98" cm="1">
        <f t="array" aca="1" ref="B98" ca="1">_xll.nxLibGetDF(calibration!B$13,path!K$2,path!K98)</f>
        <v>0.9870468904219557</v>
      </c>
      <c r="C98">
        <f t="shared" ca="1" si="7"/>
        <v>3.5513226996659548E-2</v>
      </c>
      <c r="D98" s="75">
        <v>0</v>
      </c>
      <c r="E98">
        <f t="shared" ca="1" si="8"/>
        <v>369.78992947737777</v>
      </c>
      <c r="F98" s="73">
        <f t="shared" ca="1" si="9"/>
        <v>0</v>
      </c>
      <c r="H98">
        <f t="shared" ca="1" si="5"/>
        <v>369.7899294773776</v>
      </c>
      <c r="I98">
        <f t="shared" ca="1" si="6"/>
        <v>40.200616884387237</v>
      </c>
      <c r="K98" s="40">
        <f ca="1"/>
        <v>45553</v>
      </c>
      <c r="L98">
        <f ca="1"/>
        <v>326.49747391403787</v>
      </c>
      <c r="M98">
        <f ca="1"/>
        <v>373.00938896822828</v>
      </c>
      <c r="N98">
        <f ca="1"/>
        <v>309.23566119299056</v>
      </c>
      <c r="O98">
        <f ca="1"/>
        <v>416.04770312236292</v>
      </c>
      <c r="P98">
        <f ca="1"/>
        <v>416.75442412974354</v>
      </c>
      <c r="Q98">
        <f ca="1"/>
        <v>379.1782839697247</v>
      </c>
      <c r="R98">
        <f ca="1"/>
        <v>369.28137544349886</v>
      </c>
      <c r="S98">
        <f ca="1"/>
        <v>374.99825597703756</v>
      </c>
      <c r="T98">
        <f ca="1"/>
        <v>304.88021800735964</v>
      </c>
      <c r="U98">
        <f ca="1"/>
        <v>425.51025630980956</v>
      </c>
      <c r="V98">
        <f ca="1"/>
        <v>307.02393919829677</v>
      </c>
      <c r="W98">
        <f ca="1"/>
        <v>348.32172416403336</v>
      </c>
      <c r="X98">
        <f ca="1"/>
        <v>351.30865601602659</v>
      </c>
      <c r="Y98">
        <f ca="1"/>
        <v>397.05369925236312</v>
      </c>
      <c r="Z98">
        <f ca="1"/>
        <v>343.31768501838781</v>
      </c>
      <c r="AA98">
        <f ca="1"/>
        <v>372.08585801729959</v>
      </c>
      <c r="AB98">
        <f ca="1"/>
        <v>405.27775440082479</v>
      </c>
      <c r="AC98">
        <f ca="1"/>
        <v>421.7957555516266</v>
      </c>
      <c r="AD98">
        <f ca="1"/>
        <v>361.26487723127707</v>
      </c>
      <c r="AE98">
        <f ca="1"/>
        <v>387.04754240164237</v>
      </c>
      <c r="AF98">
        <f ca="1"/>
        <v>342.146520167105</v>
      </c>
      <c r="AG98">
        <f ca="1"/>
        <v>354.81039077255855</v>
      </c>
      <c r="AH98">
        <f ca="1"/>
        <v>315.3072146990491</v>
      </c>
      <c r="AI98">
        <f ca="1"/>
        <v>381.13686122256775</v>
      </c>
      <c r="AJ98">
        <f ca="1"/>
        <v>347.20512197624907</v>
      </c>
      <c r="AK98">
        <f ca="1"/>
        <v>410.79908064272564</v>
      </c>
      <c r="AL98">
        <f ca="1"/>
        <v>257.03368482347673</v>
      </c>
      <c r="AM98">
        <f ca="1"/>
        <v>370.9220301925738</v>
      </c>
      <c r="AN98">
        <f ca="1"/>
        <v>369.81056374209692</v>
      </c>
      <c r="AO98">
        <f ca="1"/>
        <v>369.75337999973141</v>
      </c>
      <c r="AP98">
        <f ca="1"/>
        <v>380.29750129640456</v>
      </c>
      <c r="AQ98">
        <f ca="1"/>
        <v>358.3415355155268</v>
      </c>
      <c r="AR98">
        <f ca="1"/>
        <v>359.17737484437225</v>
      </c>
      <c r="AS98">
        <f ca="1"/>
        <v>467.8409571943684</v>
      </c>
      <c r="AT98">
        <f ca="1"/>
        <v>335.54117915424683</v>
      </c>
      <c r="AU98">
        <f ca="1"/>
        <v>361.02617195546736</v>
      </c>
      <c r="AV98">
        <f ca="1"/>
        <v>353.90992642160012</v>
      </c>
      <c r="AW98">
        <f ca="1"/>
        <v>433.66337529723654</v>
      </c>
      <c r="AX98">
        <f ca="1"/>
        <v>340.2270342561971</v>
      </c>
      <c r="AY98">
        <f ca="1"/>
        <v>373.24261407138624</v>
      </c>
      <c r="AZ98">
        <f ca="1"/>
        <v>387.93413725757546</v>
      </c>
      <c r="BA98">
        <f ca="1"/>
        <v>405.50937671481103</v>
      </c>
      <c r="BB98">
        <f ca="1"/>
        <v>332.59444266051912</v>
      </c>
      <c r="BC98">
        <f ca="1"/>
        <v>398.64689093119563</v>
      </c>
      <c r="BD98">
        <f ca="1"/>
        <v>367.75479202347077</v>
      </c>
      <c r="BE98">
        <f ca="1"/>
        <v>311.8303339053935</v>
      </c>
      <c r="BF98">
        <f ca="1"/>
        <v>379.63604234853398</v>
      </c>
      <c r="BG98">
        <f ca="1"/>
        <v>331.09443698813908</v>
      </c>
      <c r="BH98">
        <f ca="1"/>
        <v>336.1930590328796</v>
      </c>
      <c r="BI98">
        <f ca="1"/>
        <v>462.03448295488056</v>
      </c>
      <c r="BJ98">
        <f ca="1"/>
        <v>308.87185236616705</v>
      </c>
      <c r="BK98">
        <f ca="1"/>
        <v>408.02186193118899</v>
      </c>
      <c r="BL98">
        <f ca="1"/>
        <v>410.04950871204346</v>
      </c>
      <c r="BM98">
        <f ca="1"/>
        <v>400.04221113214919</v>
      </c>
      <c r="BN98">
        <f ca="1"/>
        <v>392.9882550279728</v>
      </c>
      <c r="BO98">
        <f ca="1"/>
        <v>328.98339113094426</v>
      </c>
      <c r="BP98">
        <f ca="1"/>
        <v>347.00152924148</v>
      </c>
      <c r="BQ98">
        <f ca="1"/>
        <v>467.42040466532876</v>
      </c>
      <c r="BR98">
        <f ca="1"/>
        <v>360.12831391531569</v>
      </c>
      <c r="BS98">
        <f ca="1"/>
        <v>365.37004690401352</v>
      </c>
      <c r="BT98">
        <f ca="1"/>
        <v>353.28592284660004</v>
      </c>
      <c r="BU98">
        <f ca="1"/>
        <v>381.21580962770338</v>
      </c>
      <c r="BV98">
        <f ca="1"/>
        <v>364.38618912646234</v>
      </c>
      <c r="BW98">
        <f ca="1"/>
        <v>413.79037079282045</v>
      </c>
      <c r="BX98">
        <f ca="1"/>
        <v>323.28029268458988</v>
      </c>
      <c r="BY98">
        <f ca="1"/>
        <v>405.88431840114572</v>
      </c>
      <c r="BZ98">
        <f ca="1"/>
        <v>349.67092338190213</v>
      </c>
      <c r="CA98">
        <f ca="1"/>
        <v>328.13352926875348</v>
      </c>
      <c r="CB98">
        <f ca="1"/>
        <v>340.80749919082319</v>
      </c>
      <c r="CC98">
        <f ca="1"/>
        <v>438.26383857023899</v>
      </c>
      <c r="CD98">
        <f ca="1"/>
        <v>290.87034767625329</v>
      </c>
      <c r="CE98">
        <f ca="1"/>
        <v>385.76151605367011</v>
      </c>
      <c r="CF98">
        <f ca="1"/>
        <v>374.74399566702266</v>
      </c>
      <c r="CG98">
        <f ca="1"/>
        <v>386.36125953304418</v>
      </c>
      <c r="CH98">
        <f ca="1"/>
        <v>312.40119169177478</v>
      </c>
      <c r="CI98">
        <f ca="1"/>
        <v>371.62984143887928</v>
      </c>
      <c r="CJ98">
        <f ca="1"/>
        <v>374.86818981190453</v>
      </c>
      <c r="CK98">
        <f ca="1"/>
        <v>400.23977137463987</v>
      </c>
      <c r="CL98">
        <f ca="1"/>
        <v>460.86698344349918</v>
      </c>
      <c r="CM98">
        <f ca="1"/>
        <v>407.96447025081028</v>
      </c>
      <c r="CN98">
        <f ca="1"/>
        <v>364.94692805028637</v>
      </c>
      <c r="CO98">
        <f ca="1"/>
        <v>384.5743123190008</v>
      </c>
      <c r="CP98">
        <f ca="1"/>
        <v>315.02934996149372</v>
      </c>
      <c r="CQ98">
        <f ca="1"/>
        <v>382.2964055009337</v>
      </c>
      <c r="CR98">
        <f ca="1"/>
        <v>381.54049387896004</v>
      </c>
      <c r="CS98">
        <f ca="1"/>
        <v>378.83061633122742</v>
      </c>
      <c r="CT98">
        <f ca="1"/>
        <v>339.98271219821549</v>
      </c>
      <c r="CU98">
        <f ca="1"/>
        <v>340.81526612740208</v>
      </c>
      <c r="CV98">
        <f ca="1"/>
        <v>354.44582645412783</v>
      </c>
      <c r="CW98">
        <f ca="1"/>
        <v>403.85566985935111</v>
      </c>
      <c r="CX98">
        <f ca="1"/>
        <v>364.11221468010854</v>
      </c>
      <c r="CY98">
        <f ca="1"/>
        <v>364.16566271355168</v>
      </c>
      <c r="CZ98">
        <f ca="1"/>
        <v>286.27975894759959</v>
      </c>
      <c r="DA98">
        <f ca="1"/>
        <v>394.16321789491474</v>
      </c>
      <c r="DB98">
        <f ca="1"/>
        <v>328.0138698449137</v>
      </c>
      <c r="DC98">
        <f ca="1"/>
        <v>430.8046279714244</v>
      </c>
      <c r="DD98">
        <f ca="1"/>
        <v>406.45207917654835</v>
      </c>
      <c r="DE98">
        <f ca="1"/>
        <v>394.32960451957041</v>
      </c>
      <c r="DF98">
        <f ca="1"/>
        <v>330.8944960805336</v>
      </c>
      <c r="DG98">
        <f ca="1"/>
        <v>394.84515401955491</v>
      </c>
      <c r="DH98" t="e">
        <f ca="1"/>
        <v>#N/A</v>
      </c>
      <c r="DI98" t="e">
        <f ca="1"/>
        <v>#N/A</v>
      </c>
      <c r="DJ98" t="e">
        <f ca="1"/>
        <v>#N/A</v>
      </c>
      <c r="DK98" t="e">
        <f ca="1"/>
        <v>#N/A</v>
      </c>
      <c r="DL98" t="e">
        <f ca="1"/>
        <v>#N/A</v>
      </c>
      <c r="DM98" t="e">
        <f ca="1"/>
        <v>#N/A</v>
      </c>
      <c r="DN98" t="e">
        <f ca="1"/>
        <v>#N/A</v>
      </c>
      <c r="DO98" t="e">
        <f ca="1"/>
        <v>#N/A</v>
      </c>
      <c r="DP98" t="e">
        <f ca="1"/>
        <v>#N/A</v>
      </c>
      <c r="DQ98" t="e">
        <f ca="1"/>
        <v>#N/A</v>
      </c>
      <c r="DR98" t="e">
        <f ca="1"/>
        <v>#N/A</v>
      </c>
      <c r="DS98" t="e">
        <f ca="1"/>
        <v>#N/A</v>
      </c>
      <c r="DT98" t="e">
        <f ca="1"/>
        <v>#N/A</v>
      </c>
      <c r="DU98" t="e">
        <f ca="1"/>
        <v>#N/A</v>
      </c>
      <c r="DV98" t="e">
        <f ca="1"/>
        <v>#N/A</v>
      </c>
      <c r="DW98" t="e">
        <f ca="1"/>
        <v>#N/A</v>
      </c>
      <c r="DX98" t="e">
        <f ca="1"/>
        <v>#N/A</v>
      </c>
      <c r="DY98" t="e">
        <f ca="1"/>
        <v>#N/A</v>
      </c>
      <c r="DZ98" t="e">
        <f ca="1"/>
        <v>#N/A</v>
      </c>
      <c r="EA98" t="e">
        <f ca="1"/>
        <v>#N/A</v>
      </c>
    </row>
    <row r="99" spans="1:131">
      <c r="A99">
        <f ca="1">_xll.nxLibGetDCF("act/365",K$2,K99)</f>
        <v>0.36986301369863012</v>
      </c>
      <c r="B99" cm="1">
        <f t="array" aca="1" ref="B99" ca="1">_xll.nxLibGetDF(calibration!B$13,path!K$2,path!K99)</f>
        <v>0.98695081895232617</v>
      </c>
      <c r="C99">
        <f t="shared" ca="1" si="7"/>
        <v>3.5513336359768319E-2</v>
      </c>
      <c r="D99" s="75">
        <v>0</v>
      </c>
      <c r="E99">
        <f t="shared" ca="1" si="8"/>
        <v>369.82592545741738</v>
      </c>
      <c r="F99" s="73">
        <f t="shared" ca="1" si="9"/>
        <v>0</v>
      </c>
      <c r="H99">
        <f t="shared" ca="1" si="5"/>
        <v>369.82592545741733</v>
      </c>
      <c r="I99">
        <f t="shared" ca="1" si="6"/>
        <v>40.651117301804824</v>
      </c>
      <c r="K99" s="40">
        <f ca="1"/>
        <v>45554</v>
      </c>
      <c r="L99">
        <f ca="1"/>
        <v>323.08542799700888</v>
      </c>
      <c r="M99">
        <f ca="1"/>
        <v>377.73702794025331</v>
      </c>
      <c r="N99">
        <f ca="1"/>
        <v>301.85041625758453</v>
      </c>
      <c r="O99">
        <f ca="1"/>
        <v>418.83889993887175</v>
      </c>
      <c r="P99">
        <f ca="1"/>
        <v>417.68073453946181</v>
      </c>
      <c r="Q99">
        <f ca="1"/>
        <v>379.76415942006565</v>
      </c>
      <c r="R99">
        <f ca="1"/>
        <v>369.61350908981382</v>
      </c>
      <c r="S99">
        <f ca="1"/>
        <v>367.4223639090369</v>
      </c>
      <c r="T99">
        <f ca="1"/>
        <v>309.05122180707696</v>
      </c>
      <c r="U99">
        <f ca="1"/>
        <v>426.444282109602</v>
      </c>
      <c r="V99">
        <f ca="1"/>
        <v>308.81997083754123</v>
      </c>
      <c r="W99">
        <f ca="1"/>
        <v>342.79519961401178</v>
      </c>
      <c r="X99">
        <f ca="1"/>
        <v>355.62653205888006</v>
      </c>
      <c r="Y99">
        <f ca="1"/>
        <v>402.18229979597351</v>
      </c>
      <c r="Z99">
        <f ca="1"/>
        <v>341.90733165706945</v>
      </c>
      <c r="AA99">
        <f ca="1"/>
        <v>380.32250280865122</v>
      </c>
      <c r="AB99">
        <f ca="1"/>
        <v>405.54365403736483</v>
      </c>
      <c r="AC99">
        <f ca="1"/>
        <v>422.72587948677869</v>
      </c>
      <c r="AD99">
        <f ca="1"/>
        <v>365.38791436041924</v>
      </c>
      <c r="AE99">
        <f ca="1"/>
        <v>391.91557298102276</v>
      </c>
      <c r="AF99">
        <f ca="1"/>
        <v>341.06456598042655</v>
      </c>
      <c r="AG99">
        <f ca="1"/>
        <v>352.9061122519488</v>
      </c>
      <c r="AH99">
        <f ca="1"/>
        <v>315.56830853460696</v>
      </c>
      <c r="AI99">
        <f ca="1"/>
        <v>383.9622576764416</v>
      </c>
      <c r="AJ99">
        <f ca="1"/>
        <v>342.3327149669305</v>
      </c>
      <c r="AK99">
        <f ca="1"/>
        <v>408.22008306905269</v>
      </c>
      <c r="AL99">
        <f ca="1"/>
        <v>260.3062724918193</v>
      </c>
      <c r="AM99">
        <f ca="1"/>
        <v>370.60208152755393</v>
      </c>
      <c r="AN99">
        <f ca="1"/>
        <v>370.33163232925784</v>
      </c>
      <c r="AO99">
        <f ca="1"/>
        <v>370.1589789563613</v>
      </c>
      <c r="AP99">
        <f ca="1"/>
        <v>381.17479050315825</v>
      </c>
      <c r="AQ99">
        <f ca="1"/>
        <v>358.09698755382766</v>
      </c>
      <c r="AR99">
        <f ca="1"/>
        <v>363.71398521610871</v>
      </c>
      <c r="AS99">
        <f ca="1"/>
        <v>470.63246455348695</v>
      </c>
      <c r="AT99">
        <f ca="1"/>
        <v>337.25678929194999</v>
      </c>
      <c r="AU99">
        <f ca="1"/>
        <v>356.14684011881786</v>
      </c>
      <c r="AV99">
        <f ca="1"/>
        <v>354.37231083531202</v>
      </c>
      <c r="AW99">
        <f ca="1"/>
        <v>425.11441836952105</v>
      </c>
      <c r="AX99">
        <f ca="1"/>
        <v>338.05334892264847</v>
      </c>
      <c r="AY99">
        <f ca="1"/>
        <v>375.03901187644226</v>
      </c>
      <c r="AZ99">
        <f ca="1"/>
        <v>384.61707788280358</v>
      </c>
      <c r="BA99">
        <f ca="1"/>
        <v>403.79642370240424</v>
      </c>
      <c r="BB99">
        <f ca="1"/>
        <v>333.1520342799397</v>
      </c>
      <c r="BC99">
        <f ca="1"/>
        <v>398.42991097218697</v>
      </c>
      <c r="BD99">
        <f ca="1"/>
        <v>370.50021476250828</v>
      </c>
      <c r="BE99">
        <f ca="1"/>
        <v>309.64243645475432</v>
      </c>
      <c r="BF99">
        <f ca="1"/>
        <v>378.94772105829571</v>
      </c>
      <c r="BG99">
        <f ca="1"/>
        <v>323.62690777898189</v>
      </c>
      <c r="BH99">
        <f ca="1"/>
        <v>338.8639866169687</v>
      </c>
      <c r="BI99">
        <f ca="1"/>
        <v>467.30900881724801</v>
      </c>
      <c r="BJ99">
        <f ca="1"/>
        <v>306.70332069456202</v>
      </c>
      <c r="BK99">
        <f ca="1"/>
        <v>405.95447380892557</v>
      </c>
      <c r="BL99">
        <f ca="1"/>
        <v>407.40700658206174</v>
      </c>
      <c r="BM99">
        <f ca="1"/>
        <v>399.2524455837131</v>
      </c>
      <c r="BN99">
        <f ca="1"/>
        <v>390.62699797299524</v>
      </c>
      <c r="BO99">
        <f ca="1"/>
        <v>335.30623814632662</v>
      </c>
      <c r="BP99">
        <f ca="1"/>
        <v>345.07829003270518</v>
      </c>
      <c r="BQ99">
        <f ca="1"/>
        <v>471.65687224975437</v>
      </c>
      <c r="BR99">
        <f ca="1"/>
        <v>359.91368608369908</v>
      </c>
      <c r="BS99">
        <f ca="1"/>
        <v>369.52400249504501</v>
      </c>
      <c r="BT99">
        <f ca="1"/>
        <v>347.5137687070702</v>
      </c>
      <c r="BU99">
        <f ca="1"/>
        <v>380.65720669298184</v>
      </c>
      <c r="BV99">
        <f ca="1"/>
        <v>361.93115473366856</v>
      </c>
      <c r="BW99">
        <f ca="1"/>
        <v>408.99161688561088</v>
      </c>
      <c r="BX99">
        <f ca="1"/>
        <v>324.18096394637081</v>
      </c>
      <c r="BY99">
        <f ca="1"/>
        <v>400.47374216885726</v>
      </c>
      <c r="BZ99">
        <f ca="1"/>
        <v>345.64545718698218</v>
      </c>
      <c r="CA99">
        <f ca="1"/>
        <v>326.01859220632412</v>
      </c>
      <c r="CB99">
        <f ca="1"/>
        <v>344.08453685108674</v>
      </c>
      <c r="CC99">
        <f ca="1"/>
        <v>440.35447002766983</v>
      </c>
      <c r="CD99">
        <f ca="1"/>
        <v>295.56367526940136</v>
      </c>
      <c r="CE99">
        <f ca="1"/>
        <v>384.74356786806356</v>
      </c>
      <c r="CF99">
        <f ca="1"/>
        <v>377.71759492525632</v>
      </c>
      <c r="CG99">
        <f ca="1"/>
        <v>385.9583543563117</v>
      </c>
      <c r="CH99">
        <f ca="1"/>
        <v>310.39550822444176</v>
      </c>
      <c r="CI99">
        <f ca="1"/>
        <v>374.37361085633495</v>
      </c>
      <c r="CJ99">
        <f ca="1"/>
        <v>370.9185142421037</v>
      </c>
      <c r="CK99">
        <f ca="1"/>
        <v>400.0477273475409</v>
      </c>
      <c r="CL99">
        <f ca="1"/>
        <v>463.66121210712669</v>
      </c>
      <c r="CM99">
        <f ca="1"/>
        <v>409.22764885093977</v>
      </c>
      <c r="CN99">
        <f ca="1"/>
        <v>365.65571619077883</v>
      </c>
      <c r="CO99">
        <f ca="1"/>
        <v>389.46081406100524</v>
      </c>
      <c r="CP99">
        <f ca="1"/>
        <v>313.59074309338115</v>
      </c>
      <c r="CQ99">
        <f ca="1"/>
        <v>381.15706981910972</v>
      </c>
      <c r="CR99">
        <f ca="1"/>
        <v>381.74503785706952</v>
      </c>
      <c r="CS99">
        <f ca="1"/>
        <v>383.94665530493955</v>
      </c>
      <c r="CT99">
        <f ca="1"/>
        <v>344.29613900217885</v>
      </c>
      <c r="CU99">
        <f ca="1"/>
        <v>333.08089472780819</v>
      </c>
      <c r="CV99">
        <f ca="1"/>
        <v>354.52140276972995</v>
      </c>
      <c r="CW99">
        <f ca="1"/>
        <v>404.26848393098271</v>
      </c>
      <c r="CX99">
        <f ca="1"/>
        <v>368.01026572492242</v>
      </c>
      <c r="CY99">
        <f ca="1"/>
        <v>363.4973020308812</v>
      </c>
      <c r="CZ99">
        <f ca="1"/>
        <v>286.72715800786023</v>
      </c>
      <c r="DA99">
        <f ca="1"/>
        <v>397.3102873579349</v>
      </c>
      <c r="DB99">
        <f ca="1"/>
        <v>325.58798430301982</v>
      </c>
      <c r="DC99">
        <f ca="1"/>
        <v>435.8772041119355</v>
      </c>
      <c r="DD99">
        <f ca="1"/>
        <v>404.99216096377728</v>
      </c>
      <c r="DE99">
        <f ca="1"/>
        <v>388.04436081933176</v>
      </c>
      <c r="DF99">
        <f ca="1"/>
        <v>332.17795432585621</v>
      </c>
      <c r="DG99">
        <f ca="1"/>
        <v>392.10807623704636</v>
      </c>
      <c r="DH99" t="e">
        <f ca="1"/>
        <v>#N/A</v>
      </c>
      <c r="DI99" t="e">
        <f ca="1"/>
        <v>#N/A</v>
      </c>
      <c r="DJ99" t="e">
        <f ca="1"/>
        <v>#N/A</v>
      </c>
      <c r="DK99" t="e">
        <f ca="1"/>
        <v>#N/A</v>
      </c>
      <c r="DL99" t="e">
        <f ca="1"/>
        <v>#N/A</v>
      </c>
      <c r="DM99" t="e">
        <f ca="1"/>
        <v>#N/A</v>
      </c>
      <c r="DN99" t="e">
        <f ca="1"/>
        <v>#N/A</v>
      </c>
      <c r="DO99" t="e">
        <f ca="1"/>
        <v>#N/A</v>
      </c>
      <c r="DP99" t="e">
        <f ca="1"/>
        <v>#N/A</v>
      </c>
      <c r="DQ99" t="e">
        <f ca="1"/>
        <v>#N/A</v>
      </c>
      <c r="DR99" t="e">
        <f ca="1"/>
        <v>#N/A</v>
      </c>
      <c r="DS99" t="e">
        <f ca="1"/>
        <v>#N/A</v>
      </c>
      <c r="DT99" t="e">
        <f ca="1"/>
        <v>#N/A</v>
      </c>
      <c r="DU99" t="e">
        <f ca="1"/>
        <v>#N/A</v>
      </c>
      <c r="DV99" t="e">
        <f ca="1"/>
        <v>#N/A</v>
      </c>
      <c r="DW99" t="e">
        <f ca="1"/>
        <v>#N/A</v>
      </c>
      <c r="DX99" t="e">
        <f ca="1"/>
        <v>#N/A</v>
      </c>
      <c r="DY99" t="e">
        <f ca="1"/>
        <v>#N/A</v>
      </c>
      <c r="DZ99" t="e">
        <f ca="1"/>
        <v>#N/A</v>
      </c>
      <c r="EA99" t="e">
        <f ca="1"/>
        <v>#N/A</v>
      </c>
    </row>
    <row r="100" spans="1:131">
      <c r="A100">
        <f ca="1">_xll.nxLibGetDCF("act/365",K$2,K100)</f>
        <v>0.37260273972602742</v>
      </c>
      <c r="B100" cm="1">
        <f t="array" aca="1" ref="B100" ca="1">_xll.nxLibGetDF(calibration!B$13,path!K$2,path!K100)</f>
        <v>0.98685474748269664</v>
      </c>
      <c r="C100">
        <f t="shared" ca="1" si="7"/>
        <v>3.5513469544914786E-2</v>
      </c>
      <c r="D100" s="75">
        <v>0</v>
      </c>
      <c r="E100">
        <f t="shared" ca="1" si="8"/>
        <v>369.86192844595894</v>
      </c>
      <c r="F100" s="73">
        <f t="shared" ca="1" si="9"/>
        <v>0</v>
      </c>
      <c r="H100">
        <f t="shared" ca="1" si="5"/>
        <v>369.86192844595934</v>
      </c>
      <c r="I100">
        <f t="shared" ca="1" si="6"/>
        <v>40.383162714000434</v>
      </c>
      <c r="K100" s="40">
        <f ca="1"/>
        <v>45555</v>
      </c>
      <c r="L100">
        <f ca="1"/>
        <v>325.62315392748997</v>
      </c>
      <c r="M100">
        <f ca="1"/>
        <v>382.4012802816294</v>
      </c>
      <c r="N100">
        <f ca="1"/>
        <v>302.97502132144365</v>
      </c>
      <c r="O100">
        <f ca="1"/>
        <v>418.36972624788854</v>
      </c>
      <c r="P100">
        <f ca="1"/>
        <v>416.84924468689468</v>
      </c>
      <c r="Q100">
        <f ca="1"/>
        <v>381.92629025986923</v>
      </c>
      <c r="R100">
        <f ca="1"/>
        <v>366.06034535384947</v>
      </c>
      <c r="S100">
        <f ca="1"/>
        <v>363.76584572451276</v>
      </c>
      <c r="T100">
        <f ca="1"/>
        <v>310.99481924290615</v>
      </c>
      <c r="U100">
        <f ca="1"/>
        <v>427.08093052056256</v>
      </c>
      <c r="V100">
        <f ca="1"/>
        <v>309.19174786750477</v>
      </c>
      <c r="W100">
        <f ca="1"/>
        <v>346.80094841809915</v>
      </c>
      <c r="X100">
        <f ca="1"/>
        <v>351.51956724686482</v>
      </c>
      <c r="Y100">
        <f ca="1"/>
        <v>398.60290008266338</v>
      </c>
      <c r="Z100">
        <f ca="1"/>
        <v>337.6218647798039</v>
      </c>
      <c r="AA100">
        <f ca="1"/>
        <v>378.84928491110088</v>
      </c>
      <c r="AB100">
        <f ca="1"/>
        <v>405.56303959013053</v>
      </c>
      <c r="AC100">
        <f ca="1"/>
        <v>422.92007613401051</v>
      </c>
      <c r="AD100">
        <f ca="1"/>
        <v>361.21999801073963</v>
      </c>
      <c r="AE100">
        <f ca="1"/>
        <v>383.95753619386568</v>
      </c>
      <c r="AF100">
        <f ca="1"/>
        <v>338.64594844206914</v>
      </c>
      <c r="AG100">
        <f ca="1"/>
        <v>354.60534468641049</v>
      </c>
      <c r="AH100">
        <f ca="1"/>
        <v>314.98691367952767</v>
      </c>
      <c r="AI100">
        <f ca="1"/>
        <v>389.6546696237109</v>
      </c>
      <c r="AJ100">
        <f ca="1"/>
        <v>344.80529552383689</v>
      </c>
      <c r="AK100">
        <f ca="1"/>
        <v>404.37058215887168</v>
      </c>
      <c r="AL100">
        <f ca="1"/>
        <v>264.45159935462419</v>
      </c>
      <c r="AM100">
        <f ca="1"/>
        <v>374.99838286541382</v>
      </c>
      <c r="AN100">
        <f ca="1"/>
        <v>374.49024053891247</v>
      </c>
      <c r="AO100">
        <f ca="1"/>
        <v>369.32191931044895</v>
      </c>
      <c r="AP100">
        <f ca="1"/>
        <v>379.37960156071108</v>
      </c>
      <c r="AQ100">
        <f ca="1"/>
        <v>359.97661960803828</v>
      </c>
      <c r="AR100">
        <f ca="1"/>
        <v>359.28348365644388</v>
      </c>
      <c r="AS100">
        <f ca="1"/>
        <v>472.12219315417082</v>
      </c>
      <c r="AT100">
        <f ca="1"/>
        <v>331.86645336432105</v>
      </c>
      <c r="AU100">
        <f ca="1"/>
        <v>356.58230959468403</v>
      </c>
      <c r="AV100">
        <f ca="1"/>
        <v>355.42147177380451</v>
      </c>
      <c r="AW100">
        <f ca="1"/>
        <v>425.13252735333754</v>
      </c>
      <c r="AX100">
        <f ca="1"/>
        <v>340.44383070208471</v>
      </c>
      <c r="AY100">
        <f ca="1"/>
        <v>381.54487574035073</v>
      </c>
      <c r="AZ100">
        <f ca="1"/>
        <v>388.25040751167711</v>
      </c>
      <c r="BA100">
        <f ca="1"/>
        <v>405.06093426191154</v>
      </c>
      <c r="BB100">
        <f ca="1"/>
        <v>339.52114077636435</v>
      </c>
      <c r="BC100">
        <f ca="1"/>
        <v>395.76523069334598</v>
      </c>
      <c r="BD100">
        <f ca="1"/>
        <v>374.15658719292833</v>
      </c>
      <c r="BE100">
        <f ca="1"/>
        <v>312.93835964381003</v>
      </c>
      <c r="BF100">
        <f ca="1"/>
        <v>376.81645908479436</v>
      </c>
      <c r="BG100">
        <f ca="1"/>
        <v>327.16406990707804</v>
      </c>
      <c r="BH100">
        <f ca="1"/>
        <v>342.27931104925807</v>
      </c>
      <c r="BI100">
        <f ca="1"/>
        <v>472.59050387292461</v>
      </c>
      <c r="BJ100">
        <f ca="1"/>
        <v>308.42311565817579</v>
      </c>
      <c r="BK100">
        <f ca="1"/>
        <v>400.09929314910426</v>
      </c>
      <c r="BL100">
        <f ca="1"/>
        <v>402.99628324541482</v>
      </c>
      <c r="BM100">
        <f ca="1"/>
        <v>397.45642293462924</v>
      </c>
      <c r="BN100">
        <f ca="1"/>
        <v>389.70528843391025</v>
      </c>
      <c r="BO100">
        <f ca="1"/>
        <v>328.47533590397671</v>
      </c>
      <c r="BP100">
        <f ca="1"/>
        <v>347.80907572573523</v>
      </c>
      <c r="BQ100">
        <f ca="1"/>
        <v>468.2491564680073</v>
      </c>
      <c r="BR100">
        <f ca="1"/>
        <v>358.32268333700677</v>
      </c>
      <c r="BS100">
        <f ca="1"/>
        <v>371.68094781032232</v>
      </c>
      <c r="BT100">
        <f ca="1"/>
        <v>342.04788229179547</v>
      </c>
      <c r="BU100">
        <f ca="1"/>
        <v>378.21962811246158</v>
      </c>
      <c r="BV100">
        <f ca="1"/>
        <v>366.91998137162881</v>
      </c>
      <c r="BW100">
        <f ca="1"/>
        <v>408.52159392073258</v>
      </c>
      <c r="BX100">
        <f ca="1"/>
        <v>319.08370111757108</v>
      </c>
      <c r="BY100">
        <f ca="1"/>
        <v>398.90083935418306</v>
      </c>
      <c r="BZ100">
        <f ca="1"/>
        <v>344.10877574762901</v>
      </c>
      <c r="CA100">
        <f ca="1"/>
        <v>326.66203636096003</v>
      </c>
      <c r="CB100">
        <f ca="1"/>
        <v>350.62118378968893</v>
      </c>
      <c r="CC100">
        <f ca="1"/>
        <v>437.89364879867918</v>
      </c>
      <c r="CD100">
        <f ca="1"/>
        <v>299.71256717327941</v>
      </c>
      <c r="CE100">
        <f ca="1"/>
        <v>380.79322984753395</v>
      </c>
      <c r="CF100">
        <f ca="1"/>
        <v>373.33424929557373</v>
      </c>
      <c r="CG100">
        <f ca="1"/>
        <v>384.64776603211283</v>
      </c>
      <c r="CH100">
        <f ca="1"/>
        <v>305.2715233581435</v>
      </c>
      <c r="CI100">
        <f ca="1"/>
        <v>371.99032079515996</v>
      </c>
      <c r="CJ100">
        <f ca="1"/>
        <v>375.73178769861329</v>
      </c>
      <c r="CK100">
        <f ca="1"/>
        <v>403.35996638621157</v>
      </c>
      <c r="CL100">
        <f ca="1"/>
        <v>461.90661159935644</v>
      </c>
      <c r="CM100">
        <f ca="1"/>
        <v>410.89555885836313</v>
      </c>
      <c r="CN100">
        <f ca="1"/>
        <v>362.16085288384278</v>
      </c>
      <c r="CO100">
        <f ca="1"/>
        <v>398.74768511362925</v>
      </c>
      <c r="CP100">
        <f ca="1"/>
        <v>315.19760786390736</v>
      </c>
      <c r="CQ100">
        <f ca="1"/>
        <v>384.66246809923587</v>
      </c>
      <c r="CR100">
        <f ca="1"/>
        <v>381.44272957220909</v>
      </c>
      <c r="CS100">
        <f ca="1"/>
        <v>386.27150338311571</v>
      </c>
      <c r="CT100">
        <f ca="1"/>
        <v>342.63959245303778</v>
      </c>
      <c r="CU100">
        <f ca="1"/>
        <v>327.46599764349935</v>
      </c>
      <c r="CV100">
        <f ca="1"/>
        <v>357.50833469756344</v>
      </c>
      <c r="CW100">
        <f ca="1"/>
        <v>403.13569571153164</v>
      </c>
      <c r="CX100">
        <f ca="1"/>
        <v>368.87074365082697</v>
      </c>
      <c r="CY100">
        <f ca="1"/>
        <v>359.78586079871837</v>
      </c>
      <c r="CZ100">
        <f ca="1"/>
        <v>290.6750711639562</v>
      </c>
      <c r="DA100">
        <f ca="1"/>
        <v>398.1321402964445</v>
      </c>
      <c r="DB100">
        <f ca="1"/>
        <v>324.39137769995574</v>
      </c>
      <c r="DC100">
        <f ca="1"/>
        <v>438.99873155663602</v>
      </c>
      <c r="DD100">
        <f ca="1"/>
        <v>406.09505508141325</v>
      </c>
      <c r="DE100">
        <f ca="1"/>
        <v>382.56651433217439</v>
      </c>
      <c r="DF100">
        <f ca="1"/>
        <v>332.86735442279456</v>
      </c>
      <c r="DG100">
        <f ca="1"/>
        <v>391.81618610776491</v>
      </c>
      <c r="DH100" t="e">
        <f ca="1"/>
        <v>#N/A</v>
      </c>
      <c r="DI100" t="e">
        <f ca="1"/>
        <v>#N/A</v>
      </c>
      <c r="DJ100" t="e">
        <f ca="1"/>
        <v>#N/A</v>
      </c>
      <c r="DK100" t="e">
        <f ca="1"/>
        <v>#N/A</v>
      </c>
      <c r="DL100" t="e">
        <f ca="1"/>
        <v>#N/A</v>
      </c>
      <c r="DM100" t="e">
        <f ca="1"/>
        <v>#N/A</v>
      </c>
      <c r="DN100" t="e">
        <f ca="1"/>
        <v>#N/A</v>
      </c>
      <c r="DO100" t="e">
        <f ca="1"/>
        <v>#N/A</v>
      </c>
      <c r="DP100" t="e">
        <f ca="1"/>
        <v>#N/A</v>
      </c>
      <c r="DQ100" t="e">
        <f ca="1"/>
        <v>#N/A</v>
      </c>
      <c r="DR100" t="e">
        <f ca="1"/>
        <v>#N/A</v>
      </c>
      <c r="DS100" t="e">
        <f ca="1"/>
        <v>#N/A</v>
      </c>
      <c r="DT100" t="e">
        <f ca="1"/>
        <v>#N/A</v>
      </c>
      <c r="DU100" t="e">
        <f ca="1"/>
        <v>#N/A</v>
      </c>
      <c r="DV100" t="e">
        <f ca="1"/>
        <v>#N/A</v>
      </c>
      <c r="DW100" t="e">
        <f ca="1"/>
        <v>#N/A</v>
      </c>
      <c r="DX100" t="e">
        <f ca="1"/>
        <v>#N/A</v>
      </c>
      <c r="DY100" t="e">
        <f ca="1"/>
        <v>#N/A</v>
      </c>
      <c r="DZ100" t="e">
        <f ca="1"/>
        <v>#N/A</v>
      </c>
      <c r="EA100" t="e">
        <f ca="1"/>
        <v>#N/A</v>
      </c>
    </row>
    <row r="101" spans="1:131">
      <c r="A101">
        <f ca="1">_xll.nxLibGetDCF("act/365",K$2,K101)</f>
        <v>0.38082191780821917</v>
      </c>
      <c r="B101" cm="1">
        <f t="array" aca="1" ref="B101" ca="1">_xll.nxLibGetDF(calibration!B$13,path!K$2,path!K101)</f>
        <v>0.98656653307380804</v>
      </c>
      <c r="C101">
        <f t="shared" ca="1" si="7"/>
        <v>3.5514006939587665E-2</v>
      </c>
      <c r="D101" s="75">
        <v>0</v>
      </c>
      <c r="E101">
        <f t="shared" ca="1" si="8"/>
        <v>369.96997948306972</v>
      </c>
      <c r="F101" s="73">
        <f t="shared" ca="1" si="9"/>
        <v>0</v>
      </c>
      <c r="H101">
        <f t="shared" ca="1" si="5"/>
        <v>369.96997948306978</v>
      </c>
      <c r="I101">
        <f t="shared" ca="1" si="6"/>
        <v>41.267789151047637</v>
      </c>
      <c r="K101" s="40">
        <f ca="1"/>
        <v>45558</v>
      </c>
      <c r="L101">
        <f ca="1"/>
        <v>315.31619249883369</v>
      </c>
      <c r="M101">
        <f ca="1"/>
        <v>374.11226037057639</v>
      </c>
      <c r="N101">
        <f ca="1"/>
        <v>303.46165755092073</v>
      </c>
      <c r="O101">
        <f ca="1"/>
        <v>412.04063974261271</v>
      </c>
      <c r="P101">
        <f ca="1"/>
        <v>409.43364117549544</v>
      </c>
      <c r="Q101">
        <f ca="1"/>
        <v>379.12091588255419</v>
      </c>
      <c r="R101">
        <f ca="1"/>
        <v>370.03744266127012</v>
      </c>
      <c r="S101">
        <f ca="1"/>
        <v>356.54152309844</v>
      </c>
      <c r="T101">
        <f ca="1"/>
        <v>309.28502769059673</v>
      </c>
      <c r="U101">
        <f ca="1"/>
        <v>434.61930864469645</v>
      </c>
      <c r="V101">
        <f ca="1"/>
        <v>303.67821761029256</v>
      </c>
      <c r="W101">
        <f ca="1"/>
        <v>351.48796041331491</v>
      </c>
      <c r="X101">
        <f ca="1"/>
        <v>347.63840758748199</v>
      </c>
      <c r="Y101">
        <f ca="1"/>
        <v>398.82876379507195</v>
      </c>
      <c r="Z101">
        <f ca="1"/>
        <v>338.43166696192912</v>
      </c>
      <c r="AA101">
        <f ca="1"/>
        <v>381.38405062145375</v>
      </c>
      <c r="AB101">
        <f ca="1"/>
        <v>402.05078089234985</v>
      </c>
      <c r="AC101">
        <f ca="1"/>
        <v>428.50464514887352</v>
      </c>
      <c r="AD101">
        <f ca="1"/>
        <v>365.35038194189781</v>
      </c>
      <c r="AE101">
        <f ca="1"/>
        <v>378.05196356900666</v>
      </c>
      <c r="AF101">
        <f ca="1"/>
        <v>336.19330570995692</v>
      </c>
      <c r="AG101">
        <f ca="1"/>
        <v>366.89653458534605</v>
      </c>
      <c r="AH101">
        <f ca="1"/>
        <v>318.10485601617222</v>
      </c>
      <c r="AI101">
        <f ca="1"/>
        <v>396.1995560048826</v>
      </c>
      <c r="AJ101">
        <f ca="1"/>
        <v>353.74010035919224</v>
      </c>
      <c r="AK101">
        <f ca="1"/>
        <v>414.29188587715976</v>
      </c>
      <c r="AL101">
        <f ca="1"/>
        <v>269.81567163542383</v>
      </c>
      <c r="AM101">
        <f ca="1"/>
        <v>374.20364925855665</v>
      </c>
      <c r="AN101">
        <f ca="1"/>
        <v>375.75991573247057</v>
      </c>
      <c r="AO101">
        <f ca="1"/>
        <v>365.55361080258712</v>
      </c>
      <c r="AP101">
        <f ca="1"/>
        <v>381.25895680859185</v>
      </c>
      <c r="AQ101">
        <f ca="1"/>
        <v>357.11391462781972</v>
      </c>
      <c r="AR101">
        <f ca="1"/>
        <v>363.56876292356009</v>
      </c>
      <c r="AS101">
        <f ca="1"/>
        <v>458.23020003708581</v>
      </c>
      <c r="AT101">
        <f ca="1"/>
        <v>325.33206626723199</v>
      </c>
      <c r="AU101">
        <f ca="1"/>
        <v>348.26288674042775</v>
      </c>
      <c r="AV101">
        <f ca="1"/>
        <v>357.99076796366876</v>
      </c>
      <c r="AW101">
        <f ca="1"/>
        <v>433.64546969451266</v>
      </c>
      <c r="AX101">
        <f ca="1"/>
        <v>326.83129611108382</v>
      </c>
      <c r="AY101">
        <f ca="1"/>
        <v>378.44770777354535</v>
      </c>
      <c r="AZ101">
        <f ca="1"/>
        <v>373.56862378242499</v>
      </c>
      <c r="BA101">
        <f ca="1"/>
        <v>412.52909978845292</v>
      </c>
      <c r="BB101">
        <f ca="1"/>
        <v>338.8610500161214</v>
      </c>
      <c r="BC101">
        <f ca="1"/>
        <v>379.95999926154917</v>
      </c>
      <c r="BD101">
        <f ca="1"/>
        <v>374.64751179503321</v>
      </c>
      <c r="BE101">
        <f ca="1"/>
        <v>319.40883030749796</v>
      </c>
      <c r="BF101">
        <f ca="1"/>
        <v>376.45257125250157</v>
      </c>
      <c r="BG101">
        <f ca="1"/>
        <v>322.55368613550189</v>
      </c>
      <c r="BH101">
        <f ca="1"/>
        <v>342.34830336186764</v>
      </c>
      <c r="BI101">
        <f ca="1"/>
        <v>474.05251587480871</v>
      </c>
      <c r="BJ101">
        <f ca="1"/>
        <v>311.40887426649653</v>
      </c>
      <c r="BK101">
        <f ca="1"/>
        <v>412.31081475070471</v>
      </c>
      <c r="BL101">
        <f ca="1"/>
        <v>404.85387069286332</v>
      </c>
      <c r="BM101">
        <f ca="1"/>
        <v>403.98176761430511</v>
      </c>
      <c r="BN101">
        <f ca="1"/>
        <v>384.61722293033682</v>
      </c>
      <c r="BO101">
        <f ca="1"/>
        <v>332.61262578268554</v>
      </c>
      <c r="BP101">
        <f ca="1"/>
        <v>342.32466680791714</v>
      </c>
      <c r="BQ101">
        <f ca="1"/>
        <v>463.88455694502107</v>
      </c>
      <c r="BR101">
        <f ca="1"/>
        <v>360.48033711833222</v>
      </c>
      <c r="BS101">
        <f ca="1"/>
        <v>372.00573238086139</v>
      </c>
      <c r="BT101">
        <f ca="1"/>
        <v>336.72902742008955</v>
      </c>
      <c r="BU101">
        <f ca="1"/>
        <v>384.32441061582807</v>
      </c>
      <c r="BV101">
        <f ca="1"/>
        <v>357.19274108372605</v>
      </c>
      <c r="BW101">
        <f ca="1"/>
        <v>415.14327316643482</v>
      </c>
      <c r="BX101">
        <f ca="1"/>
        <v>319.44914296843086</v>
      </c>
      <c r="BY101">
        <f ca="1"/>
        <v>395.49436437678094</v>
      </c>
      <c r="BZ101">
        <f ca="1"/>
        <v>335.37384867044796</v>
      </c>
      <c r="CA101">
        <f ca="1"/>
        <v>330.41090571424581</v>
      </c>
      <c r="CB101">
        <f ca="1"/>
        <v>359.68343125115069</v>
      </c>
      <c r="CC101">
        <f ca="1"/>
        <v>442.75304128184871</v>
      </c>
      <c r="CD101">
        <f ca="1"/>
        <v>302.23431562205798</v>
      </c>
      <c r="CE101">
        <f ca="1"/>
        <v>385.49265492052825</v>
      </c>
      <c r="CF101">
        <f ca="1"/>
        <v>373.89750936754467</v>
      </c>
      <c r="CG101">
        <f ca="1"/>
        <v>388.49453950192623</v>
      </c>
      <c r="CH101">
        <f ca="1"/>
        <v>303.41135823744793</v>
      </c>
      <c r="CI101">
        <f ca="1"/>
        <v>377.97079644019874</v>
      </c>
      <c r="CJ101">
        <f ca="1"/>
        <v>370.64492240966712</v>
      </c>
      <c r="CK101">
        <f ca="1"/>
        <v>395.39238115402998</v>
      </c>
      <c r="CL101">
        <f ca="1"/>
        <v>470.15245843949924</v>
      </c>
      <c r="CM101">
        <f ca="1"/>
        <v>413.87388650457757</v>
      </c>
      <c r="CN101">
        <f ca="1"/>
        <v>354.98205652425969</v>
      </c>
      <c r="CO101">
        <f ca="1"/>
        <v>399.8749506569672</v>
      </c>
      <c r="CP101">
        <f ca="1"/>
        <v>306.70901512986399</v>
      </c>
      <c r="CQ101">
        <f ca="1"/>
        <v>385.53419389480297</v>
      </c>
      <c r="CR101">
        <f ca="1"/>
        <v>383.96432554725772</v>
      </c>
      <c r="CS101">
        <f ca="1"/>
        <v>395.4674951697923</v>
      </c>
      <c r="CT101">
        <f ca="1"/>
        <v>339.02034901361958</v>
      </c>
      <c r="CU101">
        <f ca="1"/>
        <v>326.70776270171837</v>
      </c>
      <c r="CV101">
        <f ca="1"/>
        <v>363.06495566587313</v>
      </c>
      <c r="CW101">
        <f ca="1"/>
        <v>415.45644678827807</v>
      </c>
      <c r="CX101">
        <f ca="1"/>
        <v>361.06236690519279</v>
      </c>
      <c r="CY101">
        <f ca="1"/>
        <v>366.62646110341177</v>
      </c>
      <c r="CZ101">
        <f ca="1"/>
        <v>289.66956751591721</v>
      </c>
      <c r="DA101">
        <f ca="1"/>
        <v>396.67827822352882</v>
      </c>
      <c r="DB101">
        <f ca="1"/>
        <v>326.5173752599602</v>
      </c>
      <c r="DC101">
        <f ca="1"/>
        <v>438.79036265123017</v>
      </c>
      <c r="DD101">
        <f ca="1"/>
        <v>403.60766661655941</v>
      </c>
      <c r="DE101">
        <f ca="1"/>
        <v>381.08628036947056</v>
      </c>
      <c r="DF101">
        <f ca="1"/>
        <v>333.42147946794552</v>
      </c>
      <c r="DG101">
        <f ca="1"/>
        <v>406.95832630262521</v>
      </c>
      <c r="DH101" t="e">
        <f ca="1"/>
        <v>#N/A</v>
      </c>
      <c r="DI101" t="e">
        <f ca="1"/>
        <v>#N/A</v>
      </c>
      <c r="DJ101" t="e">
        <f ca="1"/>
        <v>#N/A</v>
      </c>
      <c r="DK101" t="e">
        <f ca="1"/>
        <v>#N/A</v>
      </c>
      <c r="DL101" t="e">
        <f ca="1"/>
        <v>#N/A</v>
      </c>
      <c r="DM101" t="e">
        <f ca="1"/>
        <v>#N/A</v>
      </c>
      <c r="DN101" t="e">
        <f ca="1"/>
        <v>#N/A</v>
      </c>
      <c r="DO101" t="e">
        <f ca="1"/>
        <v>#N/A</v>
      </c>
      <c r="DP101" t="e">
        <f ca="1"/>
        <v>#N/A</v>
      </c>
      <c r="DQ101" t="e">
        <f ca="1"/>
        <v>#N/A</v>
      </c>
      <c r="DR101" t="e">
        <f ca="1"/>
        <v>#N/A</v>
      </c>
      <c r="DS101" t="e">
        <f ca="1"/>
        <v>#N/A</v>
      </c>
      <c r="DT101" t="e">
        <f ca="1"/>
        <v>#N/A</v>
      </c>
      <c r="DU101" t="e">
        <f ca="1"/>
        <v>#N/A</v>
      </c>
      <c r="DV101" t="e">
        <f ca="1"/>
        <v>#N/A</v>
      </c>
      <c r="DW101" t="e">
        <f ca="1"/>
        <v>#N/A</v>
      </c>
      <c r="DX101" t="e">
        <f ca="1"/>
        <v>#N/A</v>
      </c>
      <c r="DY101" t="e">
        <f ca="1"/>
        <v>#N/A</v>
      </c>
      <c r="DZ101" t="e">
        <f ca="1"/>
        <v>#N/A</v>
      </c>
      <c r="EA101" t="e">
        <f ca="1"/>
        <v>#N/A</v>
      </c>
    </row>
    <row r="102" spans="1:131">
      <c r="A102">
        <f ca="1">_xll.nxLibGetDCF("act/365",K$2,K102)</f>
        <v>0.38356164383561642</v>
      </c>
      <c r="B102" cm="1">
        <f t="array" aca="1" ref="B102" ca="1">_xll.nxLibGetDF(calibration!B$13,path!K$2,path!K102)</f>
        <v>0.98647046160417851</v>
      </c>
      <c r="C102">
        <f t="shared" ca="1" si="7"/>
        <v>3.5514230392656262E-2</v>
      </c>
      <c r="D102" s="75">
        <v>0</v>
      </c>
      <c r="E102">
        <f t="shared" ca="1" si="8"/>
        <v>370.00601052609755</v>
      </c>
      <c r="F102" s="73">
        <f t="shared" ca="1" si="9"/>
        <v>0</v>
      </c>
      <c r="H102">
        <f t="shared" ca="1" si="5"/>
        <v>370.0060105260975</v>
      </c>
      <c r="I102">
        <f t="shared" ca="1" si="6"/>
        <v>42.035324554126589</v>
      </c>
      <c r="K102" s="40">
        <f ca="1"/>
        <v>45559</v>
      </c>
      <c r="L102">
        <f ca="1"/>
        <v>317.32555924983461</v>
      </c>
      <c r="M102">
        <f ca="1"/>
        <v>373.8495303478162</v>
      </c>
      <c r="N102">
        <f ca="1"/>
        <v>308.0258651529445</v>
      </c>
      <c r="O102">
        <f ca="1"/>
        <v>411.12966829343435</v>
      </c>
      <c r="P102">
        <f ca="1"/>
        <v>409.03961919586078</v>
      </c>
      <c r="Q102">
        <f ca="1"/>
        <v>375.5180233207156</v>
      </c>
      <c r="R102">
        <f ca="1"/>
        <v>364.9419492507007</v>
      </c>
      <c r="S102">
        <f ca="1"/>
        <v>357.3312621187834</v>
      </c>
      <c r="T102">
        <f ca="1"/>
        <v>309.77151706045345</v>
      </c>
      <c r="U102">
        <f ca="1"/>
        <v>433.08542165414912</v>
      </c>
      <c r="V102">
        <f ca="1"/>
        <v>303.94474164093856</v>
      </c>
      <c r="W102">
        <f ca="1"/>
        <v>350.46398075121573</v>
      </c>
      <c r="X102">
        <f ca="1"/>
        <v>347.60036840640527</v>
      </c>
      <c r="Y102">
        <f ca="1"/>
        <v>407.38093727745502</v>
      </c>
      <c r="Z102">
        <f ca="1"/>
        <v>333.96267841974992</v>
      </c>
      <c r="AA102">
        <f ca="1"/>
        <v>381.02848126826962</v>
      </c>
      <c r="AB102">
        <f ca="1"/>
        <v>405.65404318924851</v>
      </c>
      <c r="AC102">
        <f ca="1"/>
        <v>434.43004297569365</v>
      </c>
      <c r="AD102">
        <f ca="1"/>
        <v>358.73079292738748</v>
      </c>
      <c r="AE102">
        <f ca="1"/>
        <v>380.69048089720513</v>
      </c>
      <c r="AF102">
        <f ca="1"/>
        <v>329.9033960764242</v>
      </c>
      <c r="AG102">
        <f ca="1"/>
        <v>368.98171051564594</v>
      </c>
      <c r="AH102">
        <f ca="1"/>
        <v>319.86609960136695</v>
      </c>
      <c r="AI102">
        <f ca="1"/>
        <v>406.1165836838498</v>
      </c>
      <c r="AJ102">
        <f ca="1"/>
        <v>353.11827968994839</v>
      </c>
      <c r="AK102">
        <f ca="1"/>
        <v>409.0553162399147</v>
      </c>
      <c r="AL102">
        <f ca="1"/>
        <v>267.79357488964979</v>
      </c>
      <c r="AM102">
        <f ca="1"/>
        <v>370.38050071307788</v>
      </c>
      <c r="AN102">
        <f ca="1"/>
        <v>374.19557249660789</v>
      </c>
      <c r="AO102">
        <f ca="1"/>
        <v>360.52461333432962</v>
      </c>
      <c r="AP102">
        <f ca="1"/>
        <v>383.55004278355813</v>
      </c>
      <c r="AQ102">
        <f ca="1"/>
        <v>356.559180226845</v>
      </c>
      <c r="AR102">
        <f ca="1"/>
        <v>357.48583426686287</v>
      </c>
      <c r="AS102">
        <f ca="1"/>
        <v>461.25997997207742</v>
      </c>
      <c r="AT102">
        <f ca="1"/>
        <v>322.44041161202159</v>
      </c>
      <c r="AU102">
        <f ca="1"/>
        <v>346.6114791362516</v>
      </c>
      <c r="AV102">
        <f ca="1"/>
        <v>360.06029611019005</v>
      </c>
      <c r="AW102">
        <f ca="1"/>
        <v>439.63250545299519</v>
      </c>
      <c r="AX102">
        <f ca="1"/>
        <v>325.59440292098964</v>
      </c>
      <c r="AY102">
        <f ca="1"/>
        <v>383.84878095915491</v>
      </c>
      <c r="AZ102">
        <f ca="1"/>
        <v>375.14841950762451</v>
      </c>
      <c r="BA102">
        <f ca="1"/>
        <v>414.49011935958737</v>
      </c>
      <c r="BB102">
        <f ca="1"/>
        <v>336.64149909997724</v>
      </c>
      <c r="BC102">
        <f ca="1"/>
        <v>380.55779641592142</v>
      </c>
      <c r="BD102">
        <f ca="1"/>
        <v>383.04953587150283</v>
      </c>
      <c r="BE102">
        <f ca="1"/>
        <v>319.21058497413105</v>
      </c>
      <c r="BF102">
        <f ca="1"/>
        <v>376.99344357408751</v>
      </c>
      <c r="BG102">
        <f ca="1"/>
        <v>317.68122920838937</v>
      </c>
      <c r="BH102">
        <f ca="1"/>
        <v>344.48620820805377</v>
      </c>
      <c r="BI102">
        <f ca="1"/>
        <v>470.96882616999187</v>
      </c>
      <c r="BJ102">
        <f ca="1"/>
        <v>308.97357058015803</v>
      </c>
      <c r="BK102">
        <f ca="1"/>
        <v>410.1536030455037</v>
      </c>
      <c r="BL102">
        <f ca="1"/>
        <v>407.04333552632835</v>
      </c>
      <c r="BM102">
        <f ca="1"/>
        <v>397.93115671867508</v>
      </c>
      <c r="BN102">
        <f ca="1"/>
        <v>386.30725903151921</v>
      </c>
      <c r="BO102">
        <f ca="1"/>
        <v>334.57707625215943</v>
      </c>
      <c r="BP102">
        <f ca="1"/>
        <v>343.81157819947703</v>
      </c>
      <c r="BQ102">
        <f ca="1"/>
        <v>458.80141081358374</v>
      </c>
      <c r="BR102">
        <f ca="1"/>
        <v>361.09841780256312</v>
      </c>
      <c r="BS102">
        <f ca="1"/>
        <v>373.22622407064915</v>
      </c>
      <c r="BT102">
        <f ca="1"/>
        <v>333.13537976747</v>
      </c>
      <c r="BU102">
        <f ca="1"/>
        <v>383.86194243750344</v>
      </c>
      <c r="BV102">
        <f ca="1"/>
        <v>358.83174326692381</v>
      </c>
      <c r="BW102">
        <f ca="1"/>
        <v>417.11584010196259</v>
      </c>
      <c r="BX102">
        <f ca="1"/>
        <v>324.33214416125799</v>
      </c>
      <c r="BY102">
        <f ca="1"/>
        <v>401.56398261183114</v>
      </c>
      <c r="BZ102">
        <f ca="1"/>
        <v>337.09955442375258</v>
      </c>
      <c r="CA102">
        <f ca="1"/>
        <v>330.52012996365391</v>
      </c>
      <c r="CB102">
        <f ca="1"/>
        <v>360.4338371797661</v>
      </c>
      <c r="CC102">
        <f ca="1"/>
        <v>443.57033751507424</v>
      </c>
      <c r="CD102">
        <f ca="1"/>
        <v>300.68419481233417</v>
      </c>
      <c r="CE102">
        <f ca="1"/>
        <v>381.21472417652603</v>
      </c>
      <c r="CF102">
        <f ca="1"/>
        <v>374.76463777522156</v>
      </c>
      <c r="CG102">
        <f ca="1"/>
        <v>390.45918274067913</v>
      </c>
      <c r="CH102">
        <f ca="1"/>
        <v>301.48952097762884</v>
      </c>
      <c r="CI102">
        <f ca="1"/>
        <v>374.063087775317</v>
      </c>
      <c r="CJ102">
        <f ca="1"/>
        <v>366.37084174054831</v>
      </c>
      <c r="CK102">
        <f ca="1"/>
        <v>397.61730661541043</v>
      </c>
      <c r="CL102">
        <f ca="1"/>
        <v>470.09843117798988</v>
      </c>
      <c r="CM102">
        <f ca="1"/>
        <v>416.46792443296528</v>
      </c>
      <c r="CN102">
        <f ca="1"/>
        <v>355.96400329027364</v>
      </c>
      <c r="CO102">
        <f ca="1"/>
        <v>398.4521992544494</v>
      </c>
      <c r="CP102">
        <f ca="1"/>
        <v>302.29646674102543</v>
      </c>
      <c r="CQ102">
        <f ca="1"/>
        <v>389.76835394402656</v>
      </c>
      <c r="CR102">
        <f ca="1"/>
        <v>389.62491164759854</v>
      </c>
      <c r="CS102">
        <f ca="1"/>
        <v>397.30773456909998</v>
      </c>
      <c r="CT102">
        <f ca="1"/>
        <v>336.45767566964309</v>
      </c>
      <c r="CU102">
        <f ca="1"/>
        <v>329.73953952274047</v>
      </c>
      <c r="CV102">
        <f ca="1"/>
        <v>365.258668008386</v>
      </c>
      <c r="CW102">
        <f ca="1"/>
        <v>421.74188862518082</v>
      </c>
      <c r="CX102">
        <f ca="1"/>
        <v>357.22580655572597</v>
      </c>
      <c r="CY102">
        <f ca="1"/>
        <v>363.43949581101953</v>
      </c>
      <c r="CZ102">
        <f ca="1"/>
        <v>287.70751785023907</v>
      </c>
      <c r="DA102">
        <f ca="1"/>
        <v>394.31169448521115</v>
      </c>
      <c r="DB102">
        <f ca="1"/>
        <v>320.76112266514588</v>
      </c>
      <c r="DC102">
        <f ca="1"/>
        <v>442.90040923786205</v>
      </c>
      <c r="DD102">
        <f ca="1"/>
        <v>403.59389499911208</v>
      </c>
      <c r="DE102">
        <f ca="1"/>
        <v>378.9443076097254</v>
      </c>
      <c r="DF102">
        <f ca="1"/>
        <v>334.64965814903638</v>
      </c>
      <c r="DG102">
        <f ca="1"/>
        <v>404.72614181052955</v>
      </c>
      <c r="DH102" t="e">
        <f ca="1"/>
        <v>#N/A</v>
      </c>
      <c r="DI102" t="e">
        <f ca="1"/>
        <v>#N/A</v>
      </c>
      <c r="DJ102" t="e">
        <f ca="1"/>
        <v>#N/A</v>
      </c>
      <c r="DK102" t="e">
        <f ca="1"/>
        <v>#N/A</v>
      </c>
      <c r="DL102" t="e">
        <f ca="1"/>
        <v>#N/A</v>
      </c>
      <c r="DM102" t="e">
        <f ca="1"/>
        <v>#N/A</v>
      </c>
      <c r="DN102" t="e">
        <f ca="1"/>
        <v>#N/A</v>
      </c>
      <c r="DO102" t="e">
        <f ca="1"/>
        <v>#N/A</v>
      </c>
      <c r="DP102" t="e">
        <f ca="1"/>
        <v>#N/A</v>
      </c>
      <c r="DQ102" t="e">
        <f ca="1"/>
        <v>#N/A</v>
      </c>
      <c r="DR102" t="e">
        <f ca="1"/>
        <v>#N/A</v>
      </c>
      <c r="DS102" t="e">
        <f ca="1"/>
        <v>#N/A</v>
      </c>
      <c r="DT102" t="e">
        <f ca="1"/>
        <v>#N/A</v>
      </c>
      <c r="DU102" t="e">
        <f ca="1"/>
        <v>#N/A</v>
      </c>
      <c r="DV102" t="e">
        <f ca="1"/>
        <v>#N/A</v>
      </c>
      <c r="DW102" t="e">
        <f ca="1"/>
        <v>#N/A</v>
      </c>
      <c r="DX102" t="e">
        <f ca="1"/>
        <v>#N/A</v>
      </c>
      <c r="DY102" t="e">
        <f ca="1"/>
        <v>#N/A</v>
      </c>
      <c r="DZ102" t="e">
        <f ca="1"/>
        <v>#N/A</v>
      </c>
      <c r="EA102" t="e">
        <f ca="1"/>
        <v>#N/A</v>
      </c>
    </row>
    <row r="103" spans="1:131">
      <c r="A103">
        <f ca="1">_xll.nxLibGetDCF("act/365",K$2,K103)</f>
        <v>0.38630136986301372</v>
      </c>
      <c r="B103" cm="1">
        <f t="array" aca="1" ref="B103" ca="1">_xll.nxLibGetDF(calibration!B$13,path!K$2,path!K103)</f>
        <v>0.98637439013454897</v>
      </c>
      <c r="C103">
        <f t="shared" ca="1" si="7"/>
        <v>3.5514475228606082E-2</v>
      </c>
      <c r="D103" s="75">
        <v>0</v>
      </c>
      <c r="E103">
        <f t="shared" ca="1" si="8"/>
        <v>370.04204858787057</v>
      </c>
      <c r="F103" s="73">
        <f t="shared" ca="1" si="9"/>
        <v>0</v>
      </c>
      <c r="H103">
        <f t="shared" ca="1" si="5"/>
        <v>370.04204858787057</v>
      </c>
      <c r="I103">
        <f t="shared" ca="1" si="6"/>
        <v>42.152904495754889</v>
      </c>
      <c r="K103" s="40">
        <f ca="1"/>
        <v>45560</v>
      </c>
      <c r="L103">
        <f ca="1"/>
        <v>314.95689311423649</v>
      </c>
      <c r="M103">
        <f ca="1"/>
        <v>374.02930792848315</v>
      </c>
      <c r="N103">
        <f ca="1"/>
        <v>309.47680094059797</v>
      </c>
      <c r="O103">
        <f ca="1"/>
        <v>414.31535575518694</v>
      </c>
      <c r="P103">
        <f ca="1"/>
        <v>406.30947012619578</v>
      </c>
      <c r="Q103">
        <f ca="1"/>
        <v>373.15709981858942</v>
      </c>
      <c r="R103">
        <f ca="1"/>
        <v>360.96799108760729</v>
      </c>
      <c r="S103">
        <f ca="1"/>
        <v>358.22432853041363</v>
      </c>
      <c r="T103">
        <f ca="1"/>
        <v>310.60010040441642</v>
      </c>
      <c r="U103">
        <f ca="1"/>
        <v>431.0774447204509</v>
      </c>
      <c r="V103">
        <f ca="1"/>
        <v>297.25809497172588</v>
      </c>
      <c r="W103">
        <f ca="1"/>
        <v>349.60754160918282</v>
      </c>
      <c r="X103">
        <f ca="1"/>
        <v>344.80145549740212</v>
      </c>
      <c r="Y103">
        <f ca="1"/>
        <v>401.2223145957355</v>
      </c>
      <c r="Z103">
        <f ca="1"/>
        <v>333.37447012991896</v>
      </c>
      <c r="AA103">
        <f ca="1"/>
        <v>383.24499329675052</v>
      </c>
      <c r="AB103">
        <f ca="1"/>
        <v>402.0903938925627</v>
      </c>
      <c r="AC103">
        <f ca="1"/>
        <v>440.01740555894673</v>
      </c>
      <c r="AD103">
        <f ca="1"/>
        <v>362.15710927356213</v>
      </c>
      <c r="AE103">
        <f ca="1"/>
        <v>380.95610432422012</v>
      </c>
      <c r="AF103">
        <f ca="1"/>
        <v>325.29293479614859</v>
      </c>
      <c r="AG103">
        <f ca="1"/>
        <v>374.3764046906166</v>
      </c>
      <c r="AH103">
        <f ca="1"/>
        <v>319.14161430122954</v>
      </c>
      <c r="AI103">
        <f ca="1"/>
        <v>408.4379242308612</v>
      </c>
      <c r="AJ103">
        <f ca="1"/>
        <v>346.44847212728342</v>
      </c>
      <c r="AK103">
        <f ca="1"/>
        <v>406.93508476024283</v>
      </c>
      <c r="AL103">
        <f ca="1"/>
        <v>264.22230207957534</v>
      </c>
      <c r="AM103">
        <f ca="1"/>
        <v>371.18258393462571</v>
      </c>
      <c r="AN103">
        <f ca="1"/>
        <v>375.10927839377871</v>
      </c>
      <c r="AO103">
        <f ca="1"/>
        <v>361.25517470394067</v>
      </c>
      <c r="AP103">
        <f ca="1"/>
        <v>385.47140366338789</v>
      </c>
      <c r="AQ103">
        <f ca="1"/>
        <v>358.53008157009037</v>
      </c>
      <c r="AR103">
        <f ca="1"/>
        <v>352.92936031688157</v>
      </c>
      <c r="AS103">
        <f ca="1"/>
        <v>462.48322589497974</v>
      </c>
      <c r="AT103">
        <f ca="1"/>
        <v>319.98264288363589</v>
      </c>
      <c r="AU103">
        <f ca="1"/>
        <v>346.4930033564471</v>
      </c>
      <c r="AV103">
        <f ca="1"/>
        <v>367.39910368620122</v>
      </c>
      <c r="AW103">
        <f ca="1"/>
        <v>443.26676245816441</v>
      </c>
      <c r="AX103">
        <f ca="1"/>
        <v>324.36338144253534</v>
      </c>
      <c r="AY103">
        <f ca="1"/>
        <v>383.09357659476512</v>
      </c>
      <c r="AZ103">
        <f ca="1"/>
        <v>371.39376442842394</v>
      </c>
      <c r="BA103">
        <f ca="1"/>
        <v>412.92948602534398</v>
      </c>
      <c r="BB103">
        <f ca="1"/>
        <v>338.64657116588234</v>
      </c>
      <c r="BC103">
        <f ca="1"/>
        <v>374.48766189011394</v>
      </c>
      <c r="BD103">
        <f ca="1"/>
        <v>383.28778376795088</v>
      </c>
      <c r="BE103">
        <f ca="1"/>
        <v>321.80784515694904</v>
      </c>
      <c r="BF103">
        <f ca="1"/>
        <v>382.49357919370362</v>
      </c>
      <c r="BG103">
        <f ca="1"/>
        <v>319.32529557004477</v>
      </c>
      <c r="BH103">
        <f ca="1"/>
        <v>344.45711584933628</v>
      </c>
      <c r="BI103">
        <f ca="1"/>
        <v>465.65854834373982</v>
      </c>
      <c r="BJ103">
        <f ca="1"/>
        <v>305.49079451221689</v>
      </c>
      <c r="BK103">
        <f ca="1"/>
        <v>410.42127931655403</v>
      </c>
      <c r="BL103">
        <f ca="1"/>
        <v>407.58615639132699</v>
      </c>
      <c r="BM103">
        <f ca="1"/>
        <v>395.91112244407401</v>
      </c>
      <c r="BN103">
        <f ca="1"/>
        <v>386.01690590866895</v>
      </c>
      <c r="BO103">
        <f ca="1"/>
        <v>333.43786087615479</v>
      </c>
      <c r="BP103">
        <f ca="1"/>
        <v>346.62739517020833</v>
      </c>
      <c r="BQ103">
        <f ca="1"/>
        <v>457.86451379339758</v>
      </c>
      <c r="BR103">
        <f ca="1"/>
        <v>360.3176683249963</v>
      </c>
      <c r="BS103">
        <f ca="1"/>
        <v>370.69893383357515</v>
      </c>
      <c r="BT103">
        <f ca="1"/>
        <v>331.27302031914775</v>
      </c>
      <c r="BU103">
        <f ca="1"/>
        <v>384.67447043591005</v>
      </c>
      <c r="BV103">
        <f ca="1"/>
        <v>356.49926598206986</v>
      </c>
      <c r="BW103">
        <f ca="1"/>
        <v>416.38207396399474</v>
      </c>
      <c r="BX103">
        <f ca="1"/>
        <v>327.11397651490773</v>
      </c>
      <c r="BY103">
        <f ca="1"/>
        <v>400.78923334749135</v>
      </c>
      <c r="BZ103">
        <f ca="1"/>
        <v>343.9981671418966</v>
      </c>
      <c r="CA103">
        <f ca="1"/>
        <v>329.581216064937</v>
      </c>
      <c r="CB103">
        <f ca="1"/>
        <v>361.49805241467396</v>
      </c>
      <c r="CC103">
        <f ca="1"/>
        <v>444.62061707391445</v>
      </c>
      <c r="CD103">
        <f ca="1"/>
        <v>304.41369416561565</v>
      </c>
      <c r="CE103">
        <f ca="1"/>
        <v>383.32069816207996</v>
      </c>
      <c r="CF103">
        <f ca="1"/>
        <v>375.17538259837306</v>
      </c>
      <c r="CG103">
        <f ca="1"/>
        <v>389.15824167428832</v>
      </c>
      <c r="CH103">
        <f ca="1"/>
        <v>305.45297150146183</v>
      </c>
      <c r="CI103">
        <f ca="1"/>
        <v>382.07559660846022</v>
      </c>
      <c r="CJ103">
        <f ca="1"/>
        <v>370.62769566556562</v>
      </c>
      <c r="CK103">
        <f ca="1"/>
        <v>399.2642118596774</v>
      </c>
      <c r="CL103">
        <f ca="1"/>
        <v>471.5471401022703</v>
      </c>
      <c r="CM103">
        <f ca="1"/>
        <v>413.89454325134665</v>
      </c>
      <c r="CN103">
        <f ca="1"/>
        <v>358.58935078718764</v>
      </c>
      <c r="CO103">
        <f ca="1"/>
        <v>397.04333246321511</v>
      </c>
      <c r="CP103">
        <f ca="1"/>
        <v>299.97087941402367</v>
      </c>
      <c r="CQ103">
        <f ca="1"/>
        <v>388.20734412310912</v>
      </c>
      <c r="CR103">
        <f ca="1"/>
        <v>390.70100429885844</v>
      </c>
      <c r="CS103">
        <f ca="1"/>
        <v>396.35246065769803</v>
      </c>
      <c r="CT103">
        <f ca="1"/>
        <v>334.9234247288453</v>
      </c>
      <c r="CU103">
        <f ca="1"/>
        <v>331.58499670109023</v>
      </c>
      <c r="CV103">
        <f ca="1"/>
        <v>368.23541057999637</v>
      </c>
      <c r="CW103">
        <f ca="1"/>
        <v>422.11208835282679</v>
      </c>
      <c r="CX103">
        <f ca="1"/>
        <v>366.79790205689972</v>
      </c>
      <c r="CY103">
        <f ca="1"/>
        <v>363.055640685085</v>
      </c>
      <c r="CZ103">
        <f ca="1"/>
        <v>290.99536146758669</v>
      </c>
      <c r="DA103">
        <f ca="1"/>
        <v>389.8616381613171</v>
      </c>
      <c r="DB103">
        <f ca="1"/>
        <v>318.58072881125418</v>
      </c>
      <c r="DC103">
        <f ca="1"/>
        <v>435.87759169506859</v>
      </c>
      <c r="DD103">
        <f ca="1"/>
        <v>410.80760410381168</v>
      </c>
      <c r="DE103">
        <f ca="1"/>
        <v>382.11199677762687</v>
      </c>
      <c r="DF103">
        <f ca="1"/>
        <v>325.96005248991196</v>
      </c>
      <c r="DG103">
        <f ca="1"/>
        <v>407.95650815932538</v>
      </c>
      <c r="DH103" t="e">
        <f ca="1"/>
        <v>#N/A</v>
      </c>
      <c r="DI103" t="e">
        <f ca="1"/>
        <v>#N/A</v>
      </c>
      <c r="DJ103" t="e">
        <f ca="1"/>
        <v>#N/A</v>
      </c>
      <c r="DK103" t="e">
        <f ca="1"/>
        <v>#N/A</v>
      </c>
      <c r="DL103" t="e">
        <f ca="1"/>
        <v>#N/A</v>
      </c>
      <c r="DM103" t="e">
        <f ca="1"/>
        <v>#N/A</v>
      </c>
      <c r="DN103" t="e">
        <f ca="1"/>
        <v>#N/A</v>
      </c>
      <c r="DO103" t="e">
        <f ca="1"/>
        <v>#N/A</v>
      </c>
      <c r="DP103" t="e">
        <f ca="1"/>
        <v>#N/A</v>
      </c>
      <c r="DQ103" t="e">
        <f ca="1"/>
        <v>#N/A</v>
      </c>
      <c r="DR103" t="e">
        <f ca="1"/>
        <v>#N/A</v>
      </c>
      <c r="DS103" t="e">
        <f ca="1"/>
        <v>#N/A</v>
      </c>
      <c r="DT103" t="e">
        <f ca="1"/>
        <v>#N/A</v>
      </c>
      <c r="DU103" t="e">
        <f ca="1"/>
        <v>#N/A</v>
      </c>
      <c r="DV103" t="e">
        <f ca="1"/>
        <v>#N/A</v>
      </c>
      <c r="DW103" t="e">
        <f ca="1"/>
        <v>#N/A</v>
      </c>
      <c r="DX103" t="e">
        <f ca="1"/>
        <v>#N/A</v>
      </c>
      <c r="DY103" t="e">
        <f ca="1"/>
        <v>#N/A</v>
      </c>
      <c r="DZ103" t="e">
        <f ca="1"/>
        <v>#N/A</v>
      </c>
      <c r="EA103" t="e">
        <f ca="1"/>
        <v>#N/A</v>
      </c>
    </row>
    <row r="104" spans="1:131">
      <c r="A104">
        <f ca="1">_xll.nxLibGetDCF("act/365",K$2,K104)</f>
        <v>0.38904109589041097</v>
      </c>
      <c r="B104" cm="1">
        <f t="array" aca="1" ref="B104" ca="1">_xll.nxLibGetDF(calibration!B$13,path!K$2,path!K104)</f>
        <v>0.98627831866491944</v>
      </c>
      <c r="C104">
        <f t="shared" ca="1" si="7"/>
        <v>3.5514741000435411E-2</v>
      </c>
      <c r="D104" s="75">
        <v>0</v>
      </c>
      <c r="E104">
        <f t="shared" ca="1" si="8"/>
        <v>370.0780936704399</v>
      </c>
      <c r="F104" s="73">
        <f t="shared" ca="1" si="9"/>
        <v>0</v>
      </c>
      <c r="H104">
        <f t="shared" ca="1" si="5"/>
        <v>370.07809367043973</v>
      </c>
      <c r="I104">
        <f t="shared" ca="1" si="6"/>
        <v>42.305210002192347</v>
      </c>
      <c r="K104" s="40">
        <f ca="1"/>
        <v>45561</v>
      </c>
      <c r="L104">
        <f ca="1"/>
        <v>314.55279929148611</v>
      </c>
      <c r="M104">
        <f ca="1"/>
        <v>377.71794127224791</v>
      </c>
      <c r="N104">
        <f ca="1"/>
        <v>310.45091693235355</v>
      </c>
      <c r="O104">
        <f ca="1"/>
        <v>411.57784367056149</v>
      </c>
      <c r="P104">
        <f ca="1"/>
        <v>412.22182300066214</v>
      </c>
      <c r="Q104">
        <f ca="1"/>
        <v>369.12094120146025</v>
      </c>
      <c r="R104">
        <f ca="1"/>
        <v>360.83087028140721</v>
      </c>
      <c r="S104">
        <f ca="1"/>
        <v>357.24830524713354</v>
      </c>
      <c r="T104">
        <f ca="1"/>
        <v>315.0650153246699</v>
      </c>
      <c r="U104">
        <f ca="1"/>
        <v>435.06258506257888</v>
      </c>
      <c r="V104">
        <f ca="1"/>
        <v>295.0513910915214</v>
      </c>
      <c r="W104">
        <f ca="1"/>
        <v>346.93862441650299</v>
      </c>
      <c r="X104">
        <f ca="1"/>
        <v>346.94886975709255</v>
      </c>
      <c r="Y104">
        <f ca="1"/>
        <v>405.67366544633603</v>
      </c>
      <c r="Z104">
        <f ca="1"/>
        <v>336.93627142397008</v>
      </c>
      <c r="AA104">
        <f ca="1"/>
        <v>384.86700007594118</v>
      </c>
      <c r="AB104">
        <f ca="1"/>
        <v>405.29250131155788</v>
      </c>
      <c r="AC104">
        <f ca="1"/>
        <v>442.22575348513755</v>
      </c>
      <c r="AD104">
        <f ca="1"/>
        <v>358.1152153714981</v>
      </c>
      <c r="AE104">
        <f ca="1"/>
        <v>375.77984900610187</v>
      </c>
      <c r="AF104">
        <f ca="1"/>
        <v>321.98791654874799</v>
      </c>
      <c r="AG104">
        <f ca="1"/>
        <v>375.80892554655105</v>
      </c>
      <c r="AH104">
        <f ca="1"/>
        <v>321.79006320045949</v>
      </c>
      <c r="AI104">
        <f ca="1"/>
        <v>407.76363285437287</v>
      </c>
      <c r="AJ104">
        <f ca="1"/>
        <v>343.31215655180182</v>
      </c>
      <c r="AK104">
        <f ca="1"/>
        <v>407.35755844651663</v>
      </c>
      <c r="AL104">
        <f ca="1"/>
        <v>260.76924787208549</v>
      </c>
      <c r="AM104">
        <f ca="1"/>
        <v>369.40220821828984</v>
      </c>
      <c r="AN104">
        <f ca="1"/>
        <v>373.16397781535852</v>
      </c>
      <c r="AO104">
        <f ca="1"/>
        <v>358.47503812675473</v>
      </c>
      <c r="AP104">
        <f ca="1"/>
        <v>382.85243100874266</v>
      </c>
      <c r="AQ104">
        <f ca="1"/>
        <v>358.16743847214536</v>
      </c>
      <c r="AR104">
        <f ca="1"/>
        <v>351.97964458336924</v>
      </c>
      <c r="AS104">
        <f ca="1"/>
        <v>458.24626186380607</v>
      </c>
      <c r="AT104">
        <f ca="1"/>
        <v>320.37171348429223</v>
      </c>
      <c r="AU104">
        <f ca="1"/>
        <v>337.70892903797801</v>
      </c>
      <c r="AV104">
        <f ca="1"/>
        <v>367.33401192614588</v>
      </c>
      <c r="AW104">
        <f ca="1"/>
        <v>449.05834682357664</v>
      </c>
      <c r="AX104">
        <f ca="1"/>
        <v>318.52709446106132</v>
      </c>
      <c r="AY104">
        <f ca="1"/>
        <v>387.25857261097281</v>
      </c>
      <c r="AZ104">
        <f ca="1"/>
        <v>367.55697005334156</v>
      </c>
      <c r="BA104">
        <f ca="1"/>
        <v>413.631165549412</v>
      </c>
      <c r="BB104">
        <f ca="1"/>
        <v>342.14897371633737</v>
      </c>
      <c r="BC104">
        <f ca="1"/>
        <v>375.88480920738158</v>
      </c>
      <c r="BD104">
        <f ca="1"/>
        <v>384.0487341135244</v>
      </c>
      <c r="BE104">
        <f ca="1"/>
        <v>323.52573496037655</v>
      </c>
      <c r="BF104">
        <f ca="1"/>
        <v>382.34024829336016</v>
      </c>
      <c r="BG104">
        <f ca="1"/>
        <v>323.00315813281003</v>
      </c>
      <c r="BH104">
        <f ca="1"/>
        <v>342.41929437582411</v>
      </c>
      <c r="BI104">
        <f ca="1"/>
        <v>466.64167495249859</v>
      </c>
      <c r="BJ104">
        <f ca="1"/>
        <v>309.8184241835956</v>
      </c>
      <c r="BK104">
        <f ca="1"/>
        <v>412.4847514000013</v>
      </c>
      <c r="BL104">
        <f ca="1"/>
        <v>410.13708874507819</v>
      </c>
      <c r="BM104">
        <f ca="1"/>
        <v>392.4784954672038</v>
      </c>
      <c r="BN104">
        <f ca="1"/>
        <v>390.6973108913748</v>
      </c>
      <c r="BO104">
        <f ca="1"/>
        <v>333.58913217739729</v>
      </c>
      <c r="BP104">
        <f ca="1"/>
        <v>349.9785569644352</v>
      </c>
      <c r="BQ104">
        <f ca="1"/>
        <v>457.8287260987081</v>
      </c>
      <c r="BR104">
        <f ca="1"/>
        <v>361.52799511013103</v>
      </c>
      <c r="BS104">
        <f ca="1"/>
        <v>361.51727348087968</v>
      </c>
      <c r="BT104">
        <f ca="1"/>
        <v>333.3615398420996</v>
      </c>
      <c r="BU104">
        <f ca="1"/>
        <v>385.75910826872223</v>
      </c>
      <c r="BV104">
        <f ca="1"/>
        <v>356.00005509405776</v>
      </c>
      <c r="BW104">
        <f ca="1"/>
        <v>418.7080750957457</v>
      </c>
      <c r="BX104">
        <f ca="1"/>
        <v>322.2605207810501</v>
      </c>
      <c r="BY104">
        <f ca="1"/>
        <v>400.20386456207569</v>
      </c>
      <c r="BZ104">
        <f ca="1"/>
        <v>340.92325848276647</v>
      </c>
      <c r="CA104">
        <f ca="1"/>
        <v>330.50977389684391</v>
      </c>
      <c r="CB104">
        <f ca="1"/>
        <v>354.98692805825004</v>
      </c>
      <c r="CC104">
        <f ca="1"/>
        <v>439.88526407186737</v>
      </c>
      <c r="CD104">
        <f ca="1"/>
        <v>310.39670093501695</v>
      </c>
      <c r="CE104">
        <f ca="1"/>
        <v>376.46871109225418</v>
      </c>
      <c r="CF104">
        <f ca="1"/>
        <v>382.61607837852927</v>
      </c>
      <c r="CG104">
        <f ca="1"/>
        <v>392.46610099786722</v>
      </c>
      <c r="CH104">
        <f ca="1"/>
        <v>312.55276090856427</v>
      </c>
      <c r="CI104">
        <f ca="1"/>
        <v>380.19136048369637</v>
      </c>
      <c r="CJ104">
        <f ca="1"/>
        <v>366.69049246968592</v>
      </c>
      <c r="CK104">
        <f ca="1"/>
        <v>399.23106654793497</v>
      </c>
      <c r="CL104">
        <f ca="1"/>
        <v>467.77848071157621</v>
      </c>
      <c r="CM104">
        <f ca="1"/>
        <v>416.44645789535423</v>
      </c>
      <c r="CN104">
        <f ca="1"/>
        <v>361.05498707825393</v>
      </c>
      <c r="CO104">
        <f ca="1"/>
        <v>396.54256345751088</v>
      </c>
      <c r="CP104">
        <f ca="1"/>
        <v>299.55842150434421</v>
      </c>
      <c r="CQ104">
        <f ca="1"/>
        <v>383.16029080843481</v>
      </c>
      <c r="CR104">
        <f ca="1"/>
        <v>394.72851148467936</v>
      </c>
      <c r="CS104">
        <f ca="1"/>
        <v>399.16361012034173</v>
      </c>
      <c r="CT104">
        <f ca="1"/>
        <v>329.80582547439752</v>
      </c>
      <c r="CU104">
        <f ca="1"/>
        <v>331.04032548860908</v>
      </c>
      <c r="CV104">
        <f ca="1"/>
        <v>362.67025717351521</v>
      </c>
      <c r="CW104">
        <f ca="1"/>
        <v>424.30519694930848</v>
      </c>
      <c r="CX104">
        <f ca="1"/>
        <v>371.44585532423258</v>
      </c>
      <c r="CY104">
        <f ca="1"/>
        <v>362.18131046849658</v>
      </c>
      <c r="CZ104">
        <f ca="1"/>
        <v>293.21496531586479</v>
      </c>
      <c r="DA104">
        <f ca="1"/>
        <v>396.00069273546387</v>
      </c>
      <c r="DB104">
        <f ca="1"/>
        <v>320.38482408263195</v>
      </c>
      <c r="DC104">
        <f ca="1"/>
        <v>437.84932775659092</v>
      </c>
      <c r="DD104">
        <f ca="1"/>
        <v>408.72830071296272</v>
      </c>
      <c r="DE104">
        <f ca="1"/>
        <v>381.53991709899509</v>
      </c>
      <c r="DF104">
        <f ca="1"/>
        <v>326.94021361404475</v>
      </c>
      <c r="DG104">
        <f ca="1"/>
        <v>405.78550182441558</v>
      </c>
      <c r="DH104" t="e">
        <f ca="1"/>
        <v>#N/A</v>
      </c>
      <c r="DI104" t="e">
        <f ca="1"/>
        <v>#N/A</v>
      </c>
      <c r="DJ104" t="e">
        <f ca="1"/>
        <v>#N/A</v>
      </c>
      <c r="DK104" t="e">
        <f ca="1"/>
        <v>#N/A</v>
      </c>
      <c r="DL104" t="e">
        <f ca="1"/>
        <v>#N/A</v>
      </c>
      <c r="DM104" t="e">
        <f ca="1"/>
        <v>#N/A</v>
      </c>
      <c r="DN104" t="e">
        <f ca="1"/>
        <v>#N/A</v>
      </c>
      <c r="DO104" t="e">
        <f ca="1"/>
        <v>#N/A</v>
      </c>
      <c r="DP104" t="e">
        <f ca="1"/>
        <v>#N/A</v>
      </c>
      <c r="DQ104" t="e">
        <f ca="1"/>
        <v>#N/A</v>
      </c>
      <c r="DR104" t="e">
        <f ca="1"/>
        <v>#N/A</v>
      </c>
      <c r="DS104" t="e">
        <f ca="1"/>
        <v>#N/A</v>
      </c>
      <c r="DT104" t="e">
        <f ca="1"/>
        <v>#N/A</v>
      </c>
      <c r="DU104" t="e">
        <f ca="1"/>
        <v>#N/A</v>
      </c>
      <c r="DV104" t="e">
        <f ca="1"/>
        <v>#N/A</v>
      </c>
      <c r="DW104" t="e">
        <f ca="1"/>
        <v>#N/A</v>
      </c>
      <c r="DX104" t="e">
        <f ca="1"/>
        <v>#N/A</v>
      </c>
      <c r="DY104" t="e">
        <f ca="1"/>
        <v>#N/A</v>
      </c>
      <c r="DZ104" t="e">
        <f ca="1"/>
        <v>#N/A</v>
      </c>
      <c r="EA104" t="e">
        <f ca="1"/>
        <v>#N/A</v>
      </c>
    </row>
    <row r="105" spans="1:131">
      <c r="A105">
        <f ca="1">_xll.nxLibGetDCF("act/365",K$2,K105)</f>
        <v>0.39178082191780822</v>
      </c>
      <c r="B105" cm="1">
        <f t="array" aca="1" ref="B105" ca="1">_xll.nxLibGetDF(calibration!B$13,path!K$2,path!K105)</f>
        <v>0.98618224719529002</v>
      </c>
      <c r="C105">
        <f t="shared" ca="1" si="7"/>
        <v>3.5515027273647172E-2</v>
      </c>
      <c r="D105" s="75">
        <v>0</v>
      </c>
      <c r="E105">
        <f t="shared" ca="1" si="8"/>
        <v>370.1141457758572</v>
      </c>
      <c r="F105" s="73">
        <f t="shared" ca="1" si="9"/>
        <v>0</v>
      </c>
      <c r="H105">
        <f t="shared" ca="1" si="5"/>
        <v>370.11414577585731</v>
      </c>
      <c r="I105">
        <f t="shared" ca="1" si="6"/>
        <v>42.404305895286136</v>
      </c>
      <c r="K105" s="40">
        <f ca="1"/>
        <v>45562</v>
      </c>
      <c r="L105">
        <f ca="1"/>
        <v>313.96917015180338</v>
      </c>
      <c r="M105">
        <f ca="1"/>
        <v>378.70946702572121</v>
      </c>
      <c r="N105">
        <f ca="1"/>
        <v>307.31432824788232</v>
      </c>
      <c r="O105">
        <f ca="1"/>
        <v>419.06834498002269</v>
      </c>
      <c r="P105">
        <f ca="1"/>
        <v>410.66053352058088</v>
      </c>
      <c r="Q105">
        <f ca="1"/>
        <v>375.29982019735121</v>
      </c>
      <c r="R105">
        <f ca="1"/>
        <v>365.00941291055744</v>
      </c>
      <c r="S105">
        <f ca="1"/>
        <v>359.14656260350097</v>
      </c>
      <c r="T105">
        <f ca="1"/>
        <v>317.21971808964037</v>
      </c>
      <c r="U105">
        <f ca="1"/>
        <v>432.42052116559751</v>
      </c>
      <c r="V105">
        <f ca="1"/>
        <v>291.50898900086133</v>
      </c>
      <c r="W105">
        <f ca="1"/>
        <v>342.81413756196525</v>
      </c>
      <c r="X105">
        <f ca="1"/>
        <v>341.40084163353549</v>
      </c>
      <c r="Y105">
        <f ca="1"/>
        <v>414.1206194610013</v>
      </c>
      <c r="Z105">
        <f ca="1"/>
        <v>333.07728618097246</v>
      </c>
      <c r="AA105">
        <f ca="1"/>
        <v>389.3731348660304</v>
      </c>
      <c r="AB105">
        <f ca="1"/>
        <v>407.56890820258582</v>
      </c>
      <c r="AC105">
        <f ca="1"/>
        <v>444.3963607149426</v>
      </c>
      <c r="AD105">
        <f ca="1"/>
        <v>352.48973333556586</v>
      </c>
      <c r="AE105">
        <f ca="1"/>
        <v>374.03934697103233</v>
      </c>
      <c r="AF105">
        <f ca="1"/>
        <v>321.39896841022266</v>
      </c>
      <c r="AG105">
        <f ca="1"/>
        <v>378.55119721105228</v>
      </c>
      <c r="AH105">
        <f ca="1"/>
        <v>323.58802693943107</v>
      </c>
      <c r="AI105">
        <f ca="1"/>
        <v>404.57284175420858</v>
      </c>
      <c r="AJ105">
        <f ca="1"/>
        <v>342.16910013516167</v>
      </c>
      <c r="AK105">
        <f ca="1"/>
        <v>408.91322403140015</v>
      </c>
      <c r="AL105">
        <f ca="1"/>
        <v>262.08418497679202</v>
      </c>
      <c r="AM105">
        <f ca="1"/>
        <v>374.33922203606966</v>
      </c>
      <c r="AN105">
        <f ca="1"/>
        <v>376.28768192506044</v>
      </c>
      <c r="AO105">
        <f ca="1"/>
        <v>358.55467166207279</v>
      </c>
      <c r="AP105">
        <f ca="1"/>
        <v>382.20413007583051</v>
      </c>
      <c r="AQ105">
        <f ca="1"/>
        <v>360.62929384433801</v>
      </c>
      <c r="AR105">
        <f ca="1"/>
        <v>352.05183250718108</v>
      </c>
      <c r="AS105">
        <f ca="1"/>
        <v>462.38938100977305</v>
      </c>
      <c r="AT105">
        <f ca="1"/>
        <v>320.87472004461222</v>
      </c>
      <c r="AU105">
        <f ca="1"/>
        <v>336.81501368364678</v>
      </c>
      <c r="AV105">
        <f ca="1"/>
        <v>367.91103806599199</v>
      </c>
      <c r="AW105">
        <f ca="1"/>
        <v>445.43652723643993</v>
      </c>
      <c r="AX105">
        <f ca="1"/>
        <v>318.0840802233771</v>
      </c>
      <c r="AY105">
        <f ca="1"/>
        <v>388.89134187799635</v>
      </c>
      <c r="AZ105">
        <f ca="1"/>
        <v>370.41372283917326</v>
      </c>
      <c r="BA105">
        <f ca="1"/>
        <v>413.6146108001908</v>
      </c>
      <c r="BB105">
        <f ca="1"/>
        <v>338.29214881495955</v>
      </c>
      <c r="BC105">
        <f ca="1"/>
        <v>375.88783527235063</v>
      </c>
      <c r="BD105">
        <f ca="1"/>
        <v>380.49896275524884</v>
      </c>
      <c r="BE105">
        <f ca="1"/>
        <v>321.04157881002402</v>
      </c>
      <c r="BF105">
        <f ca="1"/>
        <v>386.46971667400561</v>
      </c>
      <c r="BG105">
        <f ca="1"/>
        <v>322.61268600468833</v>
      </c>
      <c r="BH105">
        <f ca="1"/>
        <v>348.08513734157719</v>
      </c>
      <c r="BI105">
        <f ca="1"/>
        <v>462.06911220015826</v>
      </c>
      <c r="BJ105">
        <f ca="1"/>
        <v>315.88455832521987</v>
      </c>
      <c r="BK105">
        <f ca="1"/>
        <v>408.95923712232548</v>
      </c>
      <c r="BL105">
        <f ca="1"/>
        <v>408.94001470918812</v>
      </c>
      <c r="BM105">
        <f ca="1"/>
        <v>391.91299042090748</v>
      </c>
      <c r="BN105">
        <f ca="1"/>
        <v>396.30408622653096</v>
      </c>
      <c r="BO105">
        <f ca="1"/>
        <v>331.999948112384</v>
      </c>
      <c r="BP105">
        <f ca="1"/>
        <v>349.83480222243088</v>
      </c>
      <c r="BQ105">
        <f ca="1"/>
        <v>455.60741116624621</v>
      </c>
      <c r="BR105">
        <f ca="1"/>
        <v>357.61527246387152</v>
      </c>
      <c r="BS105">
        <f ca="1"/>
        <v>365.49532051403446</v>
      </c>
      <c r="BT105">
        <f ca="1"/>
        <v>327.52127675900215</v>
      </c>
      <c r="BU105">
        <f ca="1"/>
        <v>386.35830081468748</v>
      </c>
      <c r="BV105">
        <f ca="1"/>
        <v>362.00761119143414</v>
      </c>
      <c r="BW105">
        <f ca="1"/>
        <v>416.94756957217481</v>
      </c>
      <c r="BX105">
        <f ca="1"/>
        <v>327.29939448020872</v>
      </c>
      <c r="BY105">
        <f ca="1"/>
        <v>403.00594077145558</v>
      </c>
      <c r="BZ105">
        <f ca="1"/>
        <v>339.73537303875599</v>
      </c>
      <c r="CA105">
        <f ca="1"/>
        <v>333.467821097073</v>
      </c>
      <c r="CB105">
        <f ca="1"/>
        <v>352.70696636898015</v>
      </c>
      <c r="CC105">
        <f ca="1"/>
        <v>431.95604085567942</v>
      </c>
      <c r="CD105">
        <f ca="1"/>
        <v>307.16599805910045</v>
      </c>
      <c r="CE105">
        <f ca="1"/>
        <v>370.85029721039996</v>
      </c>
      <c r="CF105">
        <f ca="1"/>
        <v>389.12457777715218</v>
      </c>
      <c r="CG105">
        <f ca="1"/>
        <v>396.60052825656669</v>
      </c>
      <c r="CH105">
        <f ca="1"/>
        <v>310.86039891434842</v>
      </c>
      <c r="CI105">
        <f ca="1"/>
        <v>377.55388572318554</v>
      </c>
      <c r="CJ105">
        <f ca="1"/>
        <v>367.50894467831205</v>
      </c>
      <c r="CK105">
        <f ca="1"/>
        <v>398.50915803559172</v>
      </c>
      <c r="CL105">
        <f ca="1"/>
        <v>467.37647661315873</v>
      </c>
      <c r="CM105">
        <f ca="1"/>
        <v>409.83658748120325</v>
      </c>
      <c r="CN105">
        <f ca="1"/>
        <v>357.792529761163</v>
      </c>
      <c r="CO105">
        <f ca="1"/>
        <v>395.97690706614947</v>
      </c>
      <c r="CP105">
        <f ca="1"/>
        <v>298.49662395274567</v>
      </c>
      <c r="CQ105">
        <f ca="1"/>
        <v>383.31117434663105</v>
      </c>
      <c r="CR105">
        <f ca="1"/>
        <v>394.42891037888239</v>
      </c>
      <c r="CS105">
        <f ca="1"/>
        <v>400.93520506030944</v>
      </c>
      <c r="CT105">
        <f ca="1"/>
        <v>332.00776790740798</v>
      </c>
      <c r="CU105">
        <f ca="1"/>
        <v>329.60341398005221</v>
      </c>
      <c r="CV105">
        <f ca="1"/>
        <v>362.69290514304629</v>
      </c>
      <c r="CW105">
        <f ca="1"/>
        <v>426.43286908039795</v>
      </c>
      <c r="CX105">
        <f ca="1"/>
        <v>370.27572240013933</v>
      </c>
      <c r="CY105">
        <f ca="1"/>
        <v>358.72919193951844</v>
      </c>
      <c r="CZ105">
        <f ca="1"/>
        <v>291.30435934609926</v>
      </c>
      <c r="DA105">
        <f ca="1"/>
        <v>389.92179742067822</v>
      </c>
      <c r="DB105">
        <f ca="1"/>
        <v>323.02184090088537</v>
      </c>
      <c r="DC105">
        <f ca="1"/>
        <v>433.44831800641799</v>
      </c>
      <c r="DD105">
        <f ca="1"/>
        <v>415.26694513831751</v>
      </c>
      <c r="DE105">
        <f ca="1"/>
        <v>384.94892116744086</v>
      </c>
      <c r="DF105">
        <f ca="1"/>
        <v>324.48440787393997</v>
      </c>
      <c r="DG105">
        <f ca="1"/>
        <v>405.04875174970982</v>
      </c>
      <c r="DH105" t="e">
        <f ca="1"/>
        <v>#N/A</v>
      </c>
      <c r="DI105" t="e">
        <f ca="1"/>
        <v>#N/A</v>
      </c>
      <c r="DJ105" t="e">
        <f ca="1"/>
        <v>#N/A</v>
      </c>
      <c r="DK105" t="e">
        <f ca="1"/>
        <v>#N/A</v>
      </c>
      <c r="DL105" t="e">
        <f ca="1"/>
        <v>#N/A</v>
      </c>
      <c r="DM105" t="e">
        <f ca="1"/>
        <v>#N/A</v>
      </c>
      <c r="DN105" t="e">
        <f ca="1"/>
        <v>#N/A</v>
      </c>
      <c r="DO105" t="e">
        <f ca="1"/>
        <v>#N/A</v>
      </c>
      <c r="DP105" t="e">
        <f ca="1"/>
        <v>#N/A</v>
      </c>
      <c r="DQ105" t="e">
        <f ca="1"/>
        <v>#N/A</v>
      </c>
      <c r="DR105" t="e">
        <f ca="1"/>
        <v>#N/A</v>
      </c>
      <c r="DS105" t="e">
        <f ca="1"/>
        <v>#N/A</v>
      </c>
      <c r="DT105" t="e">
        <f ca="1"/>
        <v>#N/A</v>
      </c>
      <c r="DU105" t="e">
        <f ca="1"/>
        <v>#N/A</v>
      </c>
      <c r="DV105" t="e">
        <f ca="1"/>
        <v>#N/A</v>
      </c>
      <c r="DW105" t="e">
        <f ca="1"/>
        <v>#N/A</v>
      </c>
      <c r="DX105" t="e">
        <f ca="1"/>
        <v>#N/A</v>
      </c>
      <c r="DY105" t="e">
        <f ca="1"/>
        <v>#N/A</v>
      </c>
      <c r="DZ105" t="e">
        <f ca="1"/>
        <v>#N/A</v>
      </c>
      <c r="EA105" t="e">
        <f ca="1"/>
        <v>#N/A</v>
      </c>
    </row>
    <row r="106" spans="1:131">
      <c r="A106">
        <f ca="1">_xll.nxLibGetDCF("act/365",K$2,K106)</f>
        <v>0.4</v>
      </c>
      <c r="B106" cm="1">
        <f t="array" aca="1" ref="B106" ca="1">_xll.nxLibGetDF(calibration!B$13,path!K$2,path!K106)</f>
        <v>0.98589403278640142</v>
      </c>
      <c r="C106">
        <f t="shared" ca="1" si="7"/>
        <v>3.5516004935192212E-2</v>
      </c>
      <c r="D106" s="75">
        <v>0</v>
      </c>
      <c r="E106">
        <f t="shared" ca="1" si="8"/>
        <v>370.22234424972828</v>
      </c>
      <c r="F106" s="73">
        <f t="shared" ca="1" si="9"/>
        <v>0</v>
      </c>
      <c r="H106">
        <f t="shared" ca="1" si="5"/>
        <v>370.22234424972828</v>
      </c>
      <c r="I106">
        <f t="shared" ca="1" si="6"/>
        <v>42.339219848703884</v>
      </c>
      <c r="K106" s="40">
        <f ca="1"/>
        <v>45565</v>
      </c>
      <c r="L106">
        <f ca="1"/>
        <v>307.53597868886584</v>
      </c>
      <c r="M106">
        <f ca="1"/>
        <v>378.10367813859193</v>
      </c>
      <c r="N106">
        <f ca="1"/>
        <v>307.38795462658652</v>
      </c>
      <c r="O106">
        <f ca="1"/>
        <v>427.63790368173323</v>
      </c>
      <c r="P106">
        <f ca="1"/>
        <v>404.87476523352399</v>
      </c>
      <c r="Q106">
        <f ca="1"/>
        <v>373.53720615463902</v>
      </c>
      <c r="R106">
        <f ca="1"/>
        <v>359.92410458665046</v>
      </c>
      <c r="S106">
        <f ca="1"/>
        <v>345.11667334795158</v>
      </c>
      <c r="T106">
        <f ca="1"/>
        <v>325.93249021050349</v>
      </c>
      <c r="U106">
        <f ca="1"/>
        <v>433.42989814833976</v>
      </c>
      <c r="V106">
        <f ca="1"/>
        <v>293.80623873816518</v>
      </c>
      <c r="W106">
        <f ca="1"/>
        <v>341.47537781913371</v>
      </c>
      <c r="X106">
        <f ca="1"/>
        <v>344.43466750789804</v>
      </c>
      <c r="Y106">
        <f ca="1"/>
        <v>417.29797783107955</v>
      </c>
      <c r="Z106">
        <f ca="1"/>
        <v>333.10967033215911</v>
      </c>
      <c r="AA106">
        <f ca="1"/>
        <v>392.17781559775096</v>
      </c>
      <c r="AB106">
        <f ca="1"/>
        <v>393.51768950291228</v>
      </c>
      <c r="AC106">
        <f ca="1"/>
        <v>446.39325115060228</v>
      </c>
      <c r="AD106">
        <f ca="1"/>
        <v>351.16870288393096</v>
      </c>
      <c r="AE106">
        <f ca="1"/>
        <v>374.37296540420243</v>
      </c>
      <c r="AF106">
        <f ca="1"/>
        <v>328.20619843272317</v>
      </c>
      <c r="AG106">
        <f ca="1"/>
        <v>382.17723546892256</v>
      </c>
      <c r="AH106">
        <f ca="1"/>
        <v>322.26802999203221</v>
      </c>
      <c r="AI106">
        <f ca="1"/>
        <v>407.85337280382743</v>
      </c>
      <c r="AJ106">
        <f ca="1"/>
        <v>348.50491149896396</v>
      </c>
      <c r="AK106">
        <f ca="1"/>
        <v>414.11823708098638</v>
      </c>
      <c r="AL106">
        <f ca="1"/>
        <v>263.56267309292355</v>
      </c>
      <c r="AM106">
        <f ca="1"/>
        <v>363.7628665357368</v>
      </c>
      <c r="AN106">
        <f ca="1"/>
        <v>377.96760131539338</v>
      </c>
      <c r="AO106">
        <f ca="1"/>
        <v>366.33720189308332</v>
      </c>
      <c r="AP106">
        <f ca="1"/>
        <v>389.28800795322883</v>
      </c>
      <c r="AQ106">
        <f ca="1"/>
        <v>360.81290087901903</v>
      </c>
      <c r="AR106">
        <f ca="1"/>
        <v>355.99377315492018</v>
      </c>
      <c r="AS106">
        <f ca="1"/>
        <v>447.12822850666277</v>
      </c>
      <c r="AT106">
        <f ca="1"/>
        <v>320.14634053435412</v>
      </c>
      <c r="AU106">
        <f ca="1"/>
        <v>340.55938398484221</v>
      </c>
      <c r="AV106">
        <f ca="1"/>
        <v>361.13591299299418</v>
      </c>
      <c r="AW106">
        <f ca="1"/>
        <v>437.44716598338908</v>
      </c>
      <c r="AX106">
        <f ca="1"/>
        <v>321.15245511887326</v>
      </c>
      <c r="AY106">
        <f ca="1"/>
        <v>396.58805417223562</v>
      </c>
      <c r="AZ106">
        <f ca="1"/>
        <v>368.74170194798609</v>
      </c>
      <c r="BA106">
        <f ca="1"/>
        <v>412.50958974112677</v>
      </c>
      <c r="BB106">
        <f ca="1"/>
        <v>332.68660743493899</v>
      </c>
      <c r="BC106">
        <f ca="1"/>
        <v>374.73680812926489</v>
      </c>
      <c r="BD106">
        <f ca="1"/>
        <v>379.31403571802605</v>
      </c>
      <c r="BE106">
        <f ca="1"/>
        <v>316.31334151347312</v>
      </c>
      <c r="BF106">
        <f ca="1"/>
        <v>388.26712911905651</v>
      </c>
      <c r="BG106">
        <f ca="1"/>
        <v>321.69439535319844</v>
      </c>
      <c r="BH106">
        <f ca="1"/>
        <v>348.84222884508864</v>
      </c>
      <c r="BI106">
        <f ca="1"/>
        <v>467.23031577380669</v>
      </c>
      <c r="BJ106">
        <f ca="1"/>
        <v>319.35799083496278</v>
      </c>
      <c r="BK106">
        <f ca="1"/>
        <v>406.44736938991173</v>
      </c>
      <c r="BL106">
        <f ca="1"/>
        <v>416.51704501474745</v>
      </c>
      <c r="BM106">
        <f ca="1"/>
        <v>393.47793424783077</v>
      </c>
      <c r="BN106">
        <f ca="1"/>
        <v>399.26716846629324</v>
      </c>
      <c r="BO106">
        <f ca="1"/>
        <v>330.27760267539514</v>
      </c>
      <c r="BP106">
        <f ca="1"/>
        <v>349.31163248877084</v>
      </c>
      <c r="BQ106">
        <f ca="1"/>
        <v>459.66071656638422</v>
      </c>
      <c r="BR106">
        <f ca="1"/>
        <v>347.55465367697485</v>
      </c>
      <c r="BS106">
        <f ca="1"/>
        <v>355.80825516174588</v>
      </c>
      <c r="BT106">
        <f ca="1"/>
        <v>332.75886008384617</v>
      </c>
      <c r="BU106">
        <f ca="1"/>
        <v>388.30775905206832</v>
      </c>
      <c r="BV106">
        <f ca="1"/>
        <v>355.30139780643862</v>
      </c>
      <c r="BW106">
        <f ca="1"/>
        <v>424.15792939647497</v>
      </c>
      <c r="BX106">
        <f ca="1"/>
        <v>337.17785458454966</v>
      </c>
      <c r="BY106">
        <f ca="1"/>
        <v>407.47583690157245</v>
      </c>
      <c r="BZ106">
        <f ca="1"/>
        <v>348.54403299129132</v>
      </c>
      <c r="CA106">
        <f ca="1"/>
        <v>327.9148466026607</v>
      </c>
      <c r="CB106">
        <f ca="1"/>
        <v>354.54010822515488</v>
      </c>
      <c r="CC106">
        <f ca="1"/>
        <v>424.33814759862025</v>
      </c>
      <c r="CD106">
        <f ca="1"/>
        <v>310.94433473299188</v>
      </c>
      <c r="CE106">
        <f ca="1"/>
        <v>383.55338305646279</v>
      </c>
      <c r="CF106">
        <f ca="1"/>
        <v>388.04471708204085</v>
      </c>
      <c r="CG106">
        <f ca="1"/>
        <v>382.74157435812401</v>
      </c>
      <c r="CH106">
        <f ca="1"/>
        <v>306.95379070325026</v>
      </c>
      <c r="CI106">
        <f ca="1"/>
        <v>386.05755792486991</v>
      </c>
      <c r="CJ106">
        <f ca="1"/>
        <v>363.26609257733367</v>
      </c>
      <c r="CK106">
        <f ca="1"/>
        <v>405.43737080808489</v>
      </c>
      <c r="CL106">
        <f ca="1"/>
        <v>460.80519481441138</v>
      </c>
      <c r="CM106">
        <f ca="1"/>
        <v>411.77991614203228</v>
      </c>
      <c r="CN106">
        <f ca="1"/>
        <v>356.10627738244517</v>
      </c>
      <c r="CO106">
        <f ca="1"/>
        <v>403.93051571950031</v>
      </c>
      <c r="CP106">
        <f ca="1"/>
        <v>296.40946057969876</v>
      </c>
      <c r="CQ106">
        <f ca="1"/>
        <v>387.89167653600231</v>
      </c>
      <c r="CR106">
        <f ca="1"/>
        <v>401.70710196706307</v>
      </c>
      <c r="CS106">
        <f ca="1"/>
        <v>402.29889586305103</v>
      </c>
      <c r="CT106">
        <f ca="1"/>
        <v>329.12621565725482</v>
      </c>
      <c r="CU106">
        <f ca="1"/>
        <v>328.85384291114417</v>
      </c>
      <c r="CV106">
        <f ca="1"/>
        <v>361.21080487736293</v>
      </c>
      <c r="CW106">
        <f ca="1"/>
        <v>428.42711180715594</v>
      </c>
      <c r="CX106">
        <f ca="1"/>
        <v>367.66589128806839</v>
      </c>
      <c r="CY106">
        <f ca="1"/>
        <v>351.4815153233975</v>
      </c>
      <c r="CZ106">
        <f ca="1"/>
        <v>295.83691443300745</v>
      </c>
      <c r="DA106">
        <f ca="1"/>
        <v>392.01722033514812</v>
      </c>
      <c r="DB106">
        <f ca="1"/>
        <v>324.39047500371447</v>
      </c>
      <c r="DC106">
        <f ca="1"/>
        <v>424.42501498711579</v>
      </c>
      <c r="DD106">
        <f ca="1"/>
        <v>410.3121669694994</v>
      </c>
      <c r="DE106">
        <f ca="1"/>
        <v>387.91198219892249</v>
      </c>
      <c r="DF106">
        <f ca="1"/>
        <v>317.69832870798507</v>
      </c>
      <c r="DG106">
        <f ca="1"/>
        <v>410.17022390369902</v>
      </c>
      <c r="DH106" t="e">
        <f ca="1"/>
        <v>#N/A</v>
      </c>
      <c r="DI106" t="e">
        <f ca="1"/>
        <v>#N/A</v>
      </c>
      <c r="DJ106" t="e">
        <f ca="1"/>
        <v>#N/A</v>
      </c>
      <c r="DK106" t="e">
        <f ca="1"/>
        <v>#N/A</v>
      </c>
      <c r="DL106" t="e">
        <f ca="1"/>
        <v>#N/A</v>
      </c>
      <c r="DM106" t="e">
        <f ca="1"/>
        <v>#N/A</v>
      </c>
      <c r="DN106" t="e">
        <f ca="1"/>
        <v>#N/A</v>
      </c>
      <c r="DO106" t="e">
        <f ca="1"/>
        <v>#N/A</v>
      </c>
      <c r="DP106" t="e">
        <f ca="1"/>
        <v>#N/A</v>
      </c>
      <c r="DQ106" t="e">
        <f ca="1"/>
        <v>#N/A</v>
      </c>
      <c r="DR106" t="e">
        <f ca="1"/>
        <v>#N/A</v>
      </c>
      <c r="DS106" t="e">
        <f ca="1"/>
        <v>#N/A</v>
      </c>
      <c r="DT106" t="e">
        <f ca="1"/>
        <v>#N/A</v>
      </c>
      <c r="DU106" t="e">
        <f ca="1"/>
        <v>#N/A</v>
      </c>
      <c r="DV106" t="e">
        <f ca="1"/>
        <v>#N/A</v>
      </c>
      <c r="DW106" t="e">
        <f ca="1"/>
        <v>#N/A</v>
      </c>
      <c r="DX106" t="e">
        <f ca="1"/>
        <v>#N/A</v>
      </c>
      <c r="DY106" t="e">
        <f ca="1"/>
        <v>#N/A</v>
      </c>
      <c r="DZ106" t="e">
        <f ca="1"/>
        <v>#N/A</v>
      </c>
      <c r="EA106" t="e">
        <f ca="1"/>
        <v>#N/A</v>
      </c>
    </row>
    <row r="107" spans="1:131">
      <c r="A107">
        <f ca="1">_xll.nxLibGetDCF("act/365",K$2,K107)</f>
        <v>0.40273972602739727</v>
      </c>
      <c r="B107" cm="1">
        <f t="array" aca="1" ref="B107" ca="1">_xll.nxLibGetDF(calibration!B$13,path!K$2,path!K107)</f>
        <v>0.98579796131677189</v>
      </c>
      <c r="C107">
        <f t="shared" ca="1" si="7"/>
        <v>3.5516369104239998E-2</v>
      </c>
      <c r="D107" s="75">
        <v>0</v>
      </c>
      <c r="E107">
        <f t="shared" ca="1" si="8"/>
        <v>370.25842446707242</v>
      </c>
      <c r="F107" s="73">
        <f t="shared" ca="1" si="9"/>
        <v>0</v>
      </c>
      <c r="H107">
        <f t="shared" ca="1" si="5"/>
        <v>370.25842446707247</v>
      </c>
      <c r="I107">
        <f t="shared" ca="1" si="6"/>
        <v>42.742435195106914</v>
      </c>
      <c r="K107" s="40">
        <f ca="1"/>
        <v>45566</v>
      </c>
      <c r="L107">
        <f ca="1"/>
        <v>306.7079639378353</v>
      </c>
      <c r="M107">
        <f ca="1"/>
        <v>380.25100207605016</v>
      </c>
      <c r="N107">
        <f ca="1"/>
        <v>305.2158043030953</v>
      </c>
      <c r="O107">
        <f ca="1"/>
        <v>420.29894862454819</v>
      </c>
      <c r="P107">
        <f ca="1"/>
        <v>406.2422148895094</v>
      </c>
      <c r="Q107">
        <f ca="1"/>
        <v>380.80167461453271</v>
      </c>
      <c r="R107">
        <f ca="1"/>
        <v>356.68355055122879</v>
      </c>
      <c r="S107">
        <f ca="1"/>
        <v>349.73161147276664</v>
      </c>
      <c r="T107">
        <f ca="1"/>
        <v>324.2769135317738</v>
      </c>
      <c r="U107">
        <f ca="1"/>
        <v>436.57958313132997</v>
      </c>
      <c r="V107">
        <f ca="1"/>
        <v>294.17998965445992</v>
      </c>
      <c r="W107">
        <f ca="1"/>
        <v>342.8081193528464</v>
      </c>
      <c r="X107">
        <f ca="1"/>
        <v>343.01314640015994</v>
      </c>
      <c r="Y107">
        <f ca="1"/>
        <v>417.26314289130596</v>
      </c>
      <c r="Z107">
        <f ca="1"/>
        <v>333.03556787199688</v>
      </c>
      <c r="AA107">
        <f ca="1"/>
        <v>392.1142217689856</v>
      </c>
      <c r="AB107">
        <f ca="1"/>
        <v>398.6135435190692</v>
      </c>
      <c r="AC107">
        <f ca="1"/>
        <v>445.52094811852658</v>
      </c>
      <c r="AD107">
        <f ca="1"/>
        <v>343.63137163101845</v>
      </c>
      <c r="AE107">
        <f ca="1"/>
        <v>370.92255298658353</v>
      </c>
      <c r="AF107">
        <f ca="1"/>
        <v>331.57702153245566</v>
      </c>
      <c r="AG107">
        <f ca="1"/>
        <v>380.11692306202826</v>
      </c>
      <c r="AH107">
        <f ca="1"/>
        <v>320.22839250125645</v>
      </c>
      <c r="AI107">
        <f ca="1"/>
        <v>409.65393953480742</v>
      </c>
      <c r="AJ107">
        <f ca="1"/>
        <v>345.45444935352913</v>
      </c>
      <c r="AK107">
        <f ca="1"/>
        <v>425.22266403580392</v>
      </c>
      <c r="AL107">
        <f ca="1"/>
        <v>266.79687389961657</v>
      </c>
      <c r="AM107">
        <f ca="1"/>
        <v>363.41758076715371</v>
      </c>
      <c r="AN107">
        <f ca="1"/>
        <v>377.91234930300698</v>
      </c>
      <c r="AO107">
        <f ca="1"/>
        <v>364.84212688821952</v>
      </c>
      <c r="AP107">
        <f ca="1"/>
        <v>384.94576532649353</v>
      </c>
      <c r="AQ107">
        <f ca="1"/>
        <v>361.96966808141423</v>
      </c>
      <c r="AR107">
        <f ca="1"/>
        <v>356.5531742281845</v>
      </c>
      <c r="AS107">
        <f ca="1"/>
        <v>448.33556477115957</v>
      </c>
      <c r="AT107">
        <f ca="1"/>
        <v>323.0918667585334</v>
      </c>
      <c r="AU107">
        <f ca="1"/>
        <v>341.81505055845349</v>
      </c>
      <c r="AV107">
        <f ca="1"/>
        <v>359.77286365523582</v>
      </c>
      <c r="AW107">
        <f ca="1"/>
        <v>442.46733892293304</v>
      </c>
      <c r="AX107">
        <f ca="1"/>
        <v>322.10542739607087</v>
      </c>
      <c r="AY107">
        <f ca="1"/>
        <v>395.763944160866</v>
      </c>
      <c r="AZ107">
        <f ca="1"/>
        <v>368.16024500865791</v>
      </c>
      <c r="BA107">
        <f ca="1"/>
        <v>411.60931039937708</v>
      </c>
      <c r="BB107">
        <f ca="1"/>
        <v>329.94480871712642</v>
      </c>
      <c r="BC107">
        <f ca="1"/>
        <v>370.3281076995404</v>
      </c>
      <c r="BD107">
        <f ca="1"/>
        <v>379.92154908578067</v>
      </c>
      <c r="BE107">
        <f ca="1"/>
        <v>313.50594239060609</v>
      </c>
      <c r="BF107">
        <f ca="1"/>
        <v>390.23499593660404</v>
      </c>
      <c r="BG107">
        <f ca="1"/>
        <v>320.89612290587041</v>
      </c>
      <c r="BH107">
        <f ca="1"/>
        <v>347.15025960196198</v>
      </c>
      <c r="BI107">
        <f ca="1"/>
        <v>465.51901459536202</v>
      </c>
      <c r="BJ107">
        <f ca="1"/>
        <v>324.1872699894738</v>
      </c>
      <c r="BK107">
        <f ca="1"/>
        <v>405.58136927517825</v>
      </c>
      <c r="BL107">
        <f ca="1"/>
        <v>419.98657743316568</v>
      </c>
      <c r="BM107">
        <f ca="1"/>
        <v>399.26763932125505</v>
      </c>
      <c r="BN107">
        <f ca="1"/>
        <v>399.62088787749695</v>
      </c>
      <c r="BO107">
        <f ca="1"/>
        <v>329.41076360326855</v>
      </c>
      <c r="BP107">
        <f ca="1"/>
        <v>346.92850799300692</v>
      </c>
      <c r="BQ107">
        <f ca="1"/>
        <v>456.58510325945787</v>
      </c>
      <c r="BR107">
        <f ca="1"/>
        <v>343.57374984755575</v>
      </c>
      <c r="BS107">
        <f ca="1"/>
        <v>359.89558602820313</v>
      </c>
      <c r="BT107">
        <f ca="1"/>
        <v>328.37839943956425</v>
      </c>
      <c r="BU107">
        <f ca="1"/>
        <v>386.65231248376432</v>
      </c>
      <c r="BV107">
        <f ca="1"/>
        <v>358.71996007827244</v>
      </c>
      <c r="BW107">
        <f ca="1"/>
        <v>428.01648538435995</v>
      </c>
      <c r="BX107">
        <f ca="1"/>
        <v>338.60028382256877</v>
      </c>
      <c r="BY107">
        <f ca="1"/>
        <v>409.15093274799153</v>
      </c>
      <c r="BZ107">
        <f ca="1"/>
        <v>346.9751538243483</v>
      </c>
      <c r="CA107">
        <f ca="1"/>
        <v>326.0968730047187</v>
      </c>
      <c r="CB107">
        <f ca="1"/>
        <v>355.03250164980227</v>
      </c>
      <c r="CC107">
        <f ca="1"/>
        <v>422.90439704160735</v>
      </c>
      <c r="CD107">
        <f ca="1"/>
        <v>308.32967234205148</v>
      </c>
      <c r="CE107">
        <f ca="1"/>
        <v>378.62330702582807</v>
      </c>
      <c r="CF107">
        <f ca="1"/>
        <v>388.88365608974271</v>
      </c>
      <c r="CG107">
        <f ca="1"/>
        <v>382.77362984805842</v>
      </c>
      <c r="CH107">
        <f ca="1"/>
        <v>305.42341365070973</v>
      </c>
      <c r="CI107">
        <f ca="1"/>
        <v>383.14558428851092</v>
      </c>
      <c r="CJ107">
        <f ca="1"/>
        <v>360.64592051714641</v>
      </c>
      <c r="CK107">
        <f ca="1"/>
        <v>404.75173397410521</v>
      </c>
      <c r="CL107">
        <f ca="1"/>
        <v>458.67912122030657</v>
      </c>
      <c r="CM107">
        <f ca="1"/>
        <v>411.80944895053494</v>
      </c>
      <c r="CN107">
        <f ca="1"/>
        <v>353.87422904151509</v>
      </c>
      <c r="CO107">
        <f ca="1"/>
        <v>407.46308853678676</v>
      </c>
      <c r="CP107">
        <f ca="1"/>
        <v>296.76405166848275</v>
      </c>
      <c r="CQ107">
        <f ca="1"/>
        <v>389.00273604254573</v>
      </c>
      <c r="CR107">
        <f ca="1"/>
        <v>397.169019014914</v>
      </c>
      <c r="CS107">
        <f ca="1"/>
        <v>405.30139861160853</v>
      </c>
      <c r="CT107">
        <f ca="1"/>
        <v>325.55186229154606</v>
      </c>
      <c r="CU107">
        <f ca="1"/>
        <v>328.83552622730741</v>
      </c>
      <c r="CV107">
        <f ca="1"/>
        <v>360.81143594604038</v>
      </c>
      <c r="CW107">
        <f ca="1"/>
        <v>430.84398042000834</v>
      </c>
      <c r="CX107">
        <f ca="1"/>
        <v>369.220603102273</v>
      </c>
      <c r="CY107">
        <f ca="1"/>
        <v>357.20698751018864</v>
      </c>
      <c r="CZ107">
        <f ca="1"/>
        <v>300.24475914439392</v>
      </c>
      <c r="DA107">
        <f ca="1"/>
        <v>385.86394126819482</v>
      </c>
      <c r="DB107">
        <f ca="1"/>
        <v>321.66680340360159</v>
      </c>
      <c r="DC107">
        <f ca="1"/>
        <v>427.57074939948143</v>
      </c>
      <c r="DD107">
        <f ca="1"/>
        <v>413.65829743137436</v>
      </c>
      <c r="DE107">
        <f ca="1"/>
        <v>390.86239237448422</v>
      </c>
      <c r="DF107">
        <f ca="1"/>
        <v>316.63060542116239</v>
      </c>
      <c r="DG107">
        <f ca="1"/>
        <v>411.46452543356446</v>
      </c>
      <c r="DH107" t="e">
        <f ca="1"/>
        <v>#N/A</v>
      </c>
      <c r="DI107" t="e">
        <f ca="1"/>
        <v>#N/A</v>
      </c>
      <c r="DJ107" t="e">
        <f ca="1"/>
        <v>#N/A</v>
      </c>
      <c r="DK107" t="e">
        <f ca="1"/>
        <v>#N/A</v>
      </c>
      <c r="DL107" t="e">
        <f ca="1"/>
        <v>#N/A</v>
      </c>
      <c r="DM107" t="e">
        <f ca="1"/>
        <v>#N/A</v>
      </c>
      <c r="DN107" t="e">
        <f ca="1"/>
        <v>#N/A</v>
      </c>
      <c r="DO107" t="e">
        <f ca="1"/>
        <v>#N/A</v>
      </c>
      <c r="DP107" t="e">
        <f ca="1"/>
        <v>#N/A</v>
      </c>
      <c r="DQ107" t="e">
        <f ca="1"/>
        <v>#N/A</v>
      </c>
      <c r="DR107" t="e">
        <f ca="1"/>
        <v>#N/A</v>
      </c>
      <c r="DS107" t="e">
        <f ca="1"/>
        <v>#N/A</v>
      </c>
      <c r="DT107" t="e">
        <f ca="1"/>
        <v>#N/A</v>
      </c>
      <c r="DU107" t="e">
        <f ca="1"/>
        <v>#N/A</v>
      </c>
      <c r="DV107" t="e">
        <f ca="1"/>
        <v>#N/A</v>
      </c>
      <c r="DW107" t="e">
        <f ca="1"/>
        <v>#N/A</v>
      </c>
      <c r="DX107" t="e">
        <f ca="1"/>
        <v>#N/A</v>
      </c>
      <c r="DY107" t="e">
        <f ca="1"/>
        <v>#N/A</v>
      </c>
      <c r="DZ107" t="e">
        <f ca="1"/>
        <v>#N/A</v>
      </c>
      <c r="EA107" t="e">
        <f ca="1"/>
        <v>#N/A</v>
      </c>
    </row>
    <row r="108" spans="1:131">
      <c r="A108">
        <f ca="1">_xll.nxLibGetDCF("act/365",K$2,K108)</f>
        <v>0.40547945205479452</v>
      </c>
      <c r="B108" cm="1">
        <f t="array" aca="1" ref="B108" ca="1">_xll.nxLibGetDF(calibration!B$13,path!K$2,path!K108)</f>
        <v>0.98570188984714235</v>
      </c>
      <c r="C108">
        <f t="shared" ca="1" si="7"/>
        <v>3.5516751775174493E-2</v>
      </c>
      <c r="D108" s="75">
        <v>0</v>
      </c>
      <c r="E108">
        <f t="shared" ca="1" si="8"/>
        <v>370.29451171753595</v>
      </c>
      <c r="F108" s="73">
        <f t="shared" ca="1" si="9"/>
        <v>0</v>
      </c>
      <c r="H108">
        <f t="shared" ca="1" si="5"/>
        <v>370.29451171753595</v>
      </c>
      <c r="I108">
        <f t="shared" ca="1" si="6"/>
        <v>43.191597871606461</v>
      </c>
      <c r="K108" s="40">
        <f ca="1"/>
        <v>45567</v>
      </c>
      <c r="L108">
        <f ca="1"/>
        <v>306.39538121199246</v>
      </c>
      <c r="M108">
        <f ca="1"/>
        <v>384.33379218891321</v>
      </c>
      <c r="N108">
        <f ca="1"/>
        <v>304.47663048705954</v>
      </c>
      <c r="O108">
        <f ca="1"/>
        <v>419.06164971844964</v>
      </c>
      <c r="P108">
        <f ca="1"/>
        <v>410.60640104579977</v>
      </c>
      <c r="Q108">
        <f ca="1"/>
        <v>377.28760507493581</v>
      </c>
      <c r="R108">
        <f ca="1"/>
        <v>364.99092680565315</v>
      </c>
      <c r="S108">
        <f ca="1"/>
        <v>349.05486346169778</v>
      </c>
      <c r="T108">
        <f ca="1"/>
        <v>325.35313242135567</v>
      </c>
      <c r="U108">
        <f ca="1"/>
        <v>435.04149633619556</v>
      </c>
      <c r="V108">
        <f ca="1"/>
        <v>293.16738072991012</v>
      </c>
      <c r="W108">
        <f ca="1"/>
        <v>338.16832830989728</v>
      </c>
      <c r="X108">
        <f ca="1"/>
        <v>336.70895783296766</v>
      </c>
      <c r="Y108">
        <f ca="1"/>
        <v>418.44663851847366</v>
      </c>
      <c r="Z108">
        <f ca="1"/>
        <v>329.53558873773432</v>
      </c>
      <c r="AA108">
        <f ca="1"/>
        <v>391.5828138240729</v>
      </c>
      <c r="AB108">
        <f ca="1"/>
        <v>394.18030710348154</v>
      </c>
      <c r="AC108">
        <f ca="1"/>
        <v>446.0683334456221</v>
      </c>
      <c r="AD108">
        <f ca="1"/>
        <v>344.26701830091133</v>
      </c>
      <c r="AE108">
        <f ca="1"/>
        <v>372.3934220419498</v>
      </c>
      <c r="AF108">
        <f ca="1"/>
        <v>334.0937490801681</v>
      </c>
      <c r="AG108">
        <f ca="1"/>
        <v>389.07913869284528</v>
      </c>
      <c r="AH108">
        <f ca="1"/>
        <v>317.62081437589131</v>
      </c>
      <c r="AI108">
        <f ca="1"/>
        <v>412.44626856031419</v>
      </c>
      <c r="AJ108">
        <f ca="1"/>
        <v>347.08728697681067</v>
      </c>
      <c r="AK108">
        <f ca="1"/>
        <v>423.70260816717609</v>
      </c>
      <c r="AL108">
        <f ca="1"/>
        <v>268.2865275066041</v>
      </c>
      <c r="AM108">
        <f ca="1"/>
        <v>361.46986060898604</v>
      </c>
      <c r="AN108">
        <f ca="1"/>
        <v>379.24405307443078</v>
      </c>
      <c r="AO108">
        <f ca="1"/>
        <v>363.61142436532543</v>
      </c>
      <c r="AP108">
        <f ca="1"/>
        <v>385.7618153717101</v>
      </c>
      <c r="AQ108">
        <f ca="1"/>
        <v>367.59937402031755</v>
      </c>
      <c r="AR108">
        <f ca="1"/>
        <v>355.06438974740348</v>
      </c>
      <c r="AS108">
        <f ca="1"/>
        <v>456.77875681648146</v>
      </c>
      <c r="AT108">
        <f ca="1"/>
        <v>322.76349456714229</v>
      </c>
      <c r="AU108">
        <f ca="1"/>
        <v>341.75906673734977</v>
      </c>
      <c r="AV108">
        <f ca="1"/>
        <v>362.22232521949638</v>
      </c>
      <c r="AW108">
        <f ca="1"/>
        <v>448.08995558799313</v>
      </c>
      <c r="AX108">
        <f ca="1"/>
        <v>322.77842542358985</v>
      </c>
      <c r="AY108">
        <f ca="1"/>
        <v>390.94379464125052</v>
      </c>
      <c r="AZ108">
        <f ca="1"/>
        <v>371.72117913709047</v>
      </c>
      <c r="BA108">
        <f ca="1"/>
        <v>408.02733026907094</v>
      </c>
      <c r="BB108">
        <f ca="1"/>
        <v>335.14838151315894</v>
      </c>
      <c r="BC108">
        <f ca="1"/>
        <v>373.83265755995603</v>
      </c>
      <c r="BD108">
        <f ca="1"/>
        <v>375.18920366892166</v>
      </c>
      <c r="BE108">
        <f ca="1"/>
        <v>315.93674210713283</v>
      </c>
      <c r="BF108">
        <f ca="1"/>
        <v>384.3902929968886</v>
      </c>
      <c r="BG108">
        <f ca="1"/>
        <v>320.17583048666376</v>
      </c>
      <c r="BH108">
        <f ca="1"/>
        <v>346.30172841393562</v>
      </c>
      <c r="BI108">
        <f ca="1"/>
        <v>466.81914178930077</v>
      </c>
      <c r="BJ108">
        <f ca="1"/>
        <v>325.28254986465282</v>
      </c>
      <c r="BK108">
        <f ca="1"/>
        <v>405.85581960124034</v>
      </c>
      <c r="BL108">
        <f ca="1"/>
        <v>421.02024372890469</v>
      </c>
      <c r="BM108">
        <f ca="1"/>
        <v>403.68474119726801</v>
      </c>
      <c r="BN108">
        <f ca="1"/>
        <v>401.90829530399782</v>
      </c>
      <c r="BO108">
        <f ca="1"/>
        <v>325.92825761223094</v>
      </c>
      <c r="BP108">
        <f ca="1"/>
        <v>343.24479645749847</v>
      </c>
      <c r="BQ108">
        <f ca="1"/>
        <v>458.38262037765742</v>
      </c>
      <c r="BR108">
        <f ca="1"/>
        <v>345.59496211235961</v>
      </c>
      <c r="BS108">
        <f ca="1"/>
        <v>355.47677414974368</v>
      </c>
      <c r="BT108">
        <f ca="1"/>
        <v>324.84839546629405</v>
      </c>
      <c r="BU108">
        <f ca="1"/>
        <v>391.17254141424849</v>
      </c>
      <c r="BV108">
        <f ca="1"/>
        <v>353.93809260260247</v>
      </c>
      <c r="BW108">
        <f ca="1"/>
        <v>433.46205485672346</v>
      </c>
      <c r="BX108">
        <f ca="1"/>
        <v>336.60281402251763</v>
      </c>
      <c r="BY108">
        <f ca="1"/>
        <v>408.69900591856026</v>
      </c>
      <c r="BZ108">
        <f ca="1"/>
        <v>351.3001907085719</v>
      </c>
      <c r="CA108">
        <f ca="1"/>
        <v>325.55570418914539</v>
      </c>
      <c r="CB108">
        <f ca="1"/>
        <v>348.24245726304304</v>
      </c>
      <c r="CC108">
        <f ca="1"/>
        <v>414.98294161043685</v>
      </c>
      <c r="CD108">
        <f ca="1"/>
        <v>308.19616249571959</v>
      </c>
      <c r="CE108">
        <f ca="1"/>
        <v>382.67295422064319</v>
      </c>
      <c r="CF108">
        <f ca="1"/>
        <v>381.94545922198137</v>
      </c>
      <c r="CG108">
        <f ca="1"/>
        <v>385.23955154990284</v>
      </c>
      <c r="CH108">
        <f ca="1"/>
        <v>299.93656992540684</v>
      </c>
      <c r="CI108">
        <f ca="1"/>
        <v>384.86628909817262</v>
      </c>
      <c r="CJ108">
        <f ca="1"/>
        <v>358.24232239814188</v>
      </c>
      <c r="CK108">
        <f ca="1"/>
        <v>404.11159327197134</v>
      </c>
      <c r="CL108">
        <f ca="1"/>
        <v>459.13436916889049</v>
      </c>
      <c r="CM108">
        <f ca="1"/>
        <v>405.82473636160444</v>
      </c>
      <c r="CN108">
        <f ca="1"/>
        <v>350.11229671523512</v>
      </c>
      <c r="CO108">
        <f ca="1"/>
        <v>411.31250798717645</v>
      </c>
      <c r="CP108">
        <f ca="1"/>
        <v>297.59766573943011</v>
      </c>
      <c r="CQ108">
        <f ca="1"/>
        <v>392.13058521941508</v>
      </c>
      <c r="CR108">
        <f ca="1"/>
        <v>397.64914070567306</v>
      </c>
      <c r="CS108">
        <f ca="1"/>
        <v>398.88868909561586</v>
      </c>
      <c r="CT108">
        <f ca="1"/>
        <v>331.09101034196232</v>
      </c>
      <c r="CU108">
        <f ca="1"/>
        <v>327.10244106151794</v>
      </c>
      <c r="CV108">
        <f ca="1"/>
        <v>361.89991334374599</v>
      </c>
      <c r="CW108">
        <f ca="1"/>
        <v>438.14974853351561</v>
      </c>
      <c r="CX108">
        <f ca="1"/>
        <v>370.13012170587035</v>
      </c>
      <c r="CY108">
        <f ca="1"/>
        <v>354.2198410583236</v>
      </c>
      <c r="CZ108">
        <f ca="1"/>
        <v>305.74676263113423</v>
      </c>
      <c r="DA108">
        <f ca="1"/>
        <v>383.65308465492461</v>
      </c>
      <c r="DB108">
        <f ca="1"/>
        <v>320.27703023696472</v>
      </c>
      <c r="DC108">
        <f ca="1"/>
        <v>427.04179823347448</v>
      </c>
      <c r="DD108">
        <f ca="1"/>
        <v>410.68404194359999</v>
      </c>
      <c r="DE108">
        <f ca="1"/>
        <v>390.53417806716783</v>
      </c>
      <c r="DF108">
        <f ca="1"/>
        <v>318.24137519128749</v>
      </c>
      <c r="DG108">
        <f ca="1"/>
        <v>408.56938803694936</v>
      </c>
      <c r="DH108" t="e">
        <f ca="1"/>
        <v>#N/A</v>
      </c>
      <c r="DI108" t="e">
        <f ca="1"/>
        <v>#N/A</v>
      </c>
      <c r="DJ108" t="e">
        <f ca="1"/>
        <v>#N/A</v>
      </c>
      <c r="DK108" t="e">
        <f ca="1"/>
        <v>#N/A</v>
      </c>
      <c r="DL108" t="e">
        <f ca="1"/>
        <v>#N/A</v>
      </c>
      <c r="DM108" t="e">
        <f ca="1"/>
        <v>#N/A</v>
      </c>
      <c r="DN108" t="e">
        <f ca="1"/>
        <v>#N/A</v>
      </c>
      <c r="DO108" t="e">
        <f ca="1"/>
        <v>#N/A</v>
      </c>
      <c r="DP108" t="e">
        <f ca="1"/>
        <v>#N/A</v>
      </c>
      <c r="DQ108" t="e">
        <f ca="1"/>
        <v>#N/A</v>
      </c>
      <c r="DR108" t="e">
        <f ca="1"/>
        <v>#N/A</v>
      </c>
      <c r="DS108" t="e">
        <f ca="1"/>
        <v>#N/A</v>
      </c>
      <c r="DT108" t="e">
        <f ca="1"/>
        <v>#N/A</v>
      </c>
      <c r="DU108" t="e">
        <f ca="1"/>
        <v>#N/A</v>
      </c>
      <c r="DV108" t="e">
        <f ca="1"/>
        <v>#N/A</v>
      </c>
      <c r="DW108" t="e">
        <f ca="1"/>
        <v>#N/A</v>
      </c>
      <c r="DX108" t="e">
        <f ca="1"/>
        <v>#N/A</v>
      </c>
      <c r="DY108" t="e">
        <f ca="1"/>
        <v>#N/A</v>
      </c>
      <c r="DZ108" t="e">
        <f ca="1"/>
        <v>#N/A</v>
      </c>
      <c r="EA108" t="e">
        <f ca="1"/>
        <v>#N/A</v>
      </c>
    </row>
    <row r="109" spans="1:131">
      <c r="A109">
        <f ca="1">_xll.nxLibGetDCF("act/365",K$2,K109)</f>
        <v>0.40821917808219177</v>
      </c>
      <c r="B109" cm="1">
        <f t="array" aca="1" ref="B109" ca="1">_xll.nxLibGetDF(calibration!B$13,path!K$2,path!K109)</f>
        <v>0.98560581837751282</v>
      </c>
      <c r="C109">
        <f t="shared" ca="1" si="7"/>
        <v>3.5517152580009939E-2</v>
      </c>
      <c r="D109" s="75">
        <v>0</v>
      </c>
      <c r="E109">
        <f t="shared" ca="1" si="8"/>
        <v>370.33060600317543</v>
      </c>
      <c r="F109" s="73">
        <f t="shared" ca="1" si="9"/>
        <v>0</v>
      </c>
      <c r="H109">
        <f t="shared" ca="1" si="5"/>
        <v>370.33060600317543</v>
      </c>
      <c r="I109">
        <f t="shared" ca="1" si="6"/>
        <v>42.933882864144877</v>
      </c>
      <c r="K109" s="40">
        <f ca="1"/>
        <v>45568</v>
      </c>
      <c r="L109">
        <f ca="1"/>
        <v>310.89303690227121</v>
      </c>
      <c r="M109">
        <f ca="1"/>
        <v>389.03366371592989</v>
      </c>
      <c r="N109">
        <f ca="1"/>
        <v>303.318359924596</v>
      </c>
      <c r="O109">
        <f ca="1"/>
        <v>418.43733961543393</v>
      </c>
      <c r="P109">
        <f ca="1"/>
        <v>408.55725004850052</v>
      </c>
      <c r="Q109">
        <f ca="1"/>
        <v>374.23564987851853</v>
      </c>
      <c r="R109">
        <f ca="1"/>
        <v>361.58052769686446</v>
      </c>
      <c r="S109">
        <f ca="1"/>
        <v>348.04445784070663</v>
      </c>
      <c r="T109">
        <f ca="1"/>
        <v>323.67633962081356</v>
      </c>
      <c r="U109">
        <f ca="1"/>
        <v>436.03513023337405</v>
      </c>
      <c r="V109">
        <f ca="1"/>
        <v>294.18768745731643</v>
      </c>
      <c r="W109">
        <f ca="1"/>
        <v>341.05222851593896</v>
      </c>
      <c r="X109">
        <f ca="1"/>
        <v>341.06511433819287</v>
      </c>
      <c r="Y109">
        <f ca="1"/>
        <v>425.89992999869929</v>
      </c>
      <c r="Z109">
        <f ca="1"/>
        <v>326.45344562601741</v>
      </c>
      <c r="AA109">
        <f ca="1"/>
        <v>389.62439019928831</v>
      </c>
      <c r="AB109">
        <f ca="1"/>
        <v>399.20770259027518</v>
      </c>
      <c r="AC109">
        <f ca="1"/>
        <v>444.45204880022277</v>
      </c>
      <c r="AD109">
        <f ca="1"/>
        <v>348.33218080124067</v>
      </c>
      <c r="AE109">
        <f ca="1"/>
        <v>368.39886411425289</v>
      </c>
      <c r="AF109">
        <f ca="1"/>
        <v>327.36453903979941</v>
      </c>
      <c r="AG109">
        <f ca="1"/>
        <v>389.66273964855378</v>
      </c>
      <c r="AH109">
        <f ca="1"/>
        <v>315.78596222912449</v>
      </c>
      <c r="AI109">
        <f ca="1"/>
        <v>411.81649383134351</v>
      </c>
      <c r="AJ109">
        <f ca="1"/>
        <v>347.17414281682147</v>
      </c>
      <c r="AK109">
        <f ca="1"/>
        <v>417.78656879663851</v>
      </c>
      <c r="AL109">
        <f ca="1"/>
        <v>270.29945079501874</v>
      </c>
      <c r="AM109">
        <f ca="1"/>
        <v>364.32981297695818</v>
      </c>
      <c r="AN109">
        <f ca="1"/>
        <v>379.59295522447565</v>
      </c>
      <c r="AO109">
        <f ca="1"/>
        <v>363.42799367418917</v>
      </c>
      <c r="AP109">
        <f ca="1"/>
        <v>389.69139483824961</v>
      </c>
      <c r="AQ109">
        <f ca="1"/>
        <v>367.81357478616809</v>
      </c>
      <c r="AR109">
        <f ca="1"/>
        <v>353.1490822123489</v>
      </c>
      <c r="AS109">
        <f ca="1"/>
        <v>457.12671919744241</v>
      </c>
      <c r="AT109">
        <f ca="1"/>
        <v>326.00189816850167</v>
      </c>
      <c r="AU109">
        <f ca="1"/>
        <v>343.72541919317507</v>
      </c>
      <c r="AV109">
        <f ca="1"/>
        <v>359.46997776788095</v>
      </c>
      <c r="AW109">
        <f ca="1"/>
        <v>451.30651472930316</v>
      </c>
      <c r="AX109">
        <f ca="1"/>
        <v>322.09873967417934</v>
      </c>
      <c r="AY109">
        <f ca="1"/>
        <v>392.60652122912313</v>
      </c>
      <c r="AZ109">
        <f ca="1"/>
        <v>372.66176647331321</v>
      </c>
      <c r="BA109">
        <f ca="1"/>
        <v>408.28301157135559</v>
      </c>
      <c r="BB109">
        <f ca="1"/>
        <v>330.71089192110082</v>
      </c>
      <c r="BC109">
        <f ca="1"/>
        <v>371.51354379308947</v>
      </c>
      <c r="BD109">
        <f ca="1"/>
        <v>375.6150676505963</v>
      </c>
      <c r="BE109">
        <f ca="1"/>
        <v>314.017524371636</v>
      </c>
      <c r="BF109">
        <f ca="1"/>
        <v>383.03022477940476</v>
      </c>
      <c r="BG109">
        <f ca="1"/>
        <v>323.97775218008564</v>
      </c>
      <c r="BH109">
        <f ca="1"/>
        <v>349.52505898557922</v>
      </c>
      <c r="BI109">
        <f ca="1"/>
        <v>472.41048392506679</v>
      </c>
      <c r="BJ109">
        <f ca="1"/>
        <v>321.69558044669174</v>
      </c>
      <c r="BK109">
        <f ca="1"/>
        <v>410.35246850167897</v>
      </c>
      <c r="BL109">
        <f ca="1"/>
        <v>425.40074247785014</v>
      </c>
      <c r="BM109">
        <f ca="1"/>
        <v>396.73255474530976</v>
      </c>
      <c r="BN109">
        <f ca="1"/>
        <v>401.66186349937038</v>
      </c>
      <c r="BO109">
        <f ca="1"/>
        <v>324.68102480768351</v>
      </c>
      <c r="BP109">
        <f ca="1"/>
        <v>343.76128074125216</v>
      </c>
      <c r="BQ109">
        <f ca="1"/>
        <v>455.16114058429724</v>
      </c>
      <c r="BR109">
        <f ca="1"/>
        <v>347.3484805577296</v>
      </c>
      <c r="BS109">
        <f ca="1"/>
        <v>354.07719176482408</v>
      </c>
      <c r="BT109">
        <f ca="1"/>
        <v>326.2492692165381</v>
      </c>
      <c r="BU109">
        <f ca="1"/>
        <v>397.19965084056764</v>
      </c>
      <c r="BV109">
        <f ca="1"/>
        <v>356.47391336867918</v>
      </c>
      <c r="BW109">
        <f ca="1"/>
        <v>428.17051456866432</v>
      </c>
      <c r="BX109">
        <f ca="1"/>
        <v>340.1486214956517</v>
      </c>
      <c r="BY109">
        <f ca="1"/>
        <v>408.61111107161082</v>
      </c>
      <c r="BZ109">
        <f ca="1"/>
        <v>351.02234596924404</v>
      </c>
      <c r="CA109">
        <f ca="1"/>
        <v>327.5760965305696</v>
      </c>
      <c r="CB109">
        <f ca="1"/>
        <v>348.9314353644379</v>
      </c>
      <c r="CC109">
        <f ca="1"/>
        <v>415.76108499661746</v>
      </c>
      <c r="CD109">
        <f ca="1"/>
        <v>308.76164311541885</v>
      </c>
      <c r="CE109">
        <f ca="1"/>
        <v>378.60247270546489</v>
      </c>
      <c r="CF109">
        <f ca="1"/>
        <v>378.63287131866571</v>
      </c>
      <c r="CG109">
        <f ca="1"/>
        <v>387.98907225516228</v>
      </c>
      <c r="CH109">
        <f ca="1"/>
        <v>303.62184501863771</v>
      </c>
      <c r="CI109">
        <f ca="1"/>
        <v>385.06320496162391</v>
      </c>
      <c r="CJ109">
        <f ca="1"/>
        <v>354.74794227327817</v>
      </c>
      <c r="CK109">
        <f ca="1"/>
        <v>401.62544775040931</v>
      </c>
      <c r="CL109">
        <f ca="1"/>
        <v>451.59739503860499</v>
      </c>
      <c r="CM109">
        <f ca="1"/>
        <v>407.21491844562661</v>
      </c>
      <c r="CN109">
        <f ca="1"/>
        <v>350.19162165090484</v>
      </c>
      <c r="CO109">
        <f ca="1"/>
        <v>410.81886990540681</v>
      </c>
      <c r="CP109">
        <f ca="1"/>
        <v>298.60305677238466</v>
      </c>
      <c r="CQ109">
        <f ca="1"/>
        <v>393.47031872213228</v>
      </c>
      <c r="CR109">
        <f ca="1"/>
        <v>397.12027915474869</v>
      </c>
      <c r="CS109">
        <f ca="1"/>
        <v>396.05779106883489</v>
      </c>
      <c r="CT109">
        <f ca="1"/>
        <v>334.69651394825155</v>
      </c>
      <c r="CU109">
        <f ca="1"/>
        <v>324.40018024096315</v>
      </c>
      <c r="CV109">
        <f ca="1"/>
        <v>364.2046437830686</v>
      </c>
      <c r="CW109">
        <f ca="1"/>
        <v>439.5398489856567</v>
      </c>
      <c r="CX109">
        <f ca="1"/>
        <v>372.95582657852378</v>
      </c>
      <c r="CY109">
        <f ca="1"/>
        <v>356.33773446814922</v>
      </c>
      <c r="CZ109">
        <f ca="1"/>
        <v>304.29133522042542</v>
      </c>
      <c r="DA109">
        <f ca="1"/>
        <v>382.94039489963637</v>
      </c>
      <c r="DB109">
        <f ca="1"/>
        <v>322.03333145442559</v>
      </c>
      <c r="DC109">
        <f ca="1"/>
        <v>425.20750970729887</v>
      </c>
      <c r="DD109">
        <f ca="1"/>
        <v>402.25573223382065</v>
      </c>
      <c r="DE109">
        <f ca="1"/>
        <v>390.09610541882921</v>
      </c>
      <c r="DF109">
        <f ca="1"/>
        <v>316.78654943604568</v>
      </c>
      <c r="DG109">
        <f ca="1"/>
        <v>407.71859783688848</v>
      </c>
      <c r="DH109" t="e">
        <f ca="1"/>
        <v>#N/A</v>
      </c>
      <c r="DI109" t="e">
        <f ca="1"/>
        <v>#N/A</v>
      </c>
      <c r="DJ109" t="e">
        <f ca="1"/>
        <v>#N/A</v>
      </c>
      <c r="DK109" t="e">
        <f ca="1"/>
        <v>#N/A</v>
      </c>
      <c r="DL109" t="e">
        <f ca="1"/>
        <v>#N/A</v>
      </c>
      <c r="DM109" t="e">
        <f ca="1"/>
        <v>#N/A</v>
      </c>
      <c r="DN109" t="e">
        <f ca="1"/>
        <v>#N/A</v>
      </c>
      <c r="DO109" t="e">
        <f ca="1"/>
        <v>#N/A</v>
      </c>
      <c r="DP109" t="e">
        <f ca="1"/>
        <v>#N/A</v>
      </c>
      <c r="DQ109" t="e">
        <f ca="1"/>
        <v>#N/A</v>
      </c>
      <c r="DR109" t="e">
        <f ca="1"/>
        <v>#N/A</v>
      </c>
      <c r="DS109" t="e">
        <f ca="1"/>
        <v>#N/A</v>
      </c>
      <c r="DT109" t="e">
        <f ca="1"/>
        <v>#N/A</v>
      </c>
      <c r="DU109" t="e">
        <f ca="1"/>
        <v>#N/A</v>
      </c>
      <c r="DV109" t="e">
        <f ca="1"/>
        <v>#N/A</v>
      </c>
      <c r="DW109" t="e">
        <f ca="1"/>
        <v>#N/A</v>
      </c>
      <c r="DX109" t="e">
        <f ca="1"/>
        <v>#N/A</v>
      </c>
      <c r="DY109" t="e">
        <f ca="1"/>
        <v>#N/A</v>
      </c>
      <c r="DZ109" t="e">
        <f ca="1"/>
        <v>#N/A</v>
      </c>
      <c r="EA109" t="e">
        <f ca="1"/>
        <v>#N/A</v>
      </c>
    </row>
    <row r="110" spans="1:131">
      <c r="A110">
        <f ca="1">_xll.nxLibGetDCF("act/365",K$2,K110)</f>
        <v>0.41095890410958902</v>
      </c>
      <c r="B110" cm="1">
        <f t="array" aca="1" ref="B110" ca="1">_xll.nxLibGetDF(calibration!B$13,path!K$2,path!K110)</f>
        <v>0.98550974690788329</v>
      </c>
      <c r="C110">
        <f t="shared" ca="1" si="7"/>
        <v>3.5517571160574836E-2</v>
      </c>
      <c r="D110" s="75">
        <v>0</v>
      </c>
      <c r="E110">
        <f t="shared" ca="1" si="8"/>
        <v>370.36670732604836</v>
      </c>
      <c r="F110" s="73">
        <f t="shared" ca="1" si="9"/>
        <v>0</v>
      </c>
      <c r="H110">
        <f t="shared" ca="1" si="5"/>
        <v>370.36670732604836</v>
      </c>
      <c r="I110">
        <f t="shared" ca="1" si="6"/>
        <v>43.556975117134428</v>
      </c>
      <c r="K110" s="40">
        <f ca="1"/>
        <v>45569</v>
      </c>
      <c r="L110">
        <f ca="1"/>
        <v>309.18293778614685</v>
      </c>
      <c r="M110">
        <f ca="1"/>
        <v>389.55306817478487</v>
      </c>
      <c r="N110">
        <f ca="1"/>
        <v>306.46677919855284</v>
      </c>
      <c r="O110">
        <f ca="1"/>
        <v>407.50280570063717</v>
      </c>
      <c r="P110">
        <f ca="1"/>
        <v>408.42064704152222</v>
      </c>
      <c r="Q110">
        <f ca="1"/>
        <v>375.66789968817613</v>
      </c>
      <c r="R110">
        <f ca="1"/>
        <v>363.33653849503514</v>
      </c>
      <c r="S110">
        <f ca="1"/>
        <v>350.29330965592993</v>
      </c>
      <c r="T110">
        <f ca="1"/>
        <v>322.51699269912967</v>
      </c>
      <c r="U110">
        <f ca="1"/>
        <v>437.72316554907223</v>
      </c>
      <c r="V110">
        <f ca="1"/>
        <v>294.45279035628272</v>
      </c>
      <c r="W110">
        <f ca="1"/>
        <v>338.86447729081596</v>
      </c>
      <c r="X110">
        <f ca="1"/>
        <v>340.56117607065454</v>
      </c>
      <c r="Y110">
        <f ca="1"/>
        <v>429.41268631265524</v>
      </c>
      <c r="Z110">
        <f ca="1"/>
        <v>322.56278030998669</v>
      </c>
      <c r="AA110">
        <f ca="1"/>
        <v>390.08815971254586</v>
      </c>
      <c r="AB110">
        <f ca="1"/>
        <v>397.35819569095793</v>
      </c>
      <c r="AC110">
        <f ca="1"/>
        <v>449.94134965599949</v>
      </c>
      <c r="AD110">
        <f ca="1"/>
        <v>353.45145532364972</v>
      </c>
      <c r="AE110">
        <f ca="1"/>
        <v>371.13954400231745</v>
      </c>
      <c r="AF110">
        <f ca="1"/>
        <v>321.53650712299498</v>
      </c>
      <c r="AG110">
        <f ca="1"/>
        <v>388.7168951315013</v>
      </c>
      <c r="AH110">
        <f ca="1"/>
        <v>318.67922787403467</v>
      </c>
      <c r="AI110">
        <f ca="1"/>
        <v>408.07760645218065</v>
      </c>
      <c r="AJ110">
        <f ca="1"/>
        <v>345.72909828962946</v>
      </c>
      <c r="AK110">
        <f ca="1"/>
        <v>417.69604520559284</v>
      </c>
      <c r="AL110">
        <f ca="1"/>
        <v>271.36539644336364</v>
      </c>
      <c r="AM110">
        <f ca="1"/>
        <v>358.71746798967814</v>
      </c>
      <c r="AN110">
        <f ca="1"/>
        <v>385.60945586614656</v>
      </c>
      <c r="AO110">
        <f ca="1"/>
        <v>364.9782172273612</v>
      </c>
      <c r="AP110">
        <f ca="1"/>
        <v>389.53104874348867</v>
      </c>
      <c r="AQ110">
        <f ca="1"/>
        <v>369.02573959593678</v>
      </c>
      <c r="AR110">
        <f ca="1"/>
        <v>350.37979150333939</v>
      </c>
      <c r="AS110">
        <f ca="1"/>
        <v>458.57523474563169</v>
      </c>
      <c r="AT110">
        <f ca="1"/>
        <v>326.86424105099121</v>
      </c>
      <c r="AU110">
        <f ca="1"/>
        <v>344.40825061413489</v>
      </c>
      <c r="AV110">
        <f ca="1"/>
        <v>349.21817622294014</v>
      </c>
      <c r="AW110">
        <f ca="1"/>
        <v>452.48781921263918</v>
      </c>
      <c r="AX110">
        <f ca="1"/>
        <v>322.36003513785926</v>
      </c>
      <c r="AY110">
        <f ca="1"/>
        <v>390.33046681032022</v>
      </c>
      <c r="AZ110">
        <f ca="1"/>
        <v>368.16072524235193</v>
      </c>
      <c r="BA110">
        <f ca="1"/>
        <v>411.98225846245015</v>
      </c>
      <c r="BB110">
        <f ca="1"/>
        <v>328.47958218829098</v>
      </c>
      <c r="BC110">
        <f ca="1"/>
        <v>368.20499926538378</v>
      </c>
      <c r="BD110">
        <f ca="1"/>
        <v>372.98743309973997</v>
      </c>
      <c r="BE110">
        <f ca="1"/>
        <v>321.47382534006238</v>
      </c>
      <c r="BF110">
        <f ca="1"/>
        <v>382.43306767541685</v>
      </c>
      <c r="BG110">
        <f ca="1"/>
        <v>321.69258509573399</v>
      </c>
      <c r="BH110">
        <f ca="1"/>
        <v>345.26322431789373</v>
      </c>
      <c r="BI110">
        <f ca="1"/>
        <v>469.87371769981587</v>
      </c>
      <c r="BJ110">
        <f ca="1"/>
        <v>322.20079924226104</v>
      </c>
      <c r="BK110">
        <f ca="1"/>
        <v>404.90953885226088</v>
      </c>
      <c r="BL110">
        <f ca="1"/>
        <v>422.61720753699052</v>
      </c>
      <c r="BM110">
        <f ca="1"/>
        <v>393.72245424813201</v>
      </c>
      <c r="BN110">
        <f ca="1"/>
        <v>401.97070919214065</v>
      </c>
      <c r="BO110">
        <f ca="1"/>
        <v>319.4357836507333</v>
      </c>
      <c r="BP110">
        <f ca="1"/>
        <v>341.98411925631473</v>
      </c>
      <c r="BQ110">
        <f ca="1"/>
        <v>455.16665145434149</v>
      </c>
      <c r="BR110">
        <f ca="1"/>
        <v>353.37204932079055</v>
      </c>
      <c r="BS110">
        <f ca="1"/>
        <v>357.90388236142002</v>
      </c>
      <c r="BT110">
        <f ca="1"/>
        <v>323.67559117042771</v>
      </c>
      <c r="BU110">
        <f ca="1"/>
        <v>398.8184152315107</v>
      </c>
      <c r="BV110">
        <f ca="1"/>
        <v>354.06080966270821</v>
      </c>
      <c r="BW110">
        <f ca="1"/>
        <v>433.62968780449643</v>
      </c>
      <c r="BX110">
        <f ca="1"/>
        <v>334.34409801131955</v>
      </c>
      <c r="BY110">
        <f ca="1"/>
        <v>414.37132926560957</v>
      </c>
      <c r="BZ110">
        <f ca="1"/>
        <v>349.05690468962922</v>
      </c>
      <c r="CA110">
        <f ca="1"/>
        <v>329.61999948101953</v>
      </c>
      <c r="CB110">
        <f ca="1"/>
        <v>346.49064058358704</v>
      </c>
      <c r="CC110">
        <f ca="1"/>
        <v>420.16101863067962</v>
      </c>
      <c r="CD110">
        <f ca="1"/>
        <v>309.79713253772246</v>
      </c>
      <c r="CE110">
        <f ca="1"/>
        <v>379.85004366649383</v>
      </c>
      <c r="CF110">
        <f ca="1"/>
        <v>374.4733702012602</v>
      </c>
      <c r="CG110">
        <f ca="1"/>
        <v>383.8645961808632</v>
      </c>
      <c r="CH110">
        <f ca="1"/>
        <v>306.74345741517533</v>
      </c>
      <c r="CI110">
        <f ca="1"/>
        <v>393.01890969425551</v>
      </c>
      <c r="CJ110">
        <f ca="1"/>
        <v>356.27172526367912</v>
      </c>
      <c r="CK110">
        <f ca="1"/>
        <v>399.97502468738668</v>
      </c>
      <c r="CL110">
        <f ca="1"/>
        <v>459.2354847348563</v>
      </c>
      <c r="CM110">
        <f ca="1"/>
        <v>415.97940860900178</v>
      </c>
      <c r="CN110">
        <f ca="1"/>
        <v>346.49701560834734</v>
      </c>
      <c r="CO110">
        <f ca="1"/>
        <v>415.41551392113536</v>
      </c>
      <c r="CP110">
        <f ca="1"/>
        <v>294.07243152978583</v>
      </c>
      <c r="CQ110">
        <f ca="1"/>
        <v>395.49514796338059</v>
      </c>
      <c r="CR110">
        <f ca="1"/>
        <v>390.66498423299521</v>
      </c>
      <c r="CS110">
        <f ca="1"/>
        <v>396.01243302149339</v>
      </c>
      <c r="CT110">
        <f ca="1"/>
        <v>333.57579641632321</v>
      </c>
      <c r="CU110">
        <f ca="1"/>
        <v>326.12970973033623</v>
      </c>
      <c r="CV110">
        <f ca="1"/>
        <v>364.19234968921592</v>
      </c>
      <c r="CW110">
        <f ca="1"/>
        <v>443.35023816024778</v>
      </c>
      <c r="CX110">
        <f ca="1"/>
        <v>370.77267824669275</v>
      </c>
      <c r="CY110">
        <f ca="1"/>
        <v>351.92157259395299</v>
      </c>
      <c r="CZ110">
        <f ca="1"/>
        <v>306.69623282368548</v>
      </c>
      <c r="DA110">
        <f ca="1"/>
        <v>386.59160861309925</v>
      </c>
      <c r="DB110">
        <f ca="1"/>
        <v>329.47097020343733</v>
      </c>
      <c r="DC110">
        <f ca="1"/>
        <v>424.1611938453533</v>
      </c>
      <c r="DD110">
        <f ca="1"/>
        <v>400.80672226642963</v>
      </c>
      <c r="DE110">
        <f ca="1"/>
        <v>393.65684710963029</v>
      </c>
      <c r="DF110">
        <f ca="1"/>
        <v>314.06170552584342</v>
      </c>
      <c r="DG110">
        <f ca="1"/>
        <v>413.06984012463033</v>
      </c>
      <c r="DH110" t="e">
        <f ca="1"/>
        <v>#N/A</v>
      </c>
      <c r="DI110" t="e">
        <f ca="1"/>
        <v>#N/A</v>
      </c>
      <c r="DJ110" t="e">
        <f ca="1"/>
        <v>#N/A</v>
      </c>
      <c r="DK110" t="e">
        <f ca="1"/>
        <v>#N/A</v>
      </c>
      <c r="DL110" t="e">
        <f ca="1"/>
        <v>#N/A</v>
      </c>
      <c r="DM110" t="e">
        <f ca="1"/>
        <v>#N/A</v>
      </c>
      <c r="DN110" t="e">
        <f ca="1"/>
        <v>#N/A</v>
      </c>
      <c r="DO110" t="e">
        <f ca="1"/>
        <v>#N/A</v>
      </c>
      <c r="DP110" t="e">
        <f ca="1"/>
        <v>#N/A</v>
      </c>
      <c r="DQ110" t="e">
        <f ca="1"/>
        <v>#N/A</v>
      </c>
      <c r="DR110" t="e">
        <f ca="1"/>
        <v>#N/A</v>
      </c>
      <c r="DS110" t="e">
        <f ca="1"/>
        <v>#N/A</v>
      </c>
      <c r="DT110" t="e">
        <f ca="1"/>
        <v>#N/A</v>
      </c>
      <c r="DU110" t="e">
        <f ca="1"/>
        <v>#N/A</v>
      </c>
      <c r="DV110" t="e">
        <f ca="1"/>
        <v>#N/A</v>
      </c>
      <c r="DW110" t="e">
        <f ca="1"/>
        <v>#N/A</v>
      </c>
      <c r="DX110" t="e">
        <f ca="1"/>
        <v>#N/A</v>
      </c>
      <c r="DY110" t="e">
        <f ca="1"/>
        <v>#N/A</v>
      </c>
      <c r="DZ110" t="e">
        <f ca="1"/>
        <v>#N/A</v>
      </c>
      <c r="EA110" t="e">
        <f ca="1"/>
        <v>#N/A</v>
      </c>
    </row>
    <row r="111" spans="1:131">
      <c r="A111">
        <f ca="1">_xll.nxLibGetDCF("act/365",K$2,K111)</f>
        <v>0.41917808219178082</v>
      </c>
      <c r="B111" cm="1">
        <f t="array" aca="1" ref="B111" ca="1">_xll.nxLibGetDF(calibration!B$13,path!K$2,path!K111)</f>
        <v>0.9852215324989948</v>
      </c>
      <c r="C111">
        <f t="shared" ca="1" si="7"/>
        <v>3.5518930115409811E-2</v>
      </c>
      <c r="D111" s="75">
        <v>0</v>
      </c>
      <c r="E111">
        <f t="shared" ca="1" si="8"/>
        <v>370.47505353865421</v>
      </c>
      <c r="F111" s="73">
        <f t="shared" ca="1" si="9"/>
        <v>0</v>
      </c>
      <c r="H111">
        <f t="shared" ca="1" si="5"/>
        <v>370.47505353865415</v>
      </c>
      <c r="I111">
        <f t="shared" ca="1" si="6"/>
        <v>43.988982334862108</v>
      </c>
      <c r="K111" s="40">
        <f ca="1"/>
        <v>45572</v>
      </c>
      <c r="L111">
        <f ca="1"/>
        <v>301.31251858234953</v>
      </c>
      <c r="M111">
        <f ca="1"/>
        <v>390.27279781827707</v>
      </c>
      <c r="N111">
        <f ca="1"/>
        <v>307.29474122437659</v>
      </c>
      <c r="O111">
        <f ca="1"/>
        <v>419.65806501268014</v>
      </c>
      <c r="P111">
        <f ca="1"/>
        <v>412.19055141098204</v>
      </c>
      <c r="Q111">
        <f ca="1"/>
        <v>372.04290454913132</v>
      </c>
      <c r="R111">
        <f ca="1"/>
        <v>367.56790183461777</v>
      </c>
      <c r="S111">
        <f ca="1"/>
        <v>349.88126814302439</v>
      </c>
      <c r="T111">
        <f ca="1"/>
        <v>326.80917516559282</v>
      </c>
      <c r="U111">
        <f ca="1"/>
        <v>434.05770834412925</v>
      </c>
      <c r="V111">
        <f ca="1"/>
        <v>299.58902956068061</v>
      </c>
      <c r="W111">
        <f ca="1"/>
        <v>346.97985314968315</v>
      </c>
      <c r="X111">
        <f ca="1"/>
        <v>340.19063656813051</v>
      </c>
      <c r="Y111">
        <f ca="1"/>
        <v>421.33910372261352</v>
      </c>
      <c r="Z111">
        <f ca="1"/>
        <v>325.71148680654198</v>
      </c>
      <c r="AA111">
        <f ca="1"/>
        <v>401.43469626354994</v>
      </c>
      <c r="AB111">
        <f ca="1"/>
        <v>397.61916740123189</v>
      </c>
      <c r="AC111">
        <f ca="1"/>
        <v>445.03363902019493</v>
      </c>
      <c r="AD111">
        <f ca="1"/>
        <v>348.89234325649591</v>
      </c>
      <c r="AE111">
        <f ca="1"/>
        <v>381.13426755374644</v>
      </c>
      <c r="AF111">
        <f ca="1"/>
        <v>313.47073846809309</v>
      </c>
      <c r="AG111">
        <f ca="1"/>
        <v>382.48055968753988</v>
      </c>
      <c r="AH111">
        <f ca="1"/>
        <v>321.1672524660334</v>
      </c>
      <c r="AI111">
        <f ca="1"/>
        <v>393.60971905773948</v>
      </c>
      <c r="AJ111">
        <f ca="1"/>
        <v>349.75743519096523</v>
      </c>
      <c r="AK111">
        <f ca="1"/>
        <v>426.92406302729501</v>
      </c>
      <c r="AL111">
        <f ca="1"/>
        <v>269.4144150013467</v>
      </c>
      <c r="AM111">
        <f ca="1"/>
        <v>357.55585230311669</v>
      </c>
      <c r="AN111">
        <f ca="1"/>
        <v>393.8072114915006</v>
      </c>
      <c r="AO111">
        <f ca="1"/>
        <v>352.47288404460551</v>
      </c>
      <c r="AP111">
        <f ca="1"/>
        <v>394.19163614334104</v>
      </c>
      <c r="AQ111">
        <f ca="1"/>
        <v>370.77500799783132</v>
      </c>
      <c r="AR111">
        <f ca="1"/>
        <v>361.18794631868633</v>
      </c>
      <c r="AS111">
        <f ca="1"/>
        <v>453.63228968544576</v>
      </c>
      <c r="AT111">
        <f ca="1"/>
        <v>331.38240517530238</v>
      </c>
      <c r="AU111">
        <f ca="1"/>
        <v>351.38717636038206</v>
      </c>
      <c r="AV111">
        <f ca="1"/>
        <v>350.02176208511537</v>
      </c>
      <c r="AW111">
        <f ca="1"/>
        <v>445.98634274989126</v>
      </c>
      <c r="AX111">
        <f ca="1"/>
        <v>307.41631497966159</v>
      </c>
      <c r="AY111">
        <f ca="1"/>
        <v>385.18853663002545</v>
      </c>
      <c r="AZ111">
        <f ca="1"/>
        <v>365.96057201212909</v>
      </c>
      <c r="BA111">
        <f ca="1"/>
        <v>417.36542176308438</v>
      </c>
      <c r="BB111">
        <f ca="1"/>
        <v>332.04388294780517</v>
      </c>
      <c r="BC111">
        <f ca="1"/>
        <v>362.26934050884563</v>
      </c>
      <c r="BD111">
        <f ca="1"/>
        <v>375.77021636272946</v>
      </c>
      <c r="BE111">
        <f ca="1"/>
        <v>316.29723307357284</v>
      </c>
      <c r="BF111">
        <f ca="1"/>
        <v>385.59184496119678</v>
      </c>
      <c r="BG111">
        <f ca="1"/>
        <v>323.77847747753867</v>
      </c>
      <c r="BH111">
        <f ca="1"/>
        <v>345.34875015141023</v>
      </c>
      <c r="BI111">
        <f ca="1"/>
        <v>463.07484963349174</v>
      </c>
      <c r="BJ111">
        <f ca="1"/>
        <v>329.93966184994912</v>
      </c>
      <c r="BK111">
        <f ca="1"/>
        <v>406.71157877293041</v>
      </c>
      <c r="BL111">
        <f ca="1"/>
        <v>429.89722509471676</v>
      </c>
      <c r="BM111">
        <f ca="1"/>
        <v>401.17353556561335</v>
      </c>
      <c r="BN111">
        <f ca="1"/>
        <v>398.32239572902336</v>
      </c>
      <c r="BO111">
        <f ca="1"/>
        <v>329.03943984635947</v>
      </c>
      <c r="BP111">
        <f ca="1"/>
        <v>342.11858075145204</v>
      </c>
      <c r="BQ111">
        <f ca="1"/>
        <v>457.69635403215307</v>
      </c>
      <c r="BR111">
        <f ca="1"/>
        <v>348.48836074497819</v>
      </c>
      <c r="BS111">
        <f ca="1"/>
        <v>356.21065529441853</v>
      </c>
      <c r="BT111">
        <f ca="1"/>
        <v>320.14786114566596</v>
      </c>
      <c r="BU111">
        <f ca="1"/>
        <v>390.65050800056264</v>
      </c>
      <c r="BV111">
        <f ca="1"/>
        <v>356.00921857800478</v>
      </c>
      <c r="BW111">
        <f ca="1"/>
        <v>440.4164890522834</v>
      </c>
      <c r="BX111">
        <f ca="1"/>
        <v>335.78343380434825</v>
      </c>
      <c r="BY111">
        <f ca="1"/>
        <v>414.02739934485157</v>
      </c>
      <c r="BZ111">
        <f ca="1"/>
        <v>347.57106610206944</v>
      </c>
      <c r="CA111">
        <f ca="1"/>
        <v>325.84189488003744</v>
      </c>
      <c r="CB111">
        <f ca="1"/>
        <v>346.87820439602223</v>
      </c>
      <c r="CC111">
        <f ca="1"/>
        <v>421.26352611863541</v>
      </c>
      <c r="CD111">
        <f ca="1"/>
        <v>300.55189482560462</v>
      </c>
      <c r="CE111">
        <f ca="1"/>
        <v>376.97562526640536</v>
      </c>
      <c r="CF111">
        <f ca="1"/>
        <v>375.12240565031362</v>
      </c>
      <c r="CG111">
        <f ca="1"/>
        <v>385.21233571912961</v>
      </c>
      <c r="CH111">
        <f ca="1"/>
        <v>306.22746804763517</v>
      </c>
      <c r="CI111">
        <f ca="1"/>
        <v>398.88119639608084</v>
      </c>
      <c r="CJ111">
        <f ca="1"/>
        <v>359.77162762116762</v>
      </c>
      <c r="CK111">
        <f ca="1"/>
        <v>396.68412179958216</v>
      </c>
      <c r="CL111">
        <f ca="1"/>
        <v>449.28281674363984</v>
      </c>
      <c r="CM111">
        <f ca="1"/>
        <v>417.67296232664916</v>
      </c>
      <c r="CN111">
        <f ca="1"/>
        <v>344.52328759731733</v>
      </c>
      <c r="CO111">
        <f ca="1"/>
        <v>413.38180452660868</v>
      </c>
      <c r="CP111">
        <f ca="1"/>
        <v>292.0253396804232</v>
      </c>
      <c r="CQ111">
        <f ca="1"/>
        <v>402.24045222413486</v>
      </c>
      <c r="CR111">
        <f ca="1"/>
        <v>388.08078069256374</v>
      </c>
      <c r="CS111">
        <f ca="1"/>
        <v>399.0194845604812</v>
      </c>
      <c r="CT111">
        <f ca="1"/>
        <v>334.1390989535164</v>
      </c>
      <c r="CU111">
        <f ca="1"/>
        <v>325.96164291416437</v>
      </c>
      <c r="CV111">
        <f ca="1"/>
        <v>364.33033340676923</v>
      </c>
      <c r="CW111">
        <f ca="1"/>
        <v>450.3651432714617</v>
      </c>
      <c r="CX111">
        <f ca="1"/>
        <v>370.10522767333759</v>
      </c>
      <c r="CY111">
        <f ca="1"/>
        <v>346.13303256800447</v>
      </c>
      <c r="CZ111">
        <f ca="1"/>
        <v>301.32807719925285</v>
      </c>
      <c r="DA111">
        <f ca="1"/>
        <v>382.81290735717539</v>
      </c>
      <c r="DB111">
        <f ca="1"/>
        <v>334.32162753134889</v>
      </c>
      <c r="DC111">
        <f ca="1"/>
        <v>428.31414284243772</v>
      </c>
      <c r="DD111">
        <f ca="1"/>
        <v>410.07600282731329</v>
      </c>
      <c r="DE111">
        <f ca="1"/>
        <v>392.93249880387208</v>
      </c>
      <c r="DF111">
        <f ca="1"/>
        <v>305.6874001311665</v>
      </c>
      <c r="DG111">
        <f ca="1"/>
        <v>408.81523246005548</v>
      </c>
      <c r="DH111" t="e">
        <f ca="1"/>
        <v>#N/A</v>
      </c>
      <c r="DI111" t="e">
        <f ca="1"/>
        <v>#N/A</v>
      </c>
      <c r="DJ111" t="e">
        <f ca="1"/>
        <v>#N/A</v>
      </c>
      <c r="DK111" t="e">
        <f ca="1"/>
        <v>#N/A</v>
      </c>
      <c r="DL111" t="e">
        <f ca="1"/>
        <v>#N/A</v>
      </c>
      <c r="DM111" t="e">
        <f ca="1"/>
        <v>#N/A</v>
      </c>
      <c r="DN111" t="e">
        <f ca="1"/>
        <v>#N/A</v>
      </c>
      <c r="DO111" t="e">
        <f ca="1"/>
        <v>#N/A</v>
      </c>
      <c r="DP111" t="e">
        <f ca="1"/>
        <v>#N/A</v>
      </c>
      <c r="DQ111" t="e">
        <f ca="1"/>
        <v>#N/A</v>
      </c>
      <c r="DR111" t="e">
        <f ca="1"/>
        <v>#N/A</v>
      </c>
      <c r="DS111" t="e">
        <f ca="1"/>
        <v>#N/A</v>
      </c>
      <c r="DT111" t="e">
        <f ca="1"/>
        <v>#N/A</v>
      </c>
      <c r="DU111" t="e">
        <f ca="1"/>
        <v>#N/A</v>
      </c>
      <c r="DV111" t="e">
        <f ca="1"/>
        <v>#N/A</v>
      </c>
      <c r="DW111" t="e">
        <f ca="1"/>
        <v>#N/A</v>
      </c>
      <c r="DX111" t="e">
        <f ca="1"/>
        <v>#N/A</v>
      </c>
      <c r="DY111" t="e">
        <f ca="1"/>
        <v>#N/A</v>
      </c>
      <c r="DZ111" t="e">
        <f ca="1"/>
        <v>#N/A</v>
      </c>
      <c r="EA111" t="e">
        <f ca="1"/>
        <v>#N/A</v>
      </c>
    </row>
    <row r="112" spans="1:131">
      <c r="A112">
        <f ca="1">_xll.nxLibGetDCF("act/365",K$2,K112)</f>
        <v>0.42191780821917807</v>
      </c>
      <c r="B112" cm="1">
        <f t="array" aca="1" ref="B112" ca="1">_xll.nxLibGetDF(calibration!B$13,path!K$2,path!K112)</f>
        <v>0.98512546102936527</v>
      </c>
      <c r="C112">
        <f t="shared" ca="1" si="7"/>
        <v>3.5519416402354169E-2</v>
      </c>
      <c r="D112" s="75">
        <v>0</v>
      </c>
      <c r="E112">
        <f t="shared" ca="1" si="8"/>
        <v>370.51118303105136</v>
      </c>
      <c r="F112" s="73">
        <f t="shared" ca="1" si="9"/>
        <v>0</v>
      </c>
      <c r="H112">
        <f t="shared" ca="1" si="5"/>
        <v>370.51118303105119</v>
      </c>
      <c r="I112">
        <f t="shared" ca="1" si="6"/>
        <v>43.759672386237334</v>
      </c>
      <c r="K112" s="40">
        <f ca="1"/>
        <v>45573</v>
      </c>
      <c r="L112">
        <f ca="1"/>
        <v>299.73500321848496</v>
      </c>
      <c r="M112">
        <f ca="1"/>
        <v>393.70129348250265</v>
      </c>
      <c r="N112">
        <f ca="1"/>
        <v>305.16215636004159</v>
      </c>
      <c r="O112">
        <f ca="1"/>
        <v>414.67036048399058</v>
      </c>
      <c r="P112">
        <f ca="1"/>
        <v>412.30326129474338</v>
      </c>
      <c r="Q112">
        <f ca="1"/>
        <v>368.85521330894676</v>
      </c>
      <c r="R112">
        <f ca="1"/>
        <v>369.59953767523399</v>
      </c>
      <c r="S112">
        <f ca="1"/>
        <v>350.46306000188821</v>
      </c>
      <c r="T112">
        <f ca="1"/>
        <v>324.32134150514611</v>
      </c>
      <c r="U112">
        <f ca="1"/>
        <v>425.91833220995363</v>
      </c>
      <c r="V112">
        <f ca="1"/>
        <v>302.57823131481462</v>
      </c>
      <c r="W112">
        <f ca="1"/>
        <v>344.88695731127308</v>
      </c>
      <c r="X112">
        <f ca="1"/>
        <v>339.68038138036013</v>
      </c>
      <c r="Y112">
        <f ca="1"/>
        <v>420.8006287799613</v>
      </c>
      <c r="Z112">
        <f ca="1"/>
        <v>322.60495583219534</v>
      </c>
      <c r="AA112">
        <f ca="1"/>
        <v>402.82281545597044</v>
      </c>
      <c r="AB112">
        <f ca="1"/>
        <v>398.07748982922294</v>
      </c>
      <c r="AC112">
        <f ca="1"/>
        <v>441.15424705358066</v>
      </c>
      <c r="AD112">
        <f ca="1"/>
        <v>350.72108271069055</v>
      </c>
      <c r="AE112">
        <f ca="1"/>
        <v>380.43264455045801</v>
      </c>
      <c r="AF112">
        <f ca="1"/>
        <v>312.96109354483718</v>
      </c>
      <c r="AG112">
        <f ca="1"/>
        <v>377.67047465932893</v>
      </c>
      <c r="AH112">
        <f ca="1"/>
        <v>317.50199235122625</v>
      </c>
      <c r="AI112">
        <f ca="1"/>
        <v>392.50993793744499</v>
      </c>
      <c r="AJ112">
        <f ca="1"/>
        <v>349.88420369721081</v>
      </c>
      <c r="AK112">
        <f ca="1"/>
        <v>424.41061862100543</v>
      </c>
      <c r="AL112">
        <f ca="1"/>
        <v>270.58129147771461</v>
      </c>
      <c r="AM112">
        <f ca="1"/>
        <v>365.33563001311524</v>
      </c>
      <c r="AN112">
        <f ca="1"/>
        <v>390.0925890134298</v>
      </c>
      <c r="AO112">
        <f ca="1"/>
        <v>356.42775547323396</v>
      </c>
      <c r="AP112">
        <f ca="1"/>
        <v>387.6582311725054</v>
      </c>
      <c r="AQ112">
        <f ca="1"/>
        <v>372.32532033073068</v>
      </c>
      <c r="AR112">
        <f ca="1"/>
        <v>368.49526388284931</v>
      </c>
      <c r="AS112">
        <f ca="1"/>
        <v>450.69885823619472</v>
      </c>
      <c r="AT112">
        <f ca="1"/>
        <v>323.30606562348811</v>
      </c>
      <c r="AU112">
        <f ca="1"/>
        <v>354.87223821121603</v>
      </c>
      <c r="AV112">
        <f ca="1"/>
        <v>346.16000402969047</v>
      </c>
      <c r="AW112">
        <f ca="1"/>
        <v>445.89036023534396</v>
      </c>
      <c r="AX112">
        <f ca="1"/>
        <v>306.74397852373903</v>
      </c>
      <c r="AY112">
        <f ca="1"/>
        <v>389.38080658668753</v>
      </c>
      <c r="AZ112">
        <f ca="1"/>
        <v>376.27776934276261</v>
      </c>
      <c r="BA112">
        <f ca="1"/>
        <v>426.54107933515792</v>
      </c>
      <c r="BB112">
        <f ca="1"/>
        <v>332.86974335884923</v>
      </c>
      <c r="BC112">
        <f ca="1"/>
        <v>361.93190779888977</v>
      </c>
      <c r="BD112">
        <f ca="1"/>
        <v>376.78900518735861</v>
      </c>
      <c r="BE112">
        <f ca="1"/>
        <v>317.64157247880439</v>
      </c>
      <c r="BF112">
        <f ca="1"/>
        <v>387.29853950960512</v>
      </c>
      <c r="BG112">
        <f ca="1"/>
        <v>329.18574472036113</v>
      </c>
      <c r="BH112">
        <f ca="1"/>
        <v>344.07259258155693</v>
      </c>
      <c r="BI112">
        <f ca="1"/>
        <v>456.53923588983253</v>
      </c>
      <c r="BJ112">
        <f ca="1"/>
        <v>330.20849010350929</v>
      </c>
      <c r="BK112">
        <f ca="1"/>
        <v>407.24613145068275</v>
      </c>
      <c r="BL112">
        <f ca="1"/>
        <v>424.37040161363046</v>
      </c>
      <c r="BM112">
        <f ca="1"/>
        <v>402.15970978070442</v>
      </c>
      <c r="BN112">
        <f ca="1"/>
        <v>399.45400964700264</v>
      </c>
      <c r="BO112">
        <f ca="1"/>
        <v>329.3960468250977</v>
      </c>
      <c r="BP112">
        <f ca="1"/>
        <v>344.33480313988991</v>
      </c>
      <c r="BQ112">
        <f ca="1"/>
        <v>461.45327973881507</v>
      </c>
      <c r="BR112">
        <f ca="1"/>
        <v>350.5295848502393</v>
      </c>
      <c r="BS112">
        <f ca="1"/>
        <v>361.88170408504766</v>
      </c>
      <c r="BT112">
        <f ca="1"/>
        <v>315.57677647525605</v>
      </c>
      <c r="BU112">
        <f ca="1"/>
        <v>392.59504208201224</v>
      </c>
      <c r="BV112">
        <f ca="1"/>
        <v>356.64911988500415</v>
      </c>
      <c r="BW112">
        <f ca="1"/>
        <v>438.50465697524459</v>
      </c>
      <c r="BX112">
        <f ca="1"/>
        <v>339.20859528556343</v>
      </c>
      <c r="BY112">
        <f ca="1"/>
        <v>414.40850851043245</v>
      </c>
      <c r="BZ112">
        <f ca="1"/>
        <v>348.93784343826246</v>
      </c>
      <c r="CA112">
        <f ca="1"/>
        <v>325.20345255753506</v>
      </c>
      <c r="CB112">
        <f ca="1"/>
        <v>343.59247946806266</v>
      </c>
      <c r="CC112">
        <f ca="1"/>
        <v>421.58337770184392</v>
      </c>
      <c r="CD112">
        <f ca="1"/>
        <v>303.20118441369027</v>
      </c>
      <c r="CE112">
        <f ca="1"/>
        <v>382.04792171115491</v>
      </c>
      <c r="CF112">
        <f ca="1"/>
        <v>376.66722729055903</v>
      </c>
      <c r="CG112">
        <f ca="1"/>
        <v>383.86621552709113</v>
      </c>
      <c r="CH112">
        <f ca="1"/>
        <v>301.70718771329854</v>
      </c>
      <c r="CI112">
        <f ca="1"/>
        <v>405.38232579315559</v>
      </c>
      <c r="CJ112">
        <f ca="1"/>
        <v>358.08159384391956</v>
      </c>
      <c r="CK112">
        <f ca="1"/>
        <v>394.73293186563876</v>
      </c>
      <c r="CL112">
        <f ca="1"/>
        <v>447.38767640489385</v>
      </c>
      <c r="CM112">
        <f ca="1"/>
        <v>414.86510739185718</v>
      </c>
      <c r="CN112">
        <f ca="1"/>
        <v>347.28048717622238</v>
      </c>
      <c r="CO112">
        <f ca="1"/>
        <v>411.26836113310281</v>
      </c>
      <c r="CP112">
        <f ca="1"/>
        <v>288.40925389072123</v>
      </c>
      <c r="CQ112">
        <f ca="1"/>
        <v>402.31077026561371</v>
      </c>
      <c r="CR112">
        <f ca="1"/>
        <v>388.81287895041999</v>
      </c>
      <c r="CS112">
        <f ca="1"/>
        <v>397.29352610202528</v>
      </c>
      <c r="CT112">
        <f ca="1"/>
        <v>333.48013815819746</v>
      </c>
      <c r="CU112">
        <f ca="1"/>
        <v>328.37847832758263</v>
      </c>
      <c r="CV112">
        <f ca="1"/>
        <v>362.77241745119528</v>
      </c>
      <c r="CW112">
        <f ca="1"/>
        <v>452.88237154835065</v>
      </c>
      <c r="CX112">
        <f ca="1"/>
        <v>361.33951133355657</v>
      </c>
      <c r="CY112">
        <f ca="1"/>
        <v>346.13572163386624</v>
      </c>
      <c r="CZ112">
        <f ca="1"/>
        <v>304.97117035468921</v>
      </c>
      <c r="DA112">
        <f ca="1"/>
        <v>385.64789669349443</v>
      </c>
      <c r="DB112">
        <f ca="1"/>
        <v>332.24560210557138</v>
      </c>
      <c r="DC112">
        <f ca="1"/>
        <v>431.50402862066454</v>
      </c>
      <c r="DD112">
        <f ca="1"/>
        <v>410.8618418887595</v>
      </c>
      <c r="DE112">
        <f ca="1"/>
        <v>395.38299639112324</v>
      </c>
      <c r="DF112">
        <f ca="1"/>
        <v>308.68216188811869</v>
      </c>
      <c r="DG112">
        <f ca="1"/>
        <v>405.68240603912523</v>
      </c>
      <c r="DH112" t="e">
        <f ca="1"/>
        <v>#N/A</v>
      </c>
      <c r="DI112" t="e">
        <f ca="1"/>
        <v>#N/A</v>
      </c>
      <c r="DJ112" t="e">
        <f ca="1"/>
        <v>#N/A</v>
      </c>
      <c r="DK112" t="e">
        <f ca="1"/>
        <v>#N/A</v>
      </c>
      <c r="DL112" t="e">
        <f ca="1"/>
        <v>#N/A</v>
      </c>
      <c r="DM112" t="e">
        <f ca="1"/>
        <v>#N/A</v>
      </c>
      <c r="DN112" t="e">
        <f ca="1"/>
        <v>#N/A</v>
      </c>
      <c r="DO112" t="e">
        <f ca="1"/>
        <v>#N/A</v>
      </c>
      <c r="DP112" t="e">
        <f ca="1"/>
        <v>#N/A</v>
      </c>
      <c r="DQ112" t="e">
        <f ca="1"/>
        <v>#N/A</v>
      </c>
      <c r="DR112" t="e">
        <f ca="1"/>
        <v>#N/A</v>
      </c>
      <c r="DS112" t="e">
        <f ca="1"/>
        <v>#N/A</v>
      </c>
      <c r="DT112" t="e">
        <f ca="1"/>
        <v>#N/A</v>
      </c>
      <c r="DU112" t="e">
        <f ca="1"/>
        <v>#N/A</v>
      </c>
      <c r="DV112" t="e">
        <f ca="1"/>
        <v>#N/A</v>
      </c>
      <c r="DW112" t="e">
        <f ca="1"/>
        <v>#N/A</v>
      </c>
      <c r="DX112" t="e">
        <f ca="1"/>
        <v>#N/A</v>
      </c>
      <c r="DY112" t="e">
        <f ca="1"/>
        <v>#N/A</v>
      </c>
      <c r="DZ112" t="e">
        <f ca="1"/>
        <v>#N/A</v>
      </c>
      <c r="EA112" t="e">
        <f ca="1"/>
        <v>#N/A</v>
      </c>
    </row>
    <row r="113" spans="1:131">
      <c r="A113">
        <f ca="1">_xll.nxLibGetDCF("act/365",K$2,K113)</f>
        <v>0.42465753424657532</v>
      </c>
      <c r="B113" cm="1">
        <f t="array" aca="1" ref="B113" ca="1">_xll.nxLibGetDF(calibration!B$13,path!K$2,path!K113)</f>
        <v>0.98502938955973574</v>
      </c>
      <c r="C113">
        <f t="shared" ca="1" si="7"/>
        <v>3.5519918810447297E-2</v>
      </c>
      <c r="D113" s="75">
        <v>0</v>
      </c>
      <c r="E113">
        <f t="shared" ca="1" si="8"/>
        <v>370.5473195709813</v>
      </c>
      <c r="F113" s="73">
        <f t="shared" ca="1" si="9"/>
        <v>0</v>
      </c>
      <c r="H113">
        <f t="shared" ca="1" si="5"/>
        <v>370.54731957098136</v>
      </c>
      <c r="I113">
        <f t="shared" ca="1" si="6"/>
        <v>43.951949583802602</v>
      </c>
      <c r="K113" s="40">
        <f ca="1"/>
        <v>45574</v>
      </c>
      <c r="L113">
        <f ca="1"/>
        <v>296.19495888654404</v>
      </c>
      <c r="M113">
        <f ca="1"/>
        <v>394.29774133542935</v>
      </c>
      <c r="N113">
        <f ca="1"/>
        <v>305.00277349839433</v>
      </c>
      <c r="O113">
        <f ca="1"/>
        <v>412.04801831208806</v>
      </c>
      <c r="P113">
        <f ca="1"/>
        <v>409.22478936412017</v>
      </c>
      <c r="Q113">
        <f ca="1"/>
        <v>368.53974757027731</v>
      </c>
      <c r="R113">
        <f ca="1"/>
        <v>367.69690073123991</v>
      </c>
      <c r="S113">
        <f ca="1"/>
        <v>352.80850354903998</v>
      </c>
      <c r="T113">
        <f ca="1"/>
        <v>325.69800386510502</v>
      </c>
      <c r="U113">
        <f ca="1"/>
        <v>421.43206600298032</v>
      </c>
      <c r="V113">
        <f ca="1"/>
        <v>301.15361556084497</v>
      </c>
      <c r="W113">
        <f ca="1"/>
        <v>341.02815683879663</v>
      </c>
      <c r="X113">
        <f ca="1"/>
        <v>340.38170555121729</v>
      </c>
      <c r="Y113">
        <f ca="1"/>
        <v>414.10299474333686</v>
      </c>
      <c r="Z113">
        <f ca="1"/>
        <v>322.9145106393587</v>
      </c>
      <c r="AA113">
        <f ca="1"/>
        <v>399.46277036915399</v>
      </c>
      <c r="AB113">
        <f ca="1"/>
        <v>398.33792348361948</v>
      </c>
      <c r="AC113">
        <f ca="1"/>
        <v>444.78213665421106</v>
      </c>
      <c r="AD113">
        <f ca="1"/>
        <v>350.00929283849018</v>
      </c>
      <c r="AE113">
        <f ca="1"/>
        <v>382.50622022839059</v>
      </c>
      <c r="AF113">
        <f ca="1"/>
        <v>316.29337046276254</v>
      </c>
      <c r="AG113">
        <f ca="1"/>
        <v>376.28636960011062</v>
      </c>
      <c r="AH113">
        <f ca="1"/>
        <v>315.73544182705587</v>
      </c>
      <c r="AI113">
        <f ca="1"/>
        <v>402.48718095970116</v>
      </c>
      <c r="AJ113">
        <f ca="1"/>
        <v>352.39054244050703</v>
      </c>
      <c r="AK113">
        <f ca="1"/>
        <v>419.77295895877222</v>
      </c>
      <c r="AL113">
        <f ca="1"/>
        <v>271.95966174234343</v>
      </c>
      <c r="AM113">
        <f ca="1"/>
        <v>359.29836240248306</v>
      </c>
      <c r="AN113">
        <f ca="1"/>
        <v>381.58566945515213</v>
      </c>
      <c r="AO113">
        <f ca="1"/>
        <v>357.15777697241134</v>
      </c>
      <c r="AP113">
        <f ca="1"/>
        <v>387.4056129529281</v>
      </c>
      <c r="AQ113">
        <f ca="1"/>
        <v>370.84583014167811</v>
      </c>
      <c r="AR113">
        <f ca="1"/>
        <v>373.50982762400798</v>
      </c>
      <c r="AS113">
        <f ca="1"/>
        <v>451.54306117938688</v>
      </c>
      <c r="AT113">
        <f ca="1"/>
        <v>324.88577518155881</v>
      </c>
      <c r="AU113">
        <f ca="1"/>
        <v>355.80610389446548</v>
      </c>
      <c r="AV113">
        <f ca="1"/>
        <v>345.34607231440248</v>
      </c>
      <c r="AW113">
        <f ca="1"/>
        <v>450.68165899965118</v>
      </c>
      <c r="AX113">
        <f ca="1"/>
        <v>304.42091681317521</v>
      </c>
      <c r="AY113">
        <f ca="1"/>
        <v>383.75405248163838</v>
      </c>
      <c r="AZ113">
        <f ca="1"/>
        <v>377.78485815543399</v>
      </c>
      <c r="BA113">
        <f ca="1"/>
        <v>428.64989748667716</v>
      </c>
      <c r="BB113">
        <f ca="1"/>
        <v>325.82925680086635</v>
      </c>
      <c r="BC113">
        <f ca="1"/>
        <v>361.70372764890607</v>
      </c>
      <c r="BD113">
        <f ca="1"/>
        <v>372.3247066832148</v>
      </c>
      <c r="BE113">
        <f ca="1"/>
        <v>317.03046650722172</v>
      </c>
      <c r="BF113">
        <f ca="1"/>
        <v>387.77185726868146</v>
      </c>
      <c r="BG113">
        <f ca="1"/>
        <v>334.87396289540771</v>
      </c>
      <c r="BH113">
        <f ca="1"/>
        <v>349.61884465707385</v>
      </c>
      <c r="BI113">
        <f ca="1"/>
        <v>457.48164636383888</v>
      </c>
      <c r="BJ113">
        <f ca="1"/>
        <v>329.05153848444303</v>
      </c>
      <c r="BK113">
        <f ca="1"/>
        <v>403.97075144579685</v>
      </c>
      <c r="BL113">
        <f ca="1"/>
        <v>427.25756816198731</v>
      </c>
      <c r="BM113">
        <f ca="1"/>
        <v>401.63853820425066</v>
      </c>
      <c r="BN113">
        <f ca="1"/>
        <v>398.25310732210454</v>
      </c>
      <c r="BO113">
        <f ca="1"/>
        <v>330.32272973792379</v>
      </c>
      <c r="BP113">
        <f ca="1"/>
        <v>345.9583083097163</v>
      </c>
      <c r="BQ113">
        <f ca="1"/>
        <v>459.86193321567907</v>
      </c>
      <c r="BR113">
        <f ca="1"/>
        <v>348.93026558280673</v>
      </c>
      <c r="BS113">
        <f ca="1"/>
        <v>366.73500853945563</v>
      </c>
      <c r="BT113">
        <f ca="1"/>
        <v>316.70010194954591</v>
      </c>
      <c r="BU113">
        <f ca="1"/>
        <v>397.59717497026014</v>
      </c>
      <c r="BV113">
        <f ca="1"/>
        <v>358.59976222532646</v>
      </c>
      <c r="BW113">
        <f ca="1"/>
        <v>449.44315899505062</v>
      </c>
      <c r="BX113">
        <f ca="1"/>
        <v>343.30480014276071</v>
      </c>
      <c r="BY113">
        <f ca="1"/>
        <v>415.51017043806303</v>
      </c>
      <c r="BZ113">
        <f ca="1"/>
        <v>344.52210323174739</v>
      </c>
      <c r="CA113">
        <f ca="1"/>
        <v>325.00472827008224</v>
      </c>
      <c r="CB113">
        <f ca="1"/>
        <v>345.35567491415702</v>
      </c>
      <c r="CC113">
        <f ca="1"/>
        <v>421.17522966155281</v>
      </c>
      <c r="CD113">
        <f ca="1"/>
        <v>304.86968340732597</v>
      </c>
      <c r="CE113">
        <f ca="1"/>
        <v>386.90532193938907</v>
      </c>
      <c r="CF113">
        <f ca="1"/>
        <v>375.86958215975358</v>
      </c>
      <c r="CG113">
        <f ca="1"/>
        <v>381.1685735135062</v>
      </c>
      <c r="CH113">
        <f ca="1"/>
        <v>302.34967159178234</v>
      </c>
      <c r="CI113">
        <f ca="1"/>
        <v>401.23224122488341</v>
      </c>
      <c r="CJ113">
        <f ca="1"/>
        <v>357.10849639741679</v>
      </c>
      <c r="CK113">
        <f ca="1"/>
        <v>390.58328213039209</v>
      </c>
      <c r="CL113">
        <f ca="1"/>
        <v>446.60708451772842</v>
      </c>
      <c r="CM113">
        <f ca="1"/>
        <v>415.18960383414043</v>
      </c>
      <c r="CN113">
        <f ca="1"/>
        <v>348.06211352854956</v>
      </c>
      <c r="CO113">
        <f ca="1"/>
        <v>408.48225593607663</v>
      </c>
      <c r="CP113">
        <f ca="1"/>
        <v>288.72490084980132</v>
      </c>
      <c r="CQ113">
        <f ca="1"/>
        <v>400.69763941534967</v>
      </c>
      <c r="CR113">
        <f ca="1"/>
        <v>384.68154089734531</v>
      </c>
      <c r="CS113">
        <f ca="1"/>
        <v>403.64704315903356</v>
      </c>
      <c r="CT113">
        <f ca="1"/>
        <v>331.08268348874543</v>
      </c>
      <c r="CU113">
        <f ca="1"/>
        <v>332.5854218435565</v>
      </c>
      <c r="CV113">
        <f ca="1"/>
        <v>356.20933767362072</v>
      </c>
      <c r="CW113">
        <f ca="1"/>
        <v>461.39982206230746</v>
      </c>
      <c r="CX113">
        <f ca="1"/>
        <v>356.5027333525361</v>
      </c>
      <c r="CY113">
        <f ca="1"/>
        <v>346.81329169897697</v>
      </c>
      <c r="CZ113">
        <f ca="1"/>
        <v>305.27983818864766</v>
      </c>
      <c r="DA113">
        <f ca="1"/>
        <v>386.80858442894834</v>
      </c>
      <c r="DB113">
        <f ca="1"/>
        <v>333.74183036303629</v>
      </c>
      <c r="DC113">
        <f ca="1"/>
        <v>429.02518557201171</v>
      </c>
      <c r="DD113">
        <f ca="1"/>
        <v>409.95244491634122</v>
      </c>
      <c r="DE113">
        <f ca="1"/>
        <v>397.02316916047113</v>
      </c>
      <c r="DF113">
        <f ca="1"/>
        <v>310.57332530012519</v>
      </c>
      <c r="DG113">
        <f ca="1"/>
        <v>410.50429984948227</v>
      </c>
      <c r="DH113" t="e">
        <f ca="1"/>
        <v>#N/A</v>
      </c>
      <c r="DI113" t="e">
        <f ca="1"/>
        <v>#N/A</v>
      </c>
      <c r="DJ113" t="e">
        <f ca="1"/>
        <v>#N/A</v>
      </c>
      <c r="DK113" t="e">
        <f ca="1"/>
        <v>#N/A</v>
      </c>
      <c r="DL113" t="e">
        <f ca="1"/>
        <v>#N/A</v>
      </c>
      <c r="DM113" t="e">
        <f ca="1"/>
        <v>#N/A</v>
      </c>
      <c r="DN113" t="e">
        <f ca="1"/>
        <v>#N/A</v>
      </c>
      <c r="DO113" t="e">
        <f ca="1"/>
        <v>#N/A</v>
      </c>
      <c r="DP113" t="e">
        <f ca="1"/>
        <v>#N/A</v>
      </c>
      <c r="DQ113" t="e">
        <f ca="1"/>
        <v>#N/A</v>
      </c>
      <c r="DR113" t="e">
        <f ca="1"/>
        <v>#N/A</v>
      </c>
      <c r="DS113" t="e">
        <f ca="1"/>
        <v>#N/A</v>
      </c>
      <c r="DT113" t="e">
        <f ca="1"/>
        <v>#N/A</v>
      </c>
      <c r="DU113" t="e">
        <f ca="1"/>
        <v>#N/A</v>
      </c>
      <c r="DV113" t="e">
        <f ca="1"/>
        <v>#N/A</v>
      </c>
      <c r="DW113" t="e">
        <f ca="1"/>
        <v>#N/A</v>
      </c>
      <c r="DX113" t="e">
        <f ca="1"/>
        <v>#N/A</v>
      </c>
      <c r="DY113" t="e">
        <f ca="1"/>
        <v>#N/A</v>
      </c>
      <c r="DZ113" t="e">
        <f ca="1"/>
        <v>#N/A</v>
      </c>
      <c r="EA113" t="e">
        <f ca="1"/>
        <v>#N/A</v>
      </c>
    </row>
    <row r="114" spans="1:131">
      <c r="A114">
        <f ca="1">_xll.nxLibGetDCF("act/365",K$2,K114)</f>
        <v>0.42739726027397262</v>
      </c>
      <c r="B114" cm="1">
        <f t="array" aca="1" ref="B114" ca="1">_xll.nxLibGetDF(calibration!B$13,path!K$2,path!K114)</f>
        <v>0.9849333180901062</v>
      </c>
      <c r="C114">
        <f t="shared" ca="1" si="7"/>
        <v>3.5520437034007903E-2</v>
      </c>
      <c r="D114" s="75">
        <v>0</v>
      </c>
      <c r="E114">
        <f t="shared" ca="1" si="8"/>
        <v>370.5834631605062</v>
      </c>
      <c r="F114" s="73">
        <f t="shared" ca="1" si="9"/>
        <v>0</v>
      </c>
      <c r="H114">
        <f t="shared" ca="1" si="5"/>
        <v>370.58346316050614</v>
      </c>
      <c r="I114">
        <f t="shared" ca="1" si="6"/>
        <v>44.213575437530544</v>
      </c>
      <c r="K114" s="40">
        <f ca="1"/>
        <v>45575</v>
      </c>
      <c r="L114">
        <f ca="1"/>
        <v>298.12140801128623</v>
      </c>
      <c r="M114">
        <f ca="1"/>
        <v>401.20512780063825</v>
      </c>
      <c r="N114">
        <f ca="1"/>
        <v>307.99843740951337</v>
      </c>
      <c r="O114">
        <f ca="1"/>
        <v>414.11092306176062</v>
      </c>
      <c r="P114">
        <f ca="1"/>
        <v>402.26571613027477</v>
      </c>
      <c r="Q114">
        <f ca="1"/>
        <v>372.84642637031891</v>
      </c>
      <c r="R114">
        <f ca="1"/>
        <v>368.46094329418287</v>
      </c>
      <c r="S114">
        <f ca="1"/>
        <v>351.569635827985</v>
      </c>
      <c r="T114">
        <f ca="1"/>
        <v>327.89713126944565</v>
      </c>
      <c r="U114">
        <f ca="1"/>
        <v>426.14046770344044</v>
      </c>
      <c r="V114">
        <f ca="1"/>
        <v>300.04146570685657</v>
      </c>
      <c r="W114">
        <f ca="1"/>
        <v>342.18041023511853</v>
      </c>
      <c r="X114">
        <f ca="1"/>
        <v>343.51245851203248</v>
      </c>
      <c r="Y114">
        <f ca="1"/>
        <v>413.05607129659273</v>
      </c>
      <c r="Z114">
        <f ca="1"/>
        <v>325.21648018117139</v>
      </c>
      <c r="AA114">
        <f ca="1"/>
        <v>397.34679274239426</v>
      </c>
      <c r="AB114">
        <f ca="1"/>
        <v>401.97318212274172</v>
      </c>
      <c r="AC114">
        <f ca="1"/>
        <v>447.64649828055354</v>
      </c>
      <c r="AD114">
        <f ca="1"/>
        <v>349.16836968027064</v>
      </c>
      <c r="AE114">
        <f ca="1"/>
        <v>386.14276478221143</v>
      </c>
      <c r="AF114">
        <f ca="1"/>
        <v>310.93305869105893</v>
      </c>
      <c r="AG114">
        <f ca="1"/>
        <v>374.52353283183834</v>
      </c>
      <c r="AH114">
        <f ca="1"/>
        <v>317.51448045856142</v>
      </c>
      <c r="AI114">
        <f ca="1"/>
        <v>407.48739190273534</v>
      </c>
      <c r="AJ114">
        <f ca="1"/>
        <v>350.79273022976685</v>
      </c>
      <c r="AK114">
        <f ca="1"/>
        <v>413.09224968646413</v>
      </c>
      <c r="AL114">
        <f ca="1"/>
        <v>270.62410543431366</v>
      </c>
      <c r="AM114">
        <f ca="1"/>
        <v>357.33190609326783</v>
      </c>
      <c r="AN114">
        <f ca="1"/>
        <v>379.11842693111197</v>
      </c>
      <c r="AO114">
        <f ca="1"/>
        <v>356.57971534391783</v>
      </c>
      <c r="AP114">
        <f ca="1"/>
        <v>389.9659737314517</v>
      </c>
      <c r="AQ114">
        <f ca="1"/>
        <v>360.60785348111165</v>
      </c>
      <c r="AR114">
        <f ca="1"/>
        <v>370.35454395517462</v>
      </c>
      <c r="AS114">
        <f ca="1"/>
        <v>454.13645988210646</v>
      </c>
      <c r="AT114">
        <f ca="1"/>
        <v>327.27080594197355</v>
      </c>
      <c r="AU114">
        <f ca="1"/>
        <v>350.85365766008556</v>
      </c>
      <c r="AV114">
        <f ca="1"/>
        <v>343.55443160422897</v>
      </c>
      <c r="AW114">
        <f ca="1"/>
        <v>453.04015956389355</v>
      </c>
      <c r="AX114">
        <f ca="1"/>
        <v>304.0741701107591</v>
      </c>
      <c r="AY114">
        <f ca="1"/>
        <v>387.73425240184088</v>
      </c>
      <c r="AZ114">
        <f ca="1"/>
        <v>382.10932862157154</v>
      </c>
      <c r="BA114">
        <f ca="1"/>
        <v>431.3026447056543</v>
      </c>
      <c r="BB114">
        <f ca="1"/>
        <v>324.33178013280059</v>
      </c>
      <c r="BC114">
        <f ca="1"/>
        <v>366.10501073699788</v>
      </c>
      <c r="BD114">
        <f ca="1"/>
        <v>371.79176964024117</v>
      </c>
      <c r="BE114">
        <f ca="1"/>
        <v>315.34757655600413</v>
      </c>
      <c r="BF114">
        <f ca="1"/>
        <v>391.78230304161053</v>
      </c>
      <c r="BG114">
        <f ca="1"/>
        <v>332.39532507120492</v>
      </c>
      <c r="BH114">
        <f ca="1"/>
        <v>349.44465179737188</v>
      </c>
      <c r="BI114">
        <f ca="1"/>
        <v>453.07108567946614</v>
      </c>
      <c r="BJ114">
        <f ca="1"/>
        <v>325.83000863492157</v>
      </c>
      <c r="BK114">
        <f ca="1"/>
        <v>402.92355813293653</v>
      </c>
      <c r="BL114">
        <f ca="1"/>
        <v>427.45769521938087</v>
      </c>
      <c r="BM114">
        <f ca="1"/>
        <v>401.26384425706618</v>
      </c>
      <c r="BN114">
        <f ca="1"/>
        <v>401.40531126732998</v>
      </c>
      <c r="BO114">
        <f ca="1"/>
        <v>336.68704396447691</v>
      </c>
      <c r="BP114">
        <f ca="1"/>
        <v>346.70731339361475</v>
      </c>
      <c r="BQ114">
        <f ca="1"/>
        <v>456.56888891125476</v>
      </c>
      <c r="BR114">
        <f ca="1"/>
        <v>353.44400049886144</v>
      </c>
      <c r="BS114">
        <f ca="1"/>
        <v>370.4461278248329</v>
      </c>
      <c r="BT114">
        <f ca="1"/>
        <v>317.06455515568962</v>
      </c>
      <c r="BU114">
        <f ca="1"/>
        <v>389.89744949678391</v>
      </c>
      <c r="BV114">
        <f ca="1"/>
        <v>351.17187911175785</v>
      </c>
      <c r="BW114">
        <f ca="1"/>
        <v>448.27666659715555</v>
      </c>
      <c r="BX114">
        <f ca="1"/>
        <v>341.75924795364983</v>
      </c>
      <c r="BY114">
        <f ca="1"/>
        <v>416.5699245101365</v>
      </c>
      <c r="BZ114">
        <f ca="1"/>
        <v>336.25396928449879</v>
      </c>
      <c r="CA114">
        <f ca="1"/>
        <v>323.64306288894551</v>
      </c>
      <c r="CB114">
        <f ca="1"/>
        <v>342.93085357448854</v>
      </c>
      <c r="CC114">
        <f ca="1"/>
        <v>426.68127234103292</v>
      </c>
      <c r="CD114">
        <f ca="1"/>
        <v>305.62278624959475</v>
      </c>
      <c r="CE114">
        <f ca="1"/>
        <v>386.49344228928572</v>
      </c>
      <c r="CF114">
        <f ca="1"/>
        <v>382.91967556291939</v>
      </c>
      <c r="CG114">
        <f ca="1"/>
        <v>378.89992274382928</v>
      </c>
      <c r="CH114">
        <f ca="1"/>
        <v>303.94227058517521</v>
      </c>
      <c r="CI114">
        <f ca="1"/>
        <v>404.32889074453715</v>
      </c>
      <c r="CJ114">
        <f ca="1"/>
        <v>358.40241606652125</v>
      </c>
      <c r="CK114">
        <f ca="1"/>
        <v>386.2302470699172</v>
      </c>
      <c r="CL114">
        <f ca="1"/>
        <v>446.39915780479345</v>
      </c>
      <c r="CM114">
        <f ca="1"/>
        <v>416.37332337931508</v>
      </c>
      <c r="CN114">
        <f ca="1"/>
        <v>342.05453379402911</v>
      </c>
      <c r="CO114">
        <f ca="1"/>
        <v>410.59178305787663</v>
      </c>
      <c r="CP114">
        <f ca="1"/>
        <v>286.80688273004705</v>
      </c>
      <c r="CQ114">
        <f ca="1"/>
        <v>401.77663302520722</v>
      </c>
      <c r="CR114">
        <f ca="1"/>
        <v>384.34839019371424</v>
      </c>
      <c r="CS114">
        <f ca="1"/>
        <v>396.21533857299573</v>
      </c>
      <c r="CT114">
        <f ca="1"/>
        <v>335.91936618814793</v>
      </c>
      <c r="CU114">
        <f ca="1"/>
        <v>333.5320699584538</v>
      </c>
      <c r="CV114">
        <f ca="1"/>
        <v>353.3551541545371</v>
      </c>
      <c r="CW114">
        <f ca="1"/>
        <v>455.69692147850634</v>
      </c>
      <c r="CX114">
        <f ca="1"/>
        <v>355.7805125010122</v>
      </c>
      <c r="CY114">
        <f ca="1"/>
        <v>341.95995868623788</v>
      </c>
      <c r="CZ114">
        <f ca="1"/>
        <v>305.13342557888387</v>
      </c>
      <c r="DA114">
        <f ca="1"/>
        <v>388.94442019829518</v>
      </c>
      <c r="DB114">
        <f ca="1"/>
        <v>339.23933515777026</v>
      </c>
      <c r="DC114">
        <f ca="1"/>
        <v>432.45351437245353</v>
      </c>
      <c r="DD114">
        <f ca="1"/>
        <v>411.13288462731879</v>
      </c>
      <c r="DE114">
        <f ca="1"/>
        <v>401.02916218446245</v>
      </c>
      <c r="DF114">
        <f ca="1"/>
        <v>308.85306037427301</v>
      </c>
      <c r="DG114">
        <f ca="1"/>
        <v>412.75607136431421</v>
      </c>
      <c r="DH114" t="e">
        <f ca="1"/>
        <v>#N/A</v>
      </c>
      <c r="DI114" t="e">
        <f ca="1"/>
        <v>#N/A</v>
      </c>
      <c r="DJ114" t="e">
        <f ca="1"/>
        <v>#N/A</v>
      </c>
      <c r="DK114" t="e">
        <f ca="1"/>
        <v>#N/A</v>
      </c>
      <c r="DL114" t="e">
        <f ca="1"/>
        <v>#N/A</v>
      </c>
      <c r="DM114" t="e">
        <f ca="1"/>
        <v>#N/A</v>
      </c>
      <c r="DN114" t="e">
        <f ca="1"/>
        <v>#N/A</v>
      </c>
      <c r="DO114" t="e">
        <f ca="1"/>
        <v>#N/A</v>
      </c>
      <c r="DP114" t="e">
        <f ca="1"/>
        <v>#N/A</v>
      </c>
      <c r="DQ114" t="e">
        <f ca="1"/>
        <v>#N/A</v>
      </c>
      <c r="DR114" t="e">
        <f ca="1"/>
        <v>#N/A</v>
      </c>
      <c r="DS114" t="e">
        <f ca="1"/>
        <v>#N/A</v>
      </c>
      <c r="DT114" t="e">
        <f ca="1"/>
        <v>#N/A</v>
      </c>
      <c r="DU114" t="e">
        <f ca="1"/>
        <v>#N/A</v>
      </c>
      <c r="DV114" t="e">
        <f ca="1"/>
        <v>#N/A</v>
      </c>
      <c r="DW114" t="e">
        <f ca="1"/>
        <v>#N/A</v>
      </c>
      <c r="DX114" t="e">
        <f ca="1"/>
        <v>#N/A</v>
      </c>
      <c r="DY114" t="e">
        <f ca="1"/>
        <v>#N/A</v>
      </c>
      <c r="DZ114" t="e">
        <f ca="1"/>
        <v>#N/A</v>
      </c>
      <c r="EA114" t="e">
        <f ca="1"/>
        <v>#N/A</v>
      </c>
    </row>
    <row r="115" spans="1:131">
      <c r="A115">
        <f ca="1">_xll.nxLibGetDCF("act/365",K$2,K115)</f>
        <v>0.43013698630136987</v>
      </c>
      <c r="B115" cm="1">
        <f t="array" aca="1" ref="B115" ca="1">_xll.nxLibGetDF(calibration!B$13,path!K$2,path!K115)</f>
        <v>0.98483724662047667</v>
      </c>
      <c r="C115">
        <f t="shared" ca="1" si="7"/>
        <v>3.5520970775144045E-2</v>
      </c>
      <c r="D115" s="75">
        <v>0</v>
      </c>
      <c r="E115">
        <f t="shared" ca="1" si="8"/>
        <v>370.61961380168918</v>
      </c>
      <c r="F115" s="73">
        <f t="shared" ca="1" si="9"/>
        <v>0</v>
      </c>
      <c r="H115">
        <f t="shared" ca="1" si="5"/>
        <v>370.61961380168924</v>
      </c>
      <c r="I115">
        <f t="shared" ca="1" si="6"/>
        <v>44.864184499955591</v>
      </c>
      <c r="K115" s="40">
        <f ca="1"/>
        <v>45576</v>
      </c>
      <c r="L115">
        <f ca="1"/>
        <v>293.07958661961419</v>
      </c>
      <c r="M115">
        <f ca="1"/>
        <v>405.83947724276743</v>
      </c>
      <c r="N115">
        <f ca="1"/>
        <v>311.62407728873563</v>
      </c>
      <c r="O115">
        <f ca="1"/>
        <v>415.82664116911758</v>
      </c>
      <c r="P115">
        <f ca="1"/>
        <v>402.32061217551359</v>
      </c>
      <c r="Q115">
        <f ca="1"/>
        <v>375.79824510443819</v>
      </c>
      <c r="R115">
        <f ca="1"/>
        <v>367.2264299721752</v>
      </c>
      <c r="S115">
        <f ca="1"/>
        <v>349.47843578730527</v>
      </c>
      <c r="T115">
        <f ca="1"/>
        <v>328.73393415446543</v>
      </c>
      <c r="U115">
        <f ca="1"/>
        <v>421.84780419561361</v>
      </c>
      <c r="V115">
        <f ca="1"/>
        <v>302.05852562765767</v>
      </c>
      <c r="W115">
        <f ca="1"/>
        <v>336.52256229704068</v>
      </c>
      <c r="X115">
        <f ca="1"/>
        <v>345.26337164056588</v>
      </c>
      <c r="Y115">
        <f ca="1"/>
        <v>412.30061629184246</v>
      </c>
      <c r="Z115">
        <f ca="1"/>
        <v>325.38035386318256</v>
      </c>
      <c r="AA115">
        <f ca="1"/>
        <v>394.10309187677893</v>
      </c>
      <c r="AB115">
        <f ca="1"/>
        <v>402.77880653919914</v>
      </c>
      <c r="AC115">
        <f ca="1"/>
        <v>444.51599505502031</v>
      </c>
      <c r="AD115">
        <f ca="1"/>
        <v>348.57747576545017</v>
      </c>
      <c r="AE115">
        <f ca="1"/>
        <v>386.00482058026938</v>
      </c>
      <c r="AF115">
        <f ca="1"/>
        <v>311.98470565874072</v>
      </c>
      <c r="AG115">
        <f ca="1"/>
        <v>380.70151112116724</v>
      </c>
      <c r="AH115">
        <f ca="1"/>
        <v>319.36594646883276</v>
      </c>
      <c r="AI115">
        <f ca="1"/>
        <v>402.49246235071718</v>
      </c>
      <c r="AJ115">
        <f ca="1"/>
        <v>354.39898714722642</v>
      </c>
      <c r="AK115">
        <f ca="1"/>
        <v>413.98295649502438</v>
      </c>
      <c r="AL115">
        <f ca="1"/>
        <v>270.71125518014946</v>
      </c>
      <c r="AM115">
        <f ca="1"/>
        <v>353.79398923766411</v>
      </c>
      <c r="AN115">
        <f ca="1"/>
        <v>376.84759977401228</v>
      </c>
      <c r="AO115">
        <f ca="1"/>
        <v>357.13459611169225</v>
      </c>
      <c r="AP115">
        <f ca="1"/>
        <v>390.46713663154299</v>
      </c>
      <c r="AQ115">
        <f ca="1"/>
        <v>358.4581759973974</v>
      </c>
      <c r="AR115">
        <f ca="1"/>
        <v>369.96358546344493</v>
      </c>
      <c r="AS115">
        <f ca="1"/>
        <v>454.68266863255622</v>
      </c>
      <c r="AT115">
        <f ca="1"/>
        <v>329.45075525835171</v>
      </c>
      <c r="AU115">
        <f ca="1"/>
        <v>352.87617460864493</v>
      </c>
      <c r="AV115">
        <f ca="1"/>
        <v>342.07616112704238</v>
      </c>
      <c r="AW115">
        <f ca="1"/>
        <v>455.6653269549526</v>
      </c>
      <c r="AX115">
        <f ca="1"/>
        <v>303.79479452025078</v>
      </c>
      <c r="AY115">
        <f ca="1"/>
        <v>395.19080102232806</v>
      </c>
      <c r="AZ115">
        <f ca="1"/>
        <v>380.71988994583307</v>
      </c>
      <c r="BA115">
        <f ca="1"/>
        <v>427.61457506143893</v>
      </c>
      <c r="BB115">
        <f ca="1"/>
        <v>322.61756898269061</v>
      </c>
      <c r="BC115">
        <f ca="1"/>
        <v>367.59530619151587</v>
      </c>
      <c r="BD115">
        <f ca="1"/>
        <v>365.5796049296257</v>
      </c>
      <c r="BE115">
        <f ca="1"/>
        <v>312.44958532777366</v>
      </c>
      <c r="BF115">
        <f ca="1"/>
        <v>396.51218860257922</v>
      </c>
      <c r="BG115">
        <f ca="1"/>
        <v>338.56458731180788</v>
      </c>
      <c r="BH115">
        <f ca="1"/>
        <v>346.93178238597932</v>
      </c>
      <c r="BI115">
        <f ca="1"/>
        <v>458.59453200134328</v>
      </c>
      <c r="BJ115">
        <f ca="1"/>
        <v>329.05564292050934</v>
      </c>
      <c r="BK115">
        <f ca="1"/>
        <v>409.85904654807899</v>
      </c>
      <c r="BL115">
        <f ca="1"/>
        <v>429.06435499526884</v>
      </c>
      <c r="BM115">
        <f ca="1"/>
        <v>408.77720710596515</v>
      </c>
      <c r="BN115">
        <f ca="1"/>
        <v>397.30585270502371</v>
      </c>
      <c r="BO115">
        <f ca="1"/>
        <v>335.67158742784432</v>
      </c>
      <c r="BP115">
        <f ca="1"/>
        <v>343.03549133773521</v>
      </c>
      <c r="BQ115">
        <f ca="1"/>
        <v>452.26918191093205</v>
      </c>
      <c r="BR115">
        <f ca="1"/>
        <v>356.52011603640949</v>
      </c>
      <c r="BS115">
        <f ca="1"/>
        <v>377.68048104220395</v>
      </c>
      <c r="BT115">
        <f ca="1"/>
        <v>311.18198646316426</v>
      </c>
      <c r="BU115">
        <f ca="1"/>
        <v>390.48249034377886</v>
      </c>
      <c r="BV115">
        <f ca="1"/>
        <v>360.23868229554432</v>
      </c>
      <c r="BW115">
        <f ca="1"/>
        <v>451.40532726241429</v>
      </c>
      <c r="BX115">
        <f ca="1"/>
        <v>344.18472266091959</v>
      </c>
      <c r="BY115">
        <f ca="1"/>
        <v>417.09879967226078</v>
      </c>
      <c r="BZ115">
        <f ca="1"/>
        <v>334.26915741153618</v>
      </c>
      <c r="CA115">
        <f ca="1"/>
        <v>319.19676773542682</v>
      </c>
      <c r="CB115">
        <f ca="1"/>
        <v>341.42827982399371</v>
      </c>
      <c r="CC115">
        <f ca="1"/>
        <v>432.7193715922582</v>
      </c>
      <c r="CD115">
        <f ca="1"/>
        <v>300.11889681160551</v>
      </c>
      <c r="CE115">
        <f ca="1"/>
        <v>385.13670490477659</v>
      </c>
      <c r="CF115">
        <f ca="1"/>
        <v>376.40108241748817</v>
      </c>
      <c r="CG115">
        <f ca="1"/>
        <v>379.81243709163522</v>
      </c>
      <c r="CH115">
        <f ca="1"/>
        <v>304.99937737688504</v>
      </c>
      <c r="CI115">
        <f ca="1"/>
        <v>412.0872529551462</v>
      </c>
      <c r="CJ115">
        <f ca="1"/>
        <v>356.87687457062304</v>
      </c>
      <c r="CK115">
        <f ca="1"/>
        <v>386.08448107515102</v>
      </c>
      <c r="CL115">
        <f ca="1"/>
        <v>442.80867320421493</v>
      </c>
      <c r="CM115">
        <f ca="1"/>
        <v>414.51134839165633</v>
      </c>
      <c r="CN115">
        <f ca="1"/>
        <v>344.62664434039755</v>
      </c>
      <c r="CO115">
        <f ca="1"/>
        <v>406.9880033090709</v>
      </c>
      <c r="CP115">
        <f ca="1"/>
        <v>283.70385594701366</v>
      </c>
      <c r="CQ115">
        <f ca="1"/>
        <v>399.88519823751994</v>
      </c>
      <c r="CR115">
        <f ca="1"/>
        <v>386.83371397702393</v>
      </c>
      <c r="CS115">
        <f ca="1"/>
        <v>396.40523149679422</v>
      </c>
      <c r="CT115">
        <f ca="1"/>
        <v>335.79900365205532</v>
      </c>
      <c r="CU115">
        <f ca="1"/>
        <v>332.46370477522242</v>
      </c>
      <c r="CV115">
        <f ca="1"/>
        <v>351.54627891775743</v>
      </c>
      <c r="CW115">
        <f ca="1"/>
        <v>454.13547344175123</v>
      </c>
      <c r="CX115">
        <f ca="1"/>
        <v>347.75176106409282</v>
      </c>
      <c r="CY115">
        <f ca="1"/>
        <v>344.48451649024594</v>
      </c>
      <c r="CZ115">
        <f ca="1"/>
        <v>303.21371477158277</v>
      </c>
      <c r="DA115">
        <f ca="1"/>
        <v>394.22938987908879</v>
      </c>
      <c r="DB115">
        <f ca="1"/>
        <v>336.74506330811118</v>
      </c>
      <c r="DC115">
        <f ca="1"/>
        <v>439.14967693576693</v>
      </c>
      <c r="DD115">
        <f ca="1"/>
        <v>410.02667750270291</v>
      </c>
      <c r="DE115">
        <f ca="1"/>
        <v>398.58083437698133</v>
      </c>
      <c r="DF115">
        <f ca="1"/>
        <v>302.41754731877052</v>
      </c>
      <c r="DG115">
        <f ca="1"/>
        <v>412.19334058743783</v>
      </c>
      <c r="DH115" t="e">
        <f ca="1"/>
        <v>#N/A</v>
      </c>
      <c r="DI115" t="e">
        <f ca="1"/>
        <v>#N/A</v>
      </c>
      <c r="DJ115" t="e">
        <f ca="1"/>
        <v>#N/A</v>
      </c>
      <c r="DK115" t="e">
        <f ca="1"/>
        <v>#N/A</v>
      </c>
      <c r="DL115" t="e">
        <f ca="1"/>
        <v>#N/A</v>
      </c>
      <c r="DM115" t="e">
        <f ca="1"/>
        <v>#N/A</v>
      </c>
      <c r="DN115" t="e">
        <f ca="1"/>
        <v>#N/A</v>
      </c>
      <c r="DO115" t="e">
        <f ca="1"/>
        <v>#N/A</v>
      </c>
      <c r="DP115" t="e">
        <f ca="1"/>
        <v>#N/A</v>
      </c>
      <c r="DQ115" t="e">
        <f ca="1"/>
        <v>#N/A</v>
      </c>
      <c r="DR115" t="e">
        <f ca="1"/>
        <v>#N/A</v>
      </c>
      <c r="DS115" t="e">
        <f ca="1"/>
        <v>#N/A</v>
      </c>
      <c r="DT115" t="e">
        <f ca="1"/>
        <v>#N/A</v>
      </c>
      <c r="DU115" t="e">
        <f ca="1"/>
        <v>#N/A</v>
      </c>
      <c r="DV115" t="e">
        <f ca="1"/>
        <v>#N/A</v>
      </c>
      <c r="DW115" t="e">
        <f ca="1"/>
        <v>#N/A</v>
      </c>
      <c r="DX115" t="e">
        <f ca="1"/>
        <v>#N/A</v>
      </c>
      <c r="DY115" t="e">
        <f ca="1"/>
        <v>#N/A</v>
      </c>
      <c r="DZ115" t="e">
        <f ca="1"/>
        <v>#N/A</v>
      </c>
      <c r="EA115" t="e">
        <f ca="1"/>
        <v>#N/A</v>
      </c>
    </row>
    <row r="116" spans="1:131">
      <c r="A116">
        <f ca="1">_xll.nxLibGetDCF("act/365",K$2,K116)</f>
        <v>0.43835616438356162</v>
      </c>
      <c r="B116" cm="1">
        <f t="array" aca="1" ref="B116" ca="1">_xll.nxLibGetDF(calibration!B$13,path!K$2,path!K116)</f>
        <v>0.98454903221158807</v>
      </c>
      <c r="C116">
        <f t="shared" ca="1" si="7"/>
        <v>3.5522662236814023E-2</v>
      </c>
      <c r="D116" s="75">
        <v>0</v>
      </c>
      <c r="E116">
        <f t="shared" ca="1" si="8"/>
        <v>370.72810805582952</v>
      </c>
      <c r="F116" s="73">
        <f t="shared" ca="1" si="9"/>
        <v>0</v>
      </c>
      <c r="H116">
        <f t="shared" ca="1" si="5"/>
        <v>370.7281080558293</v>
      </c>
      <c r="I116">
        <f t="shared" ca="1" si="6"/>
        <v>45.549862096805242</v>
      </c>
      <c r="K116" s="40">
        <f ca="1"/>
        <v>45579</v>
      </c>
      <c r="L116">
        <f ca="1"/>
        <v>295.33704879436613</v>
      </c>
      <c r="M116">
        <f ca="1"/>
        <v>407.61012495450672</v>
      </c>
      <c r="N116">
        <f ca="1"/>
        <v>310.11428538336907</v>
      </c>
      <c r="O116">
        <f ca="1"/>
        <v>419.16599212887803</v>
      </c>
      <c r="P116">
        <f ca="1"/>
        <v>386.86412934405439</v>
      </c>
      <c r="Q116">
        <f ca="1"/>
        <v>378.25159445561536</v>
      </c>
      <c r="R116">
        <f ca="1"/>
        <v>368.79724754445732</v>
      </c>
      <c r="S116">
        <f ca="1"/>
        <v>350.61495566684607</v>
      </c>
      <c r="T116">
        <f ca="1"/>
        <v>323.24486552248516</v>
      </c>
      <c r="U116">
        <f ca="1"/>
        <v>427.39137572665709</v>
      </c>
      <c r="V116">
        <f ca="1"/>
        <v>301.56165885393028</v>
      </c>
      <c r="W116">
        <f ca="1"/>
        <v>332.04451994575243</v>
      </c>
      <c r="X116">
        <f ca="1"/>
        <v>344.0590610023167</v>
      </c>
      <c r="Y116">
        <f ca="1"/>
        <v>410.23571702888825</v>
      </c>
      <c r="Z116">
        <f ca="1"/>
        <v>323.67925628448211</v>
      </c>
      <c r="AA116">
        <f ca="1"/>
        <v>392.02307151017504</v>
      </c>
      <c r="AB116">
        <f ca="1"/>
        <v>398.43128700320369</v>
      </c>
      <c r="AC116">
        <f ca="1"/>
        <v>440.27056788683325</v>
      </c>
      <c r="AD116">
        <f ca="1"/>
        <v>343.35700264985633</v>
      </c>
      <c r="AE116">
        <f ca="1"/>
        <v>390.10408046462095</v>
      </c>
      <c r="AF116">
        <f ca="1"/>
        <v>311.56250308688055</v>
      </c>
      <c r="AG116">
        <f ca="1"/>
        <v>380.26101566696667</v>
      </c>
      <c r="AH116">
        <f ca="1"/>
        <v>320.10042670209685</v>
      </c>
      <c r="AI116">
        <f ca="1"/>
        <v>408.93586604354863</v>
      </c>
      <c r="AJ116">
        <f ca="1"/>
        <v>364.77555319799046</v>
      </c>
      <c r="AK116">
        <f ca="1"/>
        <v>423.19182872104369</v>
      </c>
      <c r="AL116">
        <f ca="1"/>
        <v>269.90214723803797</v>
      </c>
      <c r="AM116">
        <f ca="1"/>
        <v>347.92781779912565</v>
      </c>
      <c r="AN116">
        <f ca="1"/>
        <v>374.27669276834382</v>
      </c>
      <c r="AO116">
        <f ca="1"/>
        <v>349.87220164878261</v>
      </c>
      <c r="AP116">
        <f ca="1"/>
        <v>393.63905384026384</v>
      </c>
      <c r="AQ116">
        <f ca="1"/>
        <v>360.83458598488068</v>
      </c>
      <c r="AR116">
        <f ca="1"/>
        <v>368.74167035430537</v>
      </c>
      <c r="AS116">
        <f ca="1"/>
        <v>450.75167851688934</v>
      </c>
      <c r="AT116">
        <f ca="1"/>
        <v>328.53333257676007</v>
      </c>
      <c r="AU116">
        <f ca="1"/>
        <v>343.60582612867051</v>
      </c>
      <c r="AV116">
        <f ca="1"/>
        <v>335.94404904503654</v>
      </c>
      <c r="AW116">
        <f ca="1"/>
        <v>458.24540730524524</v>
      </c>
      <c r="AX116">
        <f ca="1"/>
        <v>300.20434600754908</v>
      </c>
      <c r="AY116">
        <f ca="1"/>
        <v>390.84621755854317</v>
      </c>
      <c r="AZ116">
        <f ca="1"/>
        <v>388.15276213601118</v>
      </c>
      <c r="BA116">
        <f ca="1"/>
        <v>431.37913314371764</v>
      </c>
      <c r="BB116">
        <f ca="1"/>
        <v>323.61042375324354</v>
      </c>
      <c r="BC116">
        <f ca="1"/>
        <v>370.89803825829489</v>
      </c>
      <c r="BD116">
        <f ca="1"/>
        <v>367.87992652470547</v>
      </c>
      <c r="BE116">
        <f ca="1"/>
        <v>313.13039620743461</v>
      </c>
      <c r="BF116">
        <f ca="1"/>
        <v>388.49100640252237</v>
      </c>
      <c r="BG116">
        <f ca="1"/>
        <v>342.22882519722333</v>
      </c>
      <c r="BH116">
        <f ca="1"/>
        <v>349.81165967783238</v>
      </c>
      <c r="BI116">
        <f ca="1"/>
        <v>449.28019066089217</v>
      </c>
      <c r="BJ116">
        <f ca="1"/>
        <v>341.44643649227322</v>
      </c>
      <c r="BK116">
        <f ca="1"/>
        <v>397.09404381014684</v>
      </c>
      <c r="BL116">
        <f ca="1"/>
        <v>426.53944022403732</v>
      </c>
      <c r="BM116">
        <f ca="1"/>
        <v>401.4018899927454</v>
      </c>
      <c r="BN116">
        <f ca="1"/>
        <v>403.04197282744036</v>
      </c>
      <c r="BO116">
        <f ca="1"/>
        <v>341.26096457810758</v>
      </c>
      <c r="BP116">
        <f ca="1"/>
        <v>334.69017317313097</v>
      </c>
      <c r="BQ116">
        <f ca="1"/>
        <v>459.77396143795733</v>
      </c>
      <c r="BR116">
        <f ca="1"/>
        <v>351.05147418272196</v>
      </c>
      <c r="BS116">
        <f ca="1"/>
        <v>382.37647140591946</v>
      </c>
      <c r="BT116">
        <f ca="1"/>
        <v>309.05169236325474</v>
      </c>
      <c r="BU116">
        <f ca="1"/>
        <v>398.98254411762184</v>
      </c>
      <c r="BV116">
        <f ca="1"/>
        <v>368.9811001124072</v>
      </c>
      <c r="BW116">
        <f ca="1"/>
        <v>439.68912189650234</v>
      </c>
      <c r="BX116">
        <f ca="1"/>
        <v>347.41373911959954</v>
      </c>
      <c r="BY116">
        <f ca="1"/>
        <v>424.78547396648912</v>
      </c>
      <c r="BZ116">
        <f ca="1"/>
        <v>335.81965120562728</v>
      </c>
      <c r="CA116">
        <f ca="1"/>
        <v>318.51573325561009</v>
      </c>
      <c r="CB116">
        <f ca="1"/>
        <v>331.37049646237341</v>
      </c>
      <c r="CC116">
        <f ca="1"/>
        <v>443.57616096916115</v>
      </c>
      <c r="CD116">
        <f ca="1"/>
        <v>292.08827659184345</v>
      </c>
      <c r="CE116">
        <f ca="1"/>
        <v>380.28480823867943</v>
      </c>
      <c r="CF116">
        <f ca="1"/>
        <v>385.38490933678224</v>
      </c>
      <c r="CG116">
        <f ca="1"/>
        <v>387.72170481309496</v>
      </c>
      <c r="CH116">
        <f ca="1"/>
        <v>301.40397248582707</v>
      </c>
      <c r="CI116">
        <f ca="1"/>
        <v>424.91615483323568</v>
      </c>
      <c r="CJ116">
        <f ca="1"/>
        <v>358.30286503593504</v>
      </c>
      <c r="CK116">
        <f ca="1"/>
        <v>374.81608224935303</v>
      </c>
      <c r="CL116">
        <f ca="1"/>
        <v>444.29612560164804</v>
      </c>
      <c r="CM116">
        <f ca="1"/>
        <v>410.48689979111271</v>
      </c>
      <c r="CN116">
        <f ca="1"/>
        <v>345.70190102248739</v>
      </c>
      <c r="CO116">
        <f ca="1"/>
        <v>406.57664676431972</v>
      </c>
      <c r="CP116">
        <f ca="1"/>
        <v>280.19967803312585</v>
      </c>
      <c r="CQ116">
        <f ca="1"/>
        <v>395.26297715713815</v>
      </c>
      <c r="CR116">
        <f ca="1"/>
        <v>393.95324704482897</v>
      </c>
      <c r="CS116">
        <f ca="1"/>
        <v>389.16971042856454</v>
      </c>
      <c r="CT116">
        <f ca="1"/>
        <v>335.53042946836223</v>
      </c>
      <c r="CU116">
        <f ca="1"/>
        <v>334.47582413992853</v>
      </c>
      <c r="CV116">
        <f ca="1"/>
        <v>354.36284332267559</v>
      </c>
      <c r="CW116">
        <f ca="1"/>
        <v>452.11215024078842</v>
      </c>
      <c r="CX116">
        <f ca="1"/>
        <v>359.479043437347</v>
      </c>
      <c r="CY116">
        <f ca="1"/>
        <v>350.56985239938842</v>
      </c>
      <c r="CZ116">
        <f ca="1"/>
        <v>299.23484947818349</v>
      </c>
      <c r="DA116">
        <f ca="1"/>
        <v>388.36568878398418</v>
      </c>
      <c r="DB116">
        <f ca="1"/>
        <v>340.21467556938586</v>
      </c>
      <c r="DC116">
        <f ca="1"/>
        <v>449.83057992869158</v>
      </c>
      <c r="DD116">
        <f ca="1"/>
        <v>412.51227874563762</v>
      </c>
      <c r="DE116">
        <f ca="1"/>
        <v>399.67951779784062</v>
      </c>
      <c r="DF116">
        <f ca="1"/>
        <v>304.61273893870452</v>
      </c>
      <c r="DG116">
        <f ca="1"/>
        <v>414.22940800679373</v>
      </c>
      <c r="DH116" t="e">
        <f ca="1"/>
        <v>#N/A</v>
      </c>
      <c r="DI116" t="e">
        <f ca="1"/>
        <v>#N/A</v>
      </c>
      <c r="DJ116" t="e">
        <f ca="1"/>
        <v>#N/A</v>
      </c>
      <c r="DK116" t="e">
        <f ca="1"/>
        <v>#N/A</v>
      </c>
      <c r="DL116" t="e">
        <f ca="1"/>
        <v>#N/A</v>
      </c>
      <c r="DM116" t="e">
        <f ca="1"/>
        <v>#N/A</v>
      </c>
      <c r="DN116" t="e">
        <f ca="1"/>
        <v>#N/A</v>
      </c>
      <c r="DO116" t="e">
        <f ca="1"/>
        <v>#N/A</v>
      </c>
      <c r="DP116" t="e">
        <f ca="1"/>
        <v>#N/A</v>
      </c>
      <c r="DQ116" t="e">
        <f ca="1"/>
        <v>#N/A</v>
      </c>
      <c r="DR116" t="e">
        <f ca="1"/>
        <v>#N/A</v>
      </c>
      <c r="DS116" t="e">
        <f ca="1"/>
        <v>#N/A</v>
      </c>
      <c r="DT116" t="e">
        <f ca="1"/>
        <v>#N/A</v>
      </c>
      <c r="DU116" t="e">
        <f ca="1"/>
        <v>#N/A</v>
      </c>
      <c r="DV116" t="e">
        <f ca="1"/>
        <v>#N/A</v>
      </c>
      <c r="DW116" t="e">
        <f ca="1"/>
        <v>#N/A</v>
      </c>
      <c r="DX116" t="e">
        <f ca="1"/>
        <v>#N/A</v>
      </c>
      <c r="DY116" t="e">
        <f ca="1"/>
        <v>#N/A</v>
      </c>
      <c r="DZ116" t="e">
        <f ca="1"/>
        <v>#N/A</v>
      </c>
      <c r="EA116" t="e">
        <f ca="1"/>
        <v>#N/A</v>
      </c>
    </row>
    <row r="117" spans="1:131">
      <c r="A117">
        <f ca="1">_xll.nxLibGetDCF("act/365",K$2,K117)</f>
        <v>0.44109589041095892</v>
      </c>
      <c r="B117" cm="1">
        <f t="array" aca="1" ref="B117" ca="1">_xll.nxLibGetDF(calibration!B$13,path!K$2,path!K117)</f>
        <v>0.98445296074195865</v>
      </c>
      <c r="C117">
        <f t="shared" ca="1" si="7"/>
        <v>3.5523255216683876E-2</v>
      </c>
      <c r="D117" s="75">
        <v>0</v>
      </c>
      <c r="E117">
        <f t="shared" ca="1" si="8"/>
        <v>370.7642869242917</v>
      </c>
      <c r="F117" s="73">
        <f t="shared" ca="1" si="9"/>
        <v>0</v>
      </c>
      <c r="H117">
        <f t="shared" ca="1" si="5"/>
        <v>370.76428692429164</v>
      </c>
      <c r="I117">
        <f t="shared" ca="1" si="6"/>
        <v>45.853665796916019</v>
      </c>
      <c r="K117" s="40">
        <f ca="1"/>
        <v>45580</v>
      </c>
      <c r="L117">
        <f ca="1"/>
        <v>296.08622710550412</v>
      </c>
      <c r="M117">
        <f ca="1"/>
        <v>414.4637934698502</v>
      </c>
      <c r="N117">
        <f ca="1"/>
        <v>311.1148615596702</v>
      </c>
      <c r="O117">
        <f ca="1"/>
        <v>417.73961417161576</v>
      </c>
      <c r="P117">
        <f ca="1"/>
        <v>390.14468802224707</v>
      </c>
      <c r="Q117">
        <f ca="1"/>
        <v>383.65503892783801</v>
      </c>
      <c r="R117">
        <f ca="1"/>
        <v>366.22527399302021</v>
      </c>
      <c r="S117">
        <f ca="1"/>
        <v>352.05715922493789</v>
      </c>
      <c r="T117">
        <f ca="1"/>
        <v>322.18180182344514</v>
      </c>
      <c r="U117">
        <f ca="1"/>
        <v>429.61621578281017</v>
      </c>
      <c r="V117">
        <f ca="1"/>
        <v>300.19519703024577</v>
      </c>
      <c r="W117">
        <f ca="1"/>
        <v>331.28824843549182</v>
      </c>
      <c r="X117">
        <f ca="1"/>
        <v>346.22387375943998</v>
      </c>
      <c r="Y117">
        <f ca="1"/>
        <v>410.18691763698718</v>
      </c>
      <c r="Z117">
        <f ca="1"/>
        <v>328.38582740990688</v>
      </c>
      <c r="AA117">
        <f ca="1"/>
        <v>392.40478951125044</v>
      </c>
      <c r="AB117">
        <f ca="1"/>
        <v>402.78513603917611</v>
      </c>
      <c r="AC117">
        <f ca="1"/>
        <v>435.96667401855422</v>
      </c>
      <c r="AD117">
        <f ca="1"/>
        <v>347.55203952758421</v>
      </c>
      <c r="AE117">
        <f ca="1"/>
        <v>392.0422679543172</v>
      </c>
      <c r="AF117">
        <f ca="1"/>
        <v>315.10778336562413</v>
      </c>
      <c r="AG117">
        <f ca="1"/>
        <v>378.09564606324443</v>
      </c>
      <c r="AH117">
        <f ca="1"/>
        <v>318.8038616146635</v>
      </c>
      <c r="AI117">
        <f ca="1"/>
        <v>408.28164579720584</v>
      </c>
      <c r="AJ117">
        <f ca="1"/>
        <v>368.01983699224644</v>
      </c>
      <c r="AK117">
        <f ca="1"/>
        <v>421.46530101341028</v>
      </c>
      <c r="AL117">
        <f ca="1"/>
        <v>268.01049768735487</v>
      </c>
      <c r="AM117">
        <f ca="1"/>
        <v>353.93478875842453</v>
      </c>
      <c r="AN117">
        <f ca="1"/>
        <v>375.10280774531878</v>
      </c>
      <c r="AO117">
        <f ca="1"/>
        <v>349.08022911794865</v>
      </c>
      <c r="AP117">
        <f ca="1"/>
        <v>388.14042940241205</v>
      </c>
      <c r="AQ117">
        <f ca="1"/>
        <v>362.19799950481007</v>
      </c>
      <c r="AR117">
        <f ca="1"/>
        <v>364.92808760280434</v>
      </c>
      <c r="AS117">
        <f ca="1"/>
        <v>456.14138611971055</v>
      </c>
      <c r="AT117">
        <f ca="1"/>
        <v>327.80926807595364</v>
      </c>
      <c r="AU117">
        <f ca="1"/>
        <v>345.35202671434126</v>
      </c>
      <c r="AV117">
        <f ca="1"/>
        <v>339.81579900713257</v>
      </c>
      <c r="AW117">
        <f ca="1"/>
        <v>468.5404451508436</v>
      </c>
      <c r="AX117">
        <f ca="1"/>
        <v>299.02501253179912</v>
      </c>
      <c r="AY117">
        <f ca="1"/>
        <v>389.33215484251656</v>
      </c>
      <c r="AZ117">
        <f ca="1"/>
        <v>387.38626834197919</v>
      </c>
      <c r="BA117">
        <f ca="1"/>
        <v>434.21272778875334</v>
      </c>
      <c r="BB117">
        <f ca="1"/>
        <v>326.5198873944023</v>
      </c>
      <c r="BC117">
        <f ca="1"/>
        <v>373.97580191827035</v>
      </c>
      <c r="BD117">
        <f ca="1"/>
        <v>366.60726859553421</v>
      </c>
      <c r="BE117">
        <f ca="1"/>
        <v>311.7099227920956</v>
      </c>
      <c r="BF117">
        <f ca="1"/>
        <v>391.50453275101307</v>
      </c>
      <c r="BG117">
        <f ca="1"/>
        <v>346.51702837306391</v>
      </c>
      <c r="BH117">
        <f ca="1"/>
        <v>342.00523410130359</v>
      </c>
      <c r="BI117">
        <f ca="1"/>
        <v>449.4291324823152</v>
      </c>
      <c r="BJ117">
        <f ca="1"/>
        <v>336.64380740580435</v>
      </c>
      <c r="BK117">
        <f ca="1"/>
        <v>395.57610396140649</v>
      </c>
      <c r="BL117">
        <f ca="1"/>
        <v>434.17024318324115</v>
      </c>
      <c r="BM117">
        <f ca="1"/>
        <v>402.95926536001542</v>
      </c>
      <c r="BN117">
        <f ca="1"/>
        <v>393.18705557516847</v>
      </c>
      <c r="BO117">
        <f ca="1"/>
        <v>341.42795107884689</v>
      </c>
      <c r="BP117">
        <f ca="1"/>
        <v>334.4191896079243</v>
      </c>
      <c r="BQ117">
        <f ca="1"/>
        <v>460.28311701306836</v>
      </c>
      <c r="BR117">
        <f ca="1"/>
        <v>350.14343764067371</v>
      </c>
      <c r="BS117">
        <f ca="1"/>
        <v>379.85346272272636</v>
      </c>
      <c r="BT117">
        <f ca="1"/>
        <v>305.82360079708724</v>
      </c>
      <c r="BU117">
        <f ca="1"/>
        <v>403.36279842000624</v>
      </c>
      <c r="BV117">
        <f ca="1"/>
        <v>367.73586718196873</v>
      </c>
      <c r="BW117">
        <f ca="1"/>
        <v>436.14311629454465</v>
      </c>
      <c r="BX117">
        <f ca="1"/>
        <v>345.75205808417491</v>
      </c>
      <c r="BY117">
        <f ca="1"/>
        <v>424.52049335106005</v>
      </c>
      <c r="BZ117">
        <f ca="1"/>
        <v>333.46534173682761</v>
      </c>
      <c r="CA117">
        <f ca="1"/>
        <v>322.24144413682063</v>
      </c>
      <c r="CB117">
        <f ca="1"/>
        <v>323.60600033966148</v>
      </c>
      <c r="CC117">
        <f ca="1"/>
        <v>442.4113085821179</v>
      </c>
      <c r="CD117">
        <f ca="1"/>
        <v>291.90930735359939</v>
      </c>
      <c r="CE117">
        <f ca="1"/>
        <v>381.08877018752304</v>
      </c>
      <c r="CF117">
        <f ca="1"/>
        <v>381.94118075440622</v>
      </c>
      <c r="CG117">
        <f ca="1"/>
        <v>389.78454557375733</v>
      </c>
      <c r="CH117">
        <f ca="1"/>
        <v>303.08548548534191</v>
      </c>
      <c r="CI117">
        <f ca="1"/>
        <v>422.19312001369508</v>
      </c>
      <c r="CJ117">
        <f ca="1"/>
        <v>359.258914297486</v>
      </c>
      <c r="CK117">
        <f ca="1"/>
        <v>367.34385252368406</v>
      </c>
      <c r="CL117">
        <f ca="1"/>
        <v>433.131849941518</v>
      </c>
      <c r="CM117">
        <f ca="1"/>
        <v>411.6501279121166</v>
      </c>
      <c r="CN117">
        <f ca="1"/>
        <v>349.69710608334037</v>
      </c>
      <c r="CO117">
        <f ca="1"/>
        <v>411.9380505049217</v>
      </c>
      <c r="CP117">
        <f ca="1"/>
        <v>281.28368216080457</v>
      </c>
      <c r="CQ117">
        <f ca="1"/>
        <v>391.1286853757191</v>
      </c>
      <c r="CR117">
        <f ca="1"/>
        <v>396.82699148490809</v>
      </c>
      <c r="CS117">
        <f ca="1"/>
        <v>386.10607603177743</v>
      </c>
      <c r="CT117">
        <f ca="1"/>
        <v>337.17661271019284</v>
      </c>
      <c r="CU117">
        <f ca="1"/>
        <v>331.12797498373487</v>
      </c>
      <c r="CV117">
        <f ca="1"/>
        <v>358.97588837042474</v>
      </c>
      <c r="CW117">
        <f ca="1"/>
        <v>440.32236315160452</v>
      </c>
      <c r="CX117">
        <f ca="1"/>
        <v>358.40214707028105</v>
      </c>
      <c r="CY117">
        <f ca="1"/>
        <v>348.82228071332361</v>
      </c>
      <c r="CZ117">
        <f ca="1"/>
        <v>296.73765993001496</v>
      </c>
      <c r="DA117">
        <f ca="1"/>
        <v>388.14675024658885</v>
      </c>
      <c r="DB117">
        <f ca="1"/>
        <v>336.74418270297627</v>
      </c>
      <c r="DC117">
        <f ca="1"/>
        <v>453.60214463227788</v>
      </c>
      <c r="DD117">
        <f ca="1"/>
        <v>415.22473864406038</v>
      </c>
      <c r="DE117">
        <f ca="1"/>
        <v>406.25789886452827</v>
      </c>
      <c r="DF117">
        <f ca="1"/>
        <v>300.1224929707974</v>
      </c>
      <c r="DG117">
        <f ca="1"/>
        <v>415.3036922302424</v>
      </c>
      <c r="DH117" t="e">
        <f ca="1"/>
        <v>#N/A</v>
      </c>
      <c r="DI117" t="e">
        <f ca="1"/>
        <v>#N/A</v>
      </c>
      <c r="DJ117" t="e">
        <f ca="1"/>
        <v>#N/A</v>
      </c>
      <c r="DK117" t="e">
        <f ca="1"/>
        <v>#N/A</v>
      </c>
      <c r="DL117" t="e">
        <f ca="1"/>
        <v>#N/A</v>
      </c>
      <c r="DM117" t="e">
        <f ca="1"/>
        <v>#N/A</v>
      </c>
      <c r="DN117" t="e">
        <f ca="1"/>
        <v>#N/A</v>
      </c>
      <c r="DO117" t="e">
        <f ca="1"/>
        <v>#N/A</v>
      </c>
      <c r="DP117" t="e">
        <f ca="1"/>
        <v>#N/A</v>
      </c>
      <c r="DQ117" t="e">
        <f ca="1"/>
        <v>#N/A</v>
      </c>
      <c r="DR117" t="e">
        <f ca="1"/>
        <v>#N/A</v>
      </c>
      <c r="DS117" t="e">
        <f ca="1"/>
        <v>#N/A</v>
      </c>
      <c r="DT117" t="e">
        <f ca="1"/>
        <v>#N/A</v>
      </c>
      <c r="DU117" t="e">
        <f ca="1"/>
        <v>#N/A</v>
      </c>
      <c r="DV117" t="e">
        <f ca="1"/>
        <v>#N/A</v>
      </c>
      <c r="DW117" t="e">
        <f ca="1"/>
        <v>#N/A</v>
      </c>
      <c r="DX117" t="e">
        <f ca="1"/>
        <v>#N/A</v>
      </c>
      <c r="DY117" t="e">
        <f ca="1"/>
        <v>#N/A</v>
      </c>
      <c r="DZ117" t="e">
        <f ca="1"/>
        <v>#N/A</v>
      </c>
      <c r="EA117" t="e">
        <f ca="1"/>
        <v>#N/A</v>
      </c>
    </row>
    <row r="118" spans="1:131">
      <c r="A118">
        <f ca="1">_xll.nxLibGetDCF("act/365",K$2,K118)</f>
        <v>0.44383561643835617</v>
      </c>
      <c r="B118" cm="1">
        <f t="array" aca="1" ref="B118" ca="1">_xll.nxLibGetDF(calibration!B$13,path!K$2,path!K118)</f>
        <v>0.98435688927232912</v>
      </c>
      <c r="C118">
        <f t="shared" ca="1" si="7"/>
        <v>3.5523862333199256E-2</v>
      </c>
      <c r="D118" s="75">
        <v>0</v>
      </c>
      <c r="E118">
        <f t="shared" ca="1" si="8"/>
        <v>370.80047285473944</v>
      </c>
      <c r="F118" s="73">
        <f t="shared" ca="1" si="9"/>
        <v>0</v>
      </c>
      <c r="H118">
        <f t="shared" ca="1" si="5"/>
        <v>370.8004728547395</v>
      </c>
      <c r="I118">
        <f t="shared" ca="1" si="6"/>
        <v>45.989590249099031</v>
      </c>
      <c r="K118" s="40">
        <f ca="1"/>
        <v>45581</v>
      </c>
      <c r="L118">
        <f ca="1"/>
        <v>298.77229007435284</v>
      </c>
      <c r="M118">
        <f ca="1"/>
        <v>413.7501347339998</v>
      </c>
      <c r="N118">
        <f ca="1"/>
        <v>311.87873824635358</v>
      </c>
      <c r="O118">
        <f ca="1"/>
        <v>421.93790940148205</v>
      </c>
      <c r="P118">
        <f ca="1"/>
        <v>379.85385830271991</v>
      </c>
      <c r="Q118">
        <f ca="1"/>
        <v>384.67059097121819</v>
      </c>
      <c r="R118">
        <f ca="1"/>
        <v>368.8456766551592</v>
      </c>
      <c r="S118">
        <f ca="1"/>
        <v>355.46485161244283</v>
      </c>
      <c r="T118">
        <f ca="1"/>
        <v>322.05157360293293</v>
      </c>
      <c r="U118">
        <f ca="1"/>
        <v>430.77410716501419</v>
      </c>
      <c r="V118">
        <f ca="1"/>
        <v>302.97581174997862</v>
      </c>
      <c r="W118">
        <f ca="1"/>
        <v>328.77730707157775</v>
      </c>
      <c r="X118">
        <f ca="1"/>
        <v>347.29590171542623</v>
      </c>
      <c r="Y118">
        <f ca="1"/>
        <v>405.77933253243128</v>
      </c>
      <c r="Z118">
        <f ca="1"/>
        <v>335.14159607545434</v>
      </c>
      <c r="AA118">
        <f ca="1"/>
        <v>395.93974541811536</v>
      </c>
      <c r="AB118">
        <f ca="1"/>
        <v>403.17137624082636</v>
      </c>
      <c r="AC118">
        <f ca="1"/>
        <v>437.34135699633902</v>
      </c>
      <c r="AD118">
        <f ca="1"/>
        <v>347.7898061737489</v>
      </c>
      <c r="AE118">
        <f ca="1"/>
        <v>392.7790356262343</v>
      </c>
      <c r="AF118">
        <f ca="1"/>
        <v>312.64954985043994</v>
      </c>
      <c r="AG118">
        <f ca="1"/>
        <v>379.31286016097579</v>
      </c>
      <c r="AH118">
        <f ca="1"/>
        <v>318.63593846055096</v>
      </c>
      <c r="AI118">
        <f ca="1"/>
        <v>412.94155329026648</v>
      </c>
      <c r="AJ118">
        <f ca="1"/>
        <v>371.67105105581459</v>
      </c>
      <c r="AK118">
        <f ca="1"/>
        <v>418.24406501709541</v>
      </c>
      <c r="AL118">
        <f ca="1"/>
        <v>267.98020811614657</v>
      </c>
      <c r="AM118">
        <f ca="1"/>
        <v>356.11321278707845</v>
      </c>
      <c r="AN118">
        <f ca="1"/>
        <v>374.96255760867257</v>
      </c>
      <c r="AO118">
        <f ca="1"/>
        <v>354.65375978467625</v>
      </c>
      <c r="AP118">
        <f ca="1"/>
        <v>382.3512757600223</v>
      </c>
      <c r="AQ118">
        <f ca="1"/>
        <v>361.23545683129697</v>
      </c>
      <c r="AR118">
        <f ca="1"/>
        <v>362.80963955155386</v>
      </c>
      <c r="AS118">
        <f ca="1"/>
        <v>457.95050066685292</v>
      </c>
      <c r="AT118">
        <f ca="1"/>
        <v>327.55550269604021</v>
      </c>
      <c r="AU118">
        <f ca="1"/>
        <v>337.67547502861476</v>
      </c>
      <c r="AV118">
        <f ca="1"/>
        <v>341.36314208845272</v>
      </c>
      <c r="AW118">
        <f ca="1"/>
        <v>466.89909848567987</v>
      </c>
      <c r="AX118">
        <f ca="1"/>
        <v>294.43125657050842</v>
      </c>
      <c r="AY118">
        <f ca="1"/>
        <v>394.63531253085938</v>
      </c>
      <c r="AZ118">
        <f ca="1"/>
        <v>387.55440361333262</v>
      </c>
      <c r="BA118">
        <f ca="1"/>
        <v>434.96360745746426</v>
      </c>
      <c r="BB118">
        <f ca="1"/>
        <v>322.29191677683957</v>
      </c>
      <c r="BC118">
        <f ca="1"/>
        <v>379.43147008167978</v>
      </c>
      <c r="BD118">
        <f ca="1"/>
        <v>362.22328856525326</v>
      </c>
      <c r="BE118">
        <f ca="1"/>
        <v>309.65872021542981</v>
      </c>
      <c r="BF118">
        <f ca="1"/>
        <v>393.62777417205933</v>
      </c>
      <c r="BG118">
        <f ca="1"/>
        <v>347.36893436546183</v>
      </c>
      <c r="BH118">
        <f ca="1"/>
        <v>341.01451235310878</v>
      </c>
      <c r="BI118">
        <f ca="1"/>
        <v>456.18874045874685</v>
      </c>
      <c r="BJ118">
        <f ca="1"/>
        <v>333.92994456749722</v>
      </c>
      <c r="BK118">
        <f ca="1"/>
        <v>391.57855035409204</v>
      </c>
      <c r="BL118">
        <f ca="1"/>
        <v>427.0411203954942</v>
      </c>
      <c r="BM118">
        <f ca="1"/>
        <v>406.88614354554664</v>
      </c>
      <c r="BN118">
        <f ca="1"/>
        <v>386.49189479550887</v>
      </c>
      <c r="BO118">
        <f ca="1"/>
        <v>346.76710959902175</v>
      </c>
      <c r="BP118">
        <f ca="1"/>
        <v>335.98518740925334</v>
      </c>
      <c r="BQ118">
        <f ca="1"/>
        <v>455.7049144709016</v>
      </c>
      <c r="BR118">
        <f ca="1"/>
        <v>346.28256414399146</v>
      </c>
      <c r="BS118">
        <f ca="1"/>
        <v>379.30627306022421</v>
      </c>
      <c r="BT118">
        <f ca="1"/>
        <v>309.0783239529552</v>
      </c>
      <c r="BU118">
        <f ca="1"/>
        <v>402.03429989705467</v>
      </c>
      <c r="BV118">
        <f ca="1"/>
        <v>371.18586262270276</v>
      </c>
      <c r="BW118">
        <f ca="1"/>
        <v>433.1630770574597</v>
      </c>
      <c r="BX118">
        <f ca="1"/>
        <v>347.78779705658752</v>
      </c>
      <c r="BY118">
        <f ca="1"/>
        <v>433.62679644191309</v>
      </c>
      <c r="BZ118">
        <f ca="1"/>
        <v>329.73219525964254</v>
      </c>
      <c r="CA118">
        <f ca="1"/>
        <v>321.29038055476036</v>
      </c>
      <c r="CB118">
        <f ca="1"/>
        <v>327.02563578468971</v>
      </c>
      <c r="CC118">
        <f ca="1"/>
        <v>441.44256125862154</v>
      </c>
      <c r="CD118">
        <f ca="1"/>
        <v>292.08061156981211</v>
      </c>
      <c r="CE118">
        <f ca="1"/>
        <v>384.31400670726913</v>
      </c>
      <c r="CF118">
        <f ca="1"/>
        <v>385.10930711686325</v>
      </c>
      <c r="CG118">
        <f ca="1"/>
        <v>391.36349959851594</v>
      </c>
      <c r="CH118">
        <f ca="1"/>
        <v>299.88155247011832</v>
      </c>
      <c r="CI118">
        <f ca="1"/>
        <v>416.57675276050679</v>
      </c>
      <c r="CJ118">
        <f ca="1"/>
        <v>361.13670615388634</v>
      </c>
      <c r="CK118">
        <f ca="1"/>
        <v>367.26217285788488</v>
      </c>
      <c r="CL118">
        <f ca="1"/>
        <v>431.19239644093841</v>
      </c>
      <c r="CM118">
        <f ca="1"/>
        <v>411.85742914690371</v>
      </c>
      <c r="CN118">
        <f ca="1"/>
        <v>349.38527604242574</v>
      </c>
      <c r="CO118">
        <f ca="1"/>
        <v>409.63541746772944</v>
      </c>
      <c r="CP118">
        <f ca="1"/>
        <v>280.06313308710406</v>
      </c>
      <c r="CQ118">
        <f ca="1"/>
        <v>391.15799341266506</v>
      </c>
      <c r="CR118">
        <f ca="1"/>
        <v>403.19535210074497</v>
      </c>
      <c r="CS118">
        <f ca="1"/>
        <v>387.97407301162076</v>
      </c>
      <c r="CT118">
        <f ca="1"/>
        <v>337.95756228856345</v>
      </c>
      <c r="CU118">
        <f ca="1"/>
        <v>328.50511525038507</v>
      </c>
      <c r="CV118">
        <f ca="1"/>
        <v>355.45017484701799</v>
      </c>
      <c r="CW118">
        <f ca="1"/>
        <v>438.30353913956179</v>
      </c>
      <c r="CX118">
        <f ca="1"/>
        <v>359.95368084072322</v>
      </c>
      <c r="CY118">
        <f ca="1"/>
        <v>343.50676725528888</v>
      </c>
      <c r="CZ118">
        <f ca="1"/>
        <v>301.31171364422187</v>
      </c>
      <c r="DA118">
        <f ca="1"/>
        <v>391.79305177174422</v>
      </c>
      <c r="DB118">
        <f ca="1"/>
        <v>332.76138459838933</v>
      </c>
      <c r="DC118">
        <f ca="1"/>
        <v>456.54928423861946</v>
      </c>
      <c r="DD118">
        <f ca="1"/>
        <v>405.64042094532937</v>
      </c>
      <c r="DE118">
        <f ca="1"/>
        <v>410.79219855811112</v>
      </c>
      <c r="DF118">
        <f ca="1"/>
        <v>298.22342992130712</v>
      </c>
      <c r="DG118">
        <f ca="1"/>
        <v>417.38686523498529</v>
      </c>
      <c r="DH118" t="e">
        <f ca="1"/>
        <v>#N/A</v>
      </c>
      <c r="DI118" t="e">
        <f ca="1"/>
        <v>#N/A</v>
      </c>
      <c r="DJ118" t="e">
        <f ca="1"/>
        <v>#N/A</v>
      </c>
      <c r="DK118" t="e">
        <f ca="1"/>
        <v>#N/A</v>
      </c>
      <c r="DL118" t="e">
        <f ca="1"/>
        <v>#N/A</v>
      </c>
      <c r="DM118" t="e">
        <f ca="1"/>
        <v>#N/A</v>
      </c>
      <c r="DN118" t="e">
        <f ca="1"/>
        <v>#N/A</v>
      </c>
      <c r="DO118" t="e">
        <f ca="1"/>
        <v>#N/A</v>
      </c>
      <c r="DP118" t="e">
        <f ca="1"/>
        <v>#N/A</v>
      </c>
      <c r="DQ118" t="e">
        <f ca="1"/>
        <v>#N/A</v>
      </c>
      <c r="DR118" t="e">
        <f ca="1"/>
        <v>#N/A</v>
      </c>
      <c r="DS118" t="e">
        <f ca="1"/>
        <v>#N/A</v>
      </c>
      <c r="DT118" t="e">
        <f ca="1"/>
        <v>#N/A</v>
      </c>
      <c r="DU118" t="e">
        <f ca="1"/>
        <v>#N/A</v>
      </c>
      <c r="DV118" t="e">
        <f ca="1"/>
        <v>#N/A</v>
      </c>
      <c r="DW118" t="e">
        <f ca="1"/>
        <v>#N/A</v>
      </c>
      <c r="DX118" t="e">
        <f ca="1"/>
        <v>#N/A</v>
      </c>
      <c r="DY118" t="e">
        <f ca="1"/>
        <v>#N/A</v>
      </c>
      <c r="DZ118" t="e">
        <f ca="1"/>
        <v>#N/A</v>
      </c>
      <c r="EA118" t="e">
        <f ca="1"/>
        <v>#N/A</v>
      </c>
    </row>
    <row r="119" spans="1:131">
      <c r="A119">
        <f ca="1">_xll.nxLibGetDCF("act/365",K$2,K119)</f>
        <v>0.44657534246575342</v>
      </c>
      <c r="B119" cm="1">
        <f t="array" aca="1" ref="B119" ca="1">_xll.nxLibGetDF(calibration!B$13,path!K$2,path!K119)</f>
        <v>0.98426081780269958</v>
      </c>
      <c r="C119">
        <f t="shared" ca="1" si="7"/>
        <v>3.5524483330339161E-2</v>
      </c>
      <c r="D119" s="75">
        <v>0</v>
      </c>
      <c r="E119">
        <f t="shared" ca="1" si="8"/>
        <v>370.83666584924066</v>
      </c>
      <c r="F119" s="73">
        <f t="shared" ca="1" si="9"/>
        <v>0</v>
      </c>
      <c r="H119">
        <f t="shared" ca="1" si="5"/>
        <v>370.83666584924066</v>
      </c>
      <c r="I119">
        <f t="shared" ca="1" si="6"/>
        <v>46.803991992209632</v>
      </c>
      <c r="K119" s="40">
        <f ca="1"/>
        <v>45582</v>
      </c>
      <c r="L119">
        <f ca="1"/>
        <v>300.24317386024376</v>
      </c>
      <c r="M119">
        <f ca="1"/>
        <v>410.96136440101031</v>
      </c>
      <c r="N119">
        <f ca="1"/>
        <v>313.41164745865188</v>
      </c>
      <c r="O119">
        <f ca="1"/>
        <v>428.31791098245463</v>
      </c>
      <c r="P119">
        <f ca="1"/>
        <v>378.00991955255245</v>
      </c>
      <c r="Q119">
        <f ca="1"/>
        <v>385.28044453387616</v>
      </c>
      <c r="R119">
        <f ca="1"/>
        <v>370.65532350018628</v>
      </c>
      <c r="S119">
        <f ca="1"/>
        <v>351.96458878832516</v>
      </c>
      <c r="T119">
        <f ca="1"/>
        <v>319.26705056810329</v>
      </c>
      <c r="U119">
        <f ca="1"/>
        <v>428.85132309243215</v>
      </c>
      <c r="V119">
        <f ca="1"/>
        <v>304.0976245853642</v>
      </c>
      <c r="W119">
        <f ca="1"/>
        <v>327.28562803740937</v>
      </c>
      <c r="X119">
        <f ca="1"/>
        <v>346.54855465353489</v>
      </c>
      <c r="Y119">
        <f ca="1"/>
        <v>405.95283933817899</v>
      </c>
      <c r="Z119">
        <f ca="1"/>
        <v>332.41073860267005</v>
      </c>
      <c r="AA119">
        <f ca="1"/>
        <v>398.06300218442959</v>
      </c>
      <c r="AB119">
        <f ca="1"/>
        <v>404.04884688360465</v>
      </c>
      <c r="AC119">
        <f ca="1"/>
        <v>437.08085726916516</v>
      </c>
      <c r="AD119">
        <f ca="1"/>
        <v>344.05352510069258</v>
      </c>
      <c r="AE119">
        <f ca="1"/>
        <v>390.88350814416509</v>
      </c>
      <c r="AF119">
        <f ca="1"/>
        <v>313.76774020377968</v>
      </c>
      <c r="AG119">
        <f ca="1"/>
        <v>379.54557315995294</v>
      </c>
      <c r="AH119">
        <f ca="1"/>
        <v>314.02731926547938</v>
      </c>
      <c r="AI119">
        <f ca="1"/>
        <v>414.82393002567312</v>
      </c>
      <c r="AJ119">
        <f ca="1"/>
        <v>369.71981469335509</v>
      </c>
      <c r="AK119">
        <f ca="1"/>
        <v>419.99236434982754</v>
      </c>
      <c r="AL119">
        <f ca="1"/>
        <v>265.83193322895852</v>
      </c>
      <c r="AM119">
        <f ca="1"/>
        <v>353.43785594246179</v>
      </c>
      <c r="AN119">
        <f ca="1"/>
        <v>373.31709590613366</v>
      </c>
      <c r="AO119">
        <f ca="1"/>
        <v>358.72091835684392</v>
      </c>
      <c r="AP119">
        <f ca="1"/>
        <v>377.75176003427703</v>
      </c>
      <c r="AQ119">
        <f ca="1"/>
        <v>360.18645787139599</v>
      </c>
      <c r="AR119">
        <f ca="1"/>
        <v>360.1057438189203</v>
      </c>
      <c r="AS119">
        <f ca="1"/>
        <v>455.73889279680799</v>
      </c>
      <c r="AT119">
        <f ca="1"/>
        <v>326.30457280469386</v>
      </c>
      <c r="AU119">
        <f ca="1"/>
        <v>337.18341705103006</v>
      </c>
      <c r="AV119">
        <f ca="1"/>
        <v>338.86491207902333</v>
      </c>
      <c r="AW119">
        <f ca="1"/>
        <v>464.45534946726366</v>
      </c>
      <c r="AX119">
        <f ca="1"/>
        <v>295.04303243922772</v>
      </c>
      <c r="AY119">
        <f ca="1"/>
        <v>392.87031124948163</v>
      </c>
      <c r="AZ119">
        <f ca="1"/>
        <v>382.90305734626105</v>
      </c>
      <c r="BA119">
        <f ca="1"/>
        <v>435.74504567140036</v>
      </c>
      <c r="BB119">
        <f ca="1"/>
        <v>321.23326192895985</v>
      </c>
      <c r="BC119">
        <f ca="1"/>
        <v>380.29723256763253</v>
      </c>
      <c r="BD119">
        <f ca="1"/>
        <v>361.33688903184878</v>
      </c>
      <c r="BE119">
        <f ca="1"/>
        <v>314.89742395846162</v>
      </c>
      <c r="BF119">
        <f ca="1"/>
        <v>397.56297798580027</v>
      </c>
      <c r="BG119">
        <f ca="1"/>
        <v>356.18995461677906</v>
      </c>
      <c r="BH119">
        <f ca="1"/>
        <v>338.5484746669473</v>
      </c>
      <c r="BI119">
        <f ca="1"/>
        <v>455.74063542748672</v>
      </c>
      <c r="BJ119">
        <f ca="1"/>
        <v>335.05989983713732</v>
      </c>
      <c r="BK119">
        <f ca="1"/>
        <v>390.42573826993458</v>
      </c>
      <c r="BL119">
        <f ca="1"/>
        <v>427.2867866106738</v>
      </c>
      <c r="BM119">
        <f ca="1"/>
        <v>420.85729212186834</v>
      </c>
      <c r="BN119">
        <f ca="1"/>
        <v>383.67121284746395</v>
      </c>
      <c r="BO119">
        <f ca="1"/>
        <v>342.82654118734672</v>
      </c>
      <c r="BP119">
        <f ca="1"/>
        <v>330.61566488963257</v>
      </c>
      <c r="BQ119">
        <f ca="1"/>
        <v>464.31618310929804</v>
      </c>
      <c r="BR119">
        <f ca="1"/>
        <v>344.35615027608941</v>
      </c>
      <c r="BS119">
        <f ca="1"/>
        <v>379.13637024849186</v>
      </c>
      <c r="BT119">
        <f ca="1"/>
        <v>305.48971434288438</v>
      </c>
      <c r="BU119">
        <f ca="1"/>
        <v>399.48524509215611</v>
      </c>
      <c r="BV119">
        <f ca="1"/>
        <v>369.15741803808334</v>
      </c>
      <c r="BW119">
        <f ca="1"/>
        <v>433.43566841193973</v>
      </c>
      <c r="BX119">
        <f ca="1"/>
        <v>349.24431109536738</v>
      </c>
      <c r="BY119">
        <f ca="1"/>
        <v>437.72525358080583</v>
      </c>
      <c r="BZ119">
        <f ca="1"/>
        <v>326.68669015173543</v>
      </c>
      <c r="CA119">
        <f ca="1"/>
        <v>322.04392445813102</v>
      </c>
      <c r="CB119">
        <f ca="1"/>
        <v>323.3105644222876</v>
      </c>
      <c r="CC119">
        <f ca="1"/>
        <v>448.24049818040214</v>
      </c>
      <c r="CD119">
        <f ca="1"/>
        <v>288.44314581885942</v>
      </c>
      <c r="CE119">
        <f ca="1"/>
        <v>384.41526977461399</v>
      </c>
      <c r="CF119">
        <f ca="1"/>
        <v>392.65310835225307</v>
      </c>
      <c r="CG119">
        <f ca="1"/>
        <v>392.34785384737825</v>
      </c>
      <c r="CH119">
        <f ca="1"/>
        <v>300.95572147748197</v>
      </c>
      <c r="CI119">
        <f ca="1"/>
        <v>421.93174674938251</v>
      </c>
      <c r="CJ119">
        <f ca="1"/>
        <v>366.57424106155889</v>
      </c>
      <c r="CK119">
        <f ca="1"/>
        <v>375.88047501562619</v>
      </c>
      <c r="CL119">
        <f ca="1"/>
        <v>437.15569637911079</v>
      </c>
      <c r="CM119">
        <f ca="1"/>
        <v>417.70440603547098</v>
      </c>
      <c r="CN119">
        <f ca="1"/>
        <v>351.6063889104621</v>
      </c>
      <c r="CO119">
        <f ca="1"/>
        <v>405.95424195915882</v>
      </c>
      <c r="CP119">
        <f ca="1"/>
        <v>281.45009935893734</v>
      </c>
      <c r="CQ119">
        <f ca="1"/>
        <v>392.2517754830377</v>
      </c>
      <c r="CR119">
        <f ca="1"/>
        <v>394.13371338240449</v>
      </c>
      <c r="CS119">
        <f ca="1"/>
        <v>390.49322114050824</v>
      </c>
      <c r="CT119">
        <f ca="1"/>
        <v>335.37377051977609</v>
      </c>
      <c r="CU119">
        <f ca="1"/>
        <v>326.18058720755982</v>
      </c>
      <c r="CV119">
        <f ca="1"/>
        <v>352.14333370866865</v>
      </c>
      <c r="CW119">
        <f ca="1"/>
        <v>440.94091182758564</v>
      </c>
      <c r="CX119">
        <f ca="1"/>
        <v>360.151683017918</v>
      </c>
      <c r="CY119">
        <f ca="1"/>
        <v>345.5536157058271</v>
      </c>
      <c r="CZ119">
        <f ca="1"/>
        <v>297.92790229747374</v>
      </c>
      <c r="DA119">
        <f ca="1"/>
        <v>397.21536432326877</v>
      </c>
      <c r="DB119">
        <f ca="1"/>
        <v>331.9710287124413</v>
      </c>
      <c r="DC119">
        <f ca="1"/>
        <v>449.34751635936186</v>
      </c>
      <c r="DD119">
        <f ca="1"/>
        <v>398.5469046883789</v>
      </c>
      <c r="DE119">
        <f ca="1"/>
        <v>406.78869451176712</v>
      </c>
      <c r="DF119">
        <f ca="1"/>
        <v>299.13667170118623</v>
      </c>
      <c r="DG119">
        <f ca="1"/>
        <v>421.53454894165162</v>
      </c>
      <c r="DH119" t="e">
        <f ca="1"/>
        <v>#N/A</v>
      </c>
      <c r="DI119" t="e">
        <f ca="1"/>
        <v>#N/A</v>
      </c>
      <c r="DJ119" t="e">
        <f ca="1"/>
        <v>#N/A</v>
      </c>
      <c r="DK119" t="e">
        <f ca="1"/>
        <v>#N/A</v>
      </c>
      <c r="DL119" t="e">
        <f ca="1"/>
        <v>#N/A</v>
      </c>
      <c r="DM119" t="e">
        <f ca="1"/>
        <v>#N/A</v>
      </c>
      <c r="DN119" t="e">
        <f ca="1"/>
        <v>#N/A</v>
      </c>
      <c r="DO119" t="e">
        <f ca="1"/>
        <v>#N/A</v>
      </c>
      <c r="DP119" t="e">
        <f ca="1"/>
        <v>#N/A</v>
      </c>
      <c r="DQ119" t="e">
        <f ca="1"/>
        <v>#N/A</v>
      </c>
      <c r="DR119" t="e">
        <f ca="1"/>
        <v>#N/A</v>
      </c>
      <c r="DS119" t="e">
        <f ca="1"/>
        <v>#N/A</v>
      </c>
      <c r="DT119" t="e">
        <f ca="1"/>
        <v>#N/A</v>
      </c>
      <c r="DU119" t="e">
        <f ca="1"/>
        <v>#N/A</v>
      </c>
      <c r="DV119" t="e">
        <f ca="1"/>
        <v>#N/A</v>
      </c>
      <c r="DW119" t="e">
        <f ca="1"/>
        <v>#N/A</v>
      </c>
      <c r="DX119" t="e">
        <f ca="1"/>
        <v>#N/A</v>
      </c>
      <c r="DY119" t="e">
        <f ca="1"/>
        <v>#N/A</v>
      </c>
      <c r="DZ119" t="e">
        <f ca="1"/>
        <v>#N/A</v>
      </c>
      <c r="EA119" t="e">
        <f ca="1"/>
        <v>#N/A</v>
      </c>
    </row>
    <row r="120" spans="1:131">
      <c r="A120">
        <f ca="1">_xll.nxLibGetDCF("act/365",K$2,K120)</f>
        <v>0.44931506849315067</v>
      </c>
      <c r="B120" cm="1">
        <f t="array" aca="1" ref="B120" ca="1">_xll.nxLibGetDF(calibration!B$13,path!K$2,path!K120)</f>
        <v>0.98416474633307005</v>
      </c>
      <c r="C120">
        <f t="shared" ca="1" si="7"/>
        <v>3.5525117958328467E-2</v>
      </c>
      <c r="D120" s="75">
        <v>0</v>
      </c>
      <c r="E120">
        <f t="shared" ca="1" si="8"/>
        <v>370.87286590986395</v>
      </c>
      <c r="F120" s="73">
        <f t="shared" ca="1" si="9"/>
        <v>0</v>
      </c>
      <c r="H120">
        <f t="shared" ca="1" si="5"/>
        <v>370.87286590986389</v>
      </c>
      <c r="I120">
        <f t="shared" ca="1" si="6"/>
        <v>46.460142248451454</v>
      </c>
      <c r="K120" s="40">
        <f ca="1"/>
        <v>45583</v>
      </c>
      <c r="L120">
        <f ca="1"/>
        <v>304.49461291099522</v>
      </c>
      <c r="M120">
        <f ca="1"/>
        <v>407.59530779127135</v>
      </c>
      <c r="N120">
        <f ca="1"/>
        <v>315.52540020871334</v>
      </c>
      <c r="O120">
        <f ca="1"/>
        <v>435.62207829821131</v>
      </c>
      <c r="P120">
        <f ca="1"/>
        <v>376.66275344775488</v>
      </c>
      <c r="Q120">
        <f ca="1"/>
        <v>387.42214107520624</v>
      </c>
      <c r="R120">
        <f ca="1"/>
        <v>366.1242130099659</v>
      </c>
      <c r="S120">
        <f ca="1"/>
        <v>349.7157910357115</v>
      </c>
      <c r="T120">
        <f ca="1"/>
        <v>317.94380559870211</v>
      </c>
      <c r="U120">
        <f ca="1"/>
        <v>426.84829507542389</v>
      </c>
      <c r="V120">
        <f ca="1"/>
        <v>307.68644430808644</v>
      </c>
      <c r="W120">
        <f ca="1"/>
        <v>325.50853217169822</v>
      </c>
      <c r="X120">
        <f ca="1"/>
        <v>351.02226587243456</v>
      </c>
      <c r="Y120">
        <f ca="1"/>
        <v>408.74545263584662</v>
      </c>
      <c r="Z120">
        <f ca="1"/>
        <v>331.01975338305243</v>
      </c>
      <c r="AA120">
        <f ca="1"/>
        <v>400.49797178929583</v>
      </c>
      <c r="AB120">
        <f ca="1"/>
        <v>406.83623771044512</v>
      </c>
      <c r="AC120">
        <f ca="1"/>
        <v>440.25654896892155</v>
      </c>
      <c r="AD120">
        <f ca="1"/>
        <v>342.97007165154594</v>
      </c>
      <c r="AE120">
        <f ca="1"/>
        <v>391.56704254510612</v>
      </c>
      <c r="AF120">
        <f ca="1"/>
        <v>313.26088984233047</v>
      </c>
      <c r="AG120">
        <f ca="1"/>
        <v>381.35822998567602</v>
      </c>
      <c r="AH120">
        <f ca="1"/>
        <v>311.22108369683116</v>
      </c>
      <c r="AI120">
        <f ca="1"/>
        <v>413.61272713834188</v>
      </c>
      <c r="AJ120">
        <f ca="1"/>
        <v>372.12751264923071</v>
      </c>
      <c r="AK120">
        <f ca="1"/>
        <v>419.38065793626924</v>
      </c>
      <c r="AL120">
        <f ca="1"/>
        <v>267.62589703645853</v>
      </c>
      <c r="AM120">
        <f ca="1"/>
        <v>350.00165141980506</v>
      </c>
      <c r="AN120">
        <f ca="1"/>
        <v>371.61990274513886</v>
      </c>
      <c r="AO120">
        <f ca="1"/>
        <v>358.04497099932661</v>
      </c>
      <c r="AP120">
        <f ca="1"/>
        <v>380.68510086555523</v>
      </c>
      <c r="AQ120">
        <f ca="1"/>
        <v>360.59375620693538</v>
      </c>
      <c r="AR120">
        <f ca="1"/>
        <v>364.4105005494597</v>
      </c>
      <c r="AS120">
        <f ca="1"/>
        <v>452.58514695798067</v>
      </c>
      <c r="AT120">
        <f ca="1"/>
        <v>328.54493437172567</v>
      </c>
      <c r="AU120">
        <f ca="1"/>
        <v>338.14833784636016</v>
      </c>
      <c r="AV120">
        <f ca="1"/>
        <v>339.74927625432792</v>
      </c>
      <c r="AW120">
        <f ca="1"/>
        <v>462.80934131847408</v>
      </c>
      <c r="AX120">
        <f ca="1"/>
        <v>296.92384285252632</v>
      </c>
      <c r="AY120">
        <f ca="1"/>
        <v>397.38219875510055</v>
      </c>
      <c r="AZ120">
        <f ca="1"/>
        <v>386.52885548970539</v>
      </c>
      <c r="BA120">
        <f ca="1"/>
        <v>433.97607322584764</v>
      </c>
      <c r="BB120">
        <f ca="1"/>
        <v>321.13954627081625</v>
      </c>
      <c r="BC120">
        <f ca="1"/>
        <v>378.57547394469196</v>
      </c>
      <c r="BD120">
        <f ca="1"/>
        <v>357.98486013052866</v>
      </c>
      <c r="BE120">
        <f ca="1"/>
        <v>313.49708472374112</v>
      </c>
      <c r="BF120">
        <f ca="1"/>
        <v>401.67821618949677</v>
      </c>
      <c r="BG120">
        <f ca="1"/>
        <v>358.86794465293815</v>
      </c>
      <c r="BH120">
        <f ca="1"/>
        <v>345.22443701057767</v>
      </c>
      <c r="BI120">
        <f ca="1"/>
        <v>453.30709126895925</v>
      </c>
      <c r="BJ120">
        <f ca="1"/>
        <v>332.00478902303962</v>
      </c>
      <c r="BK120">
        <f ca="1"/>
        <v>384.07808482872684</v>
      </c>
      <c r="BL120">
        <f ca="1"/>
        <v>426.11726647935211</v>
      </c>
      <c r="BM120">
        <f ca="1"/>
        <v>415.22355525348416</v>
      </c>
      <c r="BN120">
        <f ca="1"/>
        <v>382.81661562471277</v>
      </c>
      <c r="BO120">
        <f ca="1"/>
        <v>337.95820923285874</v>
      </c>
      <c r="BP120">
        <f ca="1"/>
        <v>330.92129742941859</v>
      </c>
      <c r="BQ120">
        <f ca="1"/>
        <v>465.03440109940743</v>
      </c>
      <c r="BR120">
        <f ca="1"/>
        <v>346.33199157579452</v>
      </c>
      <c r="BS120">
        <f ca="1"/>
        <v>377.81616842737299</v>
      </c>
      <c r="BT120">
        <f ca="1"/>
        <v>302.81463686291488</v>
      </c>
      <c r="BU120">
        <f ca="1"/>
        <v>397.97657865593368</v>
      </c>
      <c r="BV120">
        <f ca="1"/>
        <v>371.685778887857</v>
      </c>
      <c r="BW120">
        <f ca="1"/>
        <v>431.2907127564286</v>
      </c>
      <c r="BX120">
        <f ca="1"/>
        <v>347.28807433804121</v>
      </c>
      <c r="BY120">
        <f ca="1"/>
        <v>434.95997351504576</v>
      </c>
      <c r="BZ120">
        <f ca="1"/>
        <v>324.28716112370654</v>
      </c>
      <c r="CA120">
        <f ca="1"/>
        <v>318.53305313973436</v>
      </c>
      <c r="CB120">
        <f ca="1"/>
        <v>327.49608878306208</v>
      </c>
      <c r="CC120">
        <f ca="1"/>
        <v>441.04524625706648</v>
      </c>
      <c r="CD120">
        <f ca="1"/>
        <v>291.26108077142226</v>
      </c>
      <c r="CE120">
        <f ca="1"/>
        <v>382.9983743348954</v>
      </c>
      <c r="CF120">
        <f ca="1"/>
        <v>396.56464307392201</v>
      </c>
      <c r="CG120">
        <f ca="1"/>
        <v>387.87728234590554</v>
      </c>
      <c r="CH120">
        <f ca="1"/>
        <v>304.14646858385464</v>
      </c>
      <c r="CI120">
        <f ca="1"/>
        <v>420.27948569097822</v>
      </c>
      <c r="CJ120">
        <f ca="1"/>
        <v>368.24347413980712</v>
      </c>
      <c r="CK120">
        <f ca="1"/>
        <v>375.44088873523913</v>
      </c>
      <c r="CL120">
        <f ca="1"/>
        <v>435.26374114327302</v>
      </c>
      <c r="CM120">
        <f ca="1"/>
        <v>418.85496983048318</v>
      </c>
      <c r="CN120">
        <f ca="1"/>
        <v>349.184604796965</v>
      </c>
      <c r="CO120">
        <f ca="1"/>
        <v>410.5664049664706</v>
      </c>
      <c r="CP120">
        <f ca="1"/>
        <v>282.6354943573802</v>
      </c>
      <c r="CQ120">
        <f ca="1"/>
        <v>392.77366948827699</v>
      </c>
      <c r="CR120">
        <f ca="1"/>
        <v>396.18495232459742</v>
      </c>
      <c r="CS120">
        <f ca="1"/>
        <v>391.93003609641369</v>
      </c>
      <c r="CT120">
        <f ca="1"/>
        <v>338.7629100450514</v>
      </c>
      <c r="CU120">
        <f ca="1"/>
        <v>327.2102574455173</v>
      </c>
      <c r="CV120">
        <f ca="1"/>
        <v>349.3468811109131</v>
      </c>
      <c r="CW120">
        <f ca="1"/>
        <v>436.08430725564534</v>
      </c>
      <c r="CX120">
        <f ca="1"/>
        <v>357.06665892580867</v>
      </c>
      <c r="CY120">
        <f ca="1"/>
        <v>351.42126226150219</v>
      </c>
      <c r="CZ120">
        <f ca="1"/>
        <v>297.53239106455698</v>
      </c>
      <c r="DA120">
        <f ca="1"/>
        <v>395.23046203633862</v>
      </c>
      <c r="DB120">
        <f ca="1"/>
        <v>334.07601193183967</v>
      </c>
      <c r="DC120">
        <f ca="1"/>
        <v>458.15463924009481</v>
      </c>
      <c r="DD120">
        <f ca="1"/>
        <v>392.16358035314289</v>
      </c>
      <c r="DE120">
        <f ca="1"/>
        <v>407.38491984538291</v>
      </c>
      <c r="DF120">
        <f ca="1"/>
        <v>296.27956176234756</v>
      </c>
      <c r="DG120">
        <f ca="1"/>
        <v>421.75723191087087</v>
      </c>
      <c r="DH120" t="e">
        <f ca="1"/>
        <v>#N/A</v>
      </c>
      <c r="DI120" t="e">
        <f ca="1"/>
        <v>#N/A</v>
      </c>
      <c r="DJ120" t="e">
        <f ca="1"/>
        <v>#N/A</v>
      </c>
      <c r="DK120" t="e">
        <f ca="1"/>
        <v>#N/A</v>
      </c>
      <c r="DL120" t="e">
        <f ca="1"/>
        <v>#N/A</v>
      </c>
      <c r="DM120" t="e">
        <f ca="1"/>
        <v>#N/A</v>
      </c>
      <c r="DN120" t="e">
        <f ca="1"/>
        <v>#N/A</v>
      </c>
      <c r="DO120" t="e">
        <f ca="1"/>
        <v>#N/A</v>
      </c>
      <c r="DP120" t="e">
        <f ca="1"/>
        <v>#N/A</v>
      </c>
      <c r="DQ120" t="e">
        <f ca="1"/>
        <v>#N/A</v>
      </c>
      <c r="DR120" t="e">
        <f ca="1"/>
        <v>#N/A</v>
      </c>
      <c r="DS120" t="e">
        <f ca="1"/>
        <v>#N/A</v>
      </c>
      <c r="DT120" t="e">
        <f ca="1"/>
        <v>#N/A</v>
      </c>
      <c r="DU120" t="e">
        <f ca="1"/>
        <v>#N/A</v>
      </c>
      <c r="DV120" t="e">
        <f ca="1"/>
        <v>#N/A</v>
      </c>
      <c r="DW120" t="e">
        <f ca="1"/>
        <v>#N/A</v>
      </c>
      <c r="DX120" t="e">
        <f ca="1"/>
        <v>#N/A</v>
      </c>
      <c r="DY120" t="e">
        <f ca="1"/>
        <v>#N/A</v>
      </c>
      <c r="DZ120" t="e">
        <f ca="1"/>
        <v>#N/A</v>
      </c>
      <c r="EA120" t="e">
        <f ca="1"/>
        <v>#N/A</v>
      </c>
    </row>
    <row r="121" spans="1:131">
      <c r="A121">
        <f ca="1">_xll.nxLibGetDCF("act/365",K$2,K121)</f>
        <v>0.45753424657534247</v>
      </c>
      <c r="B121" cm="1">
        <f t="array" aca="1" ref="B121" ca="1">_xll.nxLibGetDF(calibration!B$13,path!K$2,path!K121)</f>
        <v>0.98387653192418145</v>
      </c>
      <c r="C121">
        <f t="shared" ca="1" si="7"/>
        <v>3.5527101219398997E-2</v>
      </c>
      <c r="D121" s="75">
        <v>0</v>
      </c>
      <c r="E121">
        <f t="shared" ca="1" si="8"/>
        <v>370.98150850916653</v>
      </c>
      <c r="F121" s="73">
        <f t="shared" ca="1" si="9"/>
        <v>0</v>
      </c>
      <c r="H121">
        <f t="shared" ca="1" si="5"/>
        <v>370.98150850916636</v>
      </c>
      <c r="I121">
        <f t="shared" ca="1" si="6"/>
        <v>46.32732421177365</v>
      </c>
      <c r="K121" s="40">
        <f ca="1"/>
        <v>45586</v>
      </c>
      <c r="L121">
        <f ca="1"/>
        <v>304.69959906170516</v>
      </c>
      <c r="M121">
        <f ca="1"/>
        <v>411.80202972658788</v>
      </c>
      <c r="N121">
        <f ca="1"/>
        <v>311.11258421647688</v>
      </c>
      <c r="O121">
        <f ca="1"/>
        <v>447.65294858174883</v>
      </c>
      <c r="P121">
        <f ca="1"/>
        <v>384.32149733196081</v>
      </c>
      <c r="Q121">
        <f ca="1"/>
        <v>376.86407416676718</v>
      </c>
      <c r="R121">
        <f ca="1"/>
        <v>374.56332502097627</v>
      </c>
      <c r="S121">
        <f ca="1"/>
        <v>348.21550336464077</v>
      </c>
      <c r="T121">
        <f ca="1"/>
        <v>319.8543994475051</v>
      </c>
      <c r="U121">
        <f ca="1"/>
        <v>429.81577880854826</v>
      </c>
      <c r="V121">
        <f ca="1"/>
        <v>313.46732722514639</v>
      </c>
      <c r="W121">
        <f ca="1"/>
        <v>324.61674925877526</v>
      </c>
      <c r="X121">
        <f ca="1"/>
        <v>341.08136181913761</v>
      </c>
      <c r="Y121">
        <f ca="1"/>
        <v>402.49798375138306</v>
      </c>
      <c r="Z121">
        <f ca="1"/>
        <v>333.84839881241561</v>
      </c>
      <c r="AA121">
        <f ca="1"/>
        <v>397.91053232446535</v>
      </c>
      <c r="AB121">
        <f ca="1"/>
        <v>406.56464313352041</v>
      </c>
      <c r="AC121">
        <f ca="1"/>
        <v>439.58144628198721</v>
      </c>
      <c r="AD121">
        <f ca="1"/>
        <v>341.59347179801773</v>
      </c>
      <c r="AE121">
        <f ca="1"/>
        <v>388.64951083020082</v>
      </c>
      <c r="AF121">
        <f ca="1"/>
        <v>314.77129811512395</v>
      </c>
      <c r="AG121">
        <f ca="1"/>
        <v>381.93948279250878</v>
      </c>
      <c r="AH121">
        <f ca="1"/>
        <v>308.06996603198229</v>
      </c>
      <c r="AI121">
        <f ca="1"/>
        <v>418.16391294815827</v>
      </c>
      <c r="AJ121">
        <f ca="1"/>
        <v>369.23188970115621</v>
      </c>
      <c r="AK121">
        <f ca="1"/>
        <v>411.42072606208404</v>
      </c>
      <c r="AL121">
        <f ca="1"/>
        <v>267.29772316963238</v>
      </c>
      <c r="AM121">
        <f ca="1"/>
        <v>349.77398798752472</v>
      </c>
      <c r="AN121">
        <f ca="1"/>
        <v>369.76512913768539</v>
      </c>
      <c r="AO121">
        <f ca="1"/>
        <v>359.42194752886456</v>
      </c>
      <c r="AP121">
        <f ca="1"/>
        <v>378.06043446605514</v>
      </c>
      <c r="AQ121">
        <f ca="1"/>
        <v>357.45070532284831</v>
      </c>
      <c r="AR121">
        <f ca="1"/>
        <v>370.81103459058488</v>
      </c>
      <c r="AS121">
        <f ca="1"/>
        <v>457.44075358835369</v>
      </c>
      <c r="AT121">
        <f ca="1"/>
        <v>325.37568446638625</v>
      </c>
      <c r="AU121">
        <f ca="1"/>
        <v>335.6772260154595</v>
      </c>
      <c r="AV121">
        <f ca="1"/>
        <v>336.06739074185197</v>
      </c>
      <c r="AW121">
        <f ca="1"/>
        <v>458.97701291445998</v>
      </c>
      <c r="AX121">
        <f ca="1"/>
        <v>300.29097541772705</v>
      </c>
      <c r="AY121">
        <f ca="1"/>
        <v>392.22405712236906</v>
      </c>
      <c r="AZ121">
        <f ca="1"/>
        <v>380.85270311779766</v>
      </c>
      <c r="BA121">
        <f ca="1"/>
        <v>421.04082594098503</v>
      </c>
      <c r="BB121">
        <f ca="1"/>
        <v>319.98178209144885</v>
      </c>
      <c r="BC121">
        <f ca="1"/>
        <v>380.49000214161998</v>
      </c>
      <c r="BD121">
        <f ca="1"/>
        <v>360.8909537959882</v>
      </c>
      <c r="BE121">
        <f ca="1"/>
        <v>320.94112240733568</v>
      </c>
      <c r="BF121">
        <f ca="1"/>
        <v>395.53305054816497</v>
      </c>
      <c r="BG121">
        <f ca="1"/>
        <v>355.81938921785724</v>
      </c>
      <c r="BH121">
        <f ca="1"/>
        <v>350.37191510088542</v>
      </c>
      <c r="BI121">
        <f ca="1"/>
        <v>450.56380084372495</v>
      </c>
      <c r="BJ121">
        <f ca="1"/>
        <v>340.52789044094146</v>
      </c>
      <c r="BK121">
        <f ca="1"/>
        <v>377.73906319908241</v>
      </c>
      <c r="BL121">
        <f ca="1"/>
        <v>441.87116989886044</v>
      </c>
      <c r="BM121">
        <f ca="1"/>
        <v>414.31715909062314</v>
      </c>
      <c r="BN121">
        <f ca="1"/>
        <v>371.70822437025407</v>
      </c>
      <c r="BO121">
        <f ca="1"/>
        <v>347.31380726495689</v>
      </c>
      <c r="BP121">
        <f ca="1"/>
        <v>331.55568940493333</v>
      </c>
      <c r="BQ121">
        <f ca="1"/>
        <v>470.31076697158068</v>
      </c>
      <c r="BR121">
        <f ca="1"/>
        <v>350.11667409788538</v>
      </c>
      <c r="BS121">
        <f ca="1"/>
        <v>373.83727067594805</v>
      </c>
      <c r="BT121">
        <f ca="1"/>
        <v>306.54584217209049</v>
      </c>
      <c r="BU121">
        <f ca="1"/>
        <v>399.86079475464709</v>
      </c>
      <c r="BV121">
        <f ca="1"/>
        <v>364.13615615785756</v>
      </c>
      <c r="BW121">
        <f ca="1"/>
        <v>439.73445045201828</v>
      </c>
      <c r="BX121">
        <f ca="1"/>
        <v>355.72000268365178</v>
      </c>
      <c r="BY121">
        <f ca="1"/>
        <v>419.15102025732057</v>
      </c>
      <c r="BZ121">
        <f ca="1"/>
        <v>319.86231516339092</v>
      </c>
      <c r="CA121">
        <f ca="1"/>
        <v>322.76319671385971</v>
      </c>
      <c r="CB121">
        <f ca="1"/>
        <v>338.04739514173207</v>
      </c>
      <c r="CC121">
        <f ca="1"/>
        <v>450.1893525040627</v>
      </c>
      <c r="CD121">
        <f ca="1"/>
        <v>280.18956722618123</v>
      </c>
      <c r="CE121">
        <f ca="1"/>
        <v>379.20694201576151</v>
      </c>
      <c r="CF121">
        <f ca="1"/>
        <v>400.82336766782964</v>
      </c>
      <c r="CG121">
        <f ca="1"/>
        <v>393.62747191965025</v>
      </c>
      <c r="CH121">
        <f ca="1"/>
        <v>311.10212840139809</v>
      </c>
      <c r="CI121">
        <f ca="1"/>
        <v>422.46497772252923</v>
      </c>
      <c r="CJ121">
        <f ca="1"/>
        <v>374.9984354039658</v>
      </c>
      <c r="CK121">
        <f ca="1"/>
        <v>368.57361180213616</v>
      </c>
      <c r="CL121">
        <f ca="1"/>
        <v>430.528983946859</v>
      </c>
      <c r="CM121">
        <f ca="1"/>
        <v>415.34698413923672</v>
      </c>
      <c r="CN121">
        <f ca="1"/>
        <v>345.70223699071761</v>
      </c>
      <c r="CO121">
        <f ca="1"/>
        <v>408.95057700797616</v>
      </c>
      <c r="CP121">
        <f ca="1"/>
        <v>281.99182456051886</v>
      </c>
      <c r="CQ121">
        <f ca="1"/>
        <v>400.96948128547507</v>
      </c>
      <c r="CR121">
        <f ca="1"/>
        <v>397.57569482608176</v>
      </c>
      <c r="CS121">
        <f ca="1"/>
        <v>389.05818936160705</v>
      </c>
      <c r="CT121">
        <f ca="1"/>
        <v>351.18729801933</v>
      </c>
      <c r="CU121">
        <f ca="1"/>
        <v>328.40497455865506</v>
      </c>
      <c r="CV121">
        <f ca="1"/>
        <v>337.42074243191303</v>
      </c>
      <c r="CW121">
        <f ca="1"/>
        <v>432.99964491558706</v>
      </c>
      <c r="CX121">
        <f ca="1"/>
        <v>356.00846822040279</v>
      </c>
      <c r="CY121">
        <f ca="1"/>
        <v>353.67336425566742</v>
      </c>
      <c r="CZ121">
        <f ca="1"/>
        <v>306.55372747543674</v>
      </c>
      <c r="DA121">
        <f ca="1"/>
        <v>406.75587703167974</v>
      </c>
      <c r="DB121">
        <f ca="1"/>
        <v>330.70088232604564</v>
      </c>
      <c r="DC121">
        <f ca="1"/>
        <v>458.06473105185978</v>
      </c>
      <c r="DD121">
        <f ca="1"/>
        <v>382.08011352373848</v>
      </c>
      <c r="DE121">
        <f ca="1"/>
        <v>412.17459758871041</v>
      </c>
      <c r="DF121">
        <f ca="1"/>
        <v>294.52405313015595</v>
      </c>
      <c r="DG121">
        <f ca="1"/>
        <v>413.75361240524188</v>
      </c>
      <c r="DH121" t="e">
        <f ca="1"/>
        <v>#N/A</v>
      </c>
      <c r="DI121" t="e">
        <f ca="1"/>
        <v>#N/A</v>
      </c>
      <c r="DJ121" t="e">
        <f ca="1"/>
        <v>#N/A</v>
      </c>
      <c r="DK121" t="e">
        <f ca="1"/>
        <v>#N/A</v>
      </c>
      <c r="DL121" t="e">
        <f ca="1"/>
        <v>#N/A</v>
      </c>
      <c r="DM121" t="e">
        <f ca="1"/>
        <v>#N/A</v>
      </c>
      <c r="DN121" t="e">
        <f ca="1"/>
        <v>#N/A</v>
      </c>
      <c r="DO121" t="e">
        <f ca="1"/>
        <v>#N/A</v>
      </c>
      <c r="DP121" t="e">
        <f ca="1"/>
        <v>#N/A</v>
      </c>
      <c r="DQ121" t="e">
        <f ca="1"/>
        <v>#N/A</v>
      </c>
      <c r="DR121" t="e">
        <f ca="1"/>
        <v>#N/A</v>
      </c>
      <c r="DS121" t="e">
        <f ca="1"/>
        <v>#N/A</v>
      </c>
      <c r="DT121" t="e">
        <f ca="1"/>
        <v>#N/A</v>
      </c>
      <c r="DU121" t="e">
        <f ca="1"/>
        <v>#N/A</v>
      </c>
      <c r="DV121" t="e">
        <f ca="1"/>
        <v>#N/A</v>
      </c>
      <c r="DW121" t="e">
        <f ca="1"/>
        <v>#N/A</v>
      </c>
      <c r="DX121" t="e">
        <f ca="1"/>
        <v>#N/A</v>
      </c>
      <c r="DY121" t="e">
        <f ca="1"/>
        <v>#N/A</v>
      </c>
      <c r="DZ121" t="e">
        <f ca="1"/>
        <v>#N/A</v>
      </c>
      <c r="EA121" t="e">
        <f ca="1"/>
        <v>#N/A</v>
      </c>
    </row>
    <row r="122" spans="1:131">
      <c r="A122">
        <f ca="1">_xll.nxLibGetDCF("act/365",K$2,K122)</f>
        <v>0.46027397260273972</v>
      </c>
      <c r="B122" cm="1">
        <f t="array" aca="1" ref="B122" ca="1">_xll.nxLibGetDF(calibration!B$13,path!K$2,path!K122)</f>
        <v>0.98378046045455192</v>
      </c>
      <c r="C122">
        <f t="shared" ca="1" si="7"/>
        <v>3.5527787991464617E-2</v>
      </c>
      <c r="D122" s="75">
        <v>0</v>
      </c>
      <c r="E122">
        <f t="shared" ca="1" si="8"/>
        <v>371.01773685498199</v>
      </c>
      <c r="F122" s="73">
        <f t="shared" ca="1" si="9"/>
        <v>0</v>
      </c>
      <c r="H122">
        <f t="shared" ca="1" si="5"/>
        <v>371.01773685498205</v>
      </c>
      <c r="I122">
        <f t="shared" ca="1" si="6"/>
        <v>46.448932374369562</v>
      </c>
      <c r="K122" s="40">
        <f ca="1"/>
        <v>45587</v>
      </c>
      <c r="L122">
        <f ca="1"/>
        <v>306.07658312821411</v>
      </c>
      <c r="M122">
        <f ca="1"/>
        <v>410.54511484793994</v>
      </c>
      <c r="N122">
        <f ca="1"/>
        <v>313.59391911521163</v>
      </c>
      <c r="O122">
        <f ca="1"/>
        <v>449.99058273368865</v>
      </c>
      <c r="P122">
        <f ca="1"/>
        <v>386.64613345168675</v>
      </c>
      <c r="Q122">
        <f ca="1"/>
        <v>382.0774562032401</v>
      </c>
      <c r="R122">
        <f ca="1"/>
        <v>369.91628740923949</v>
      </c>
      <c r="S122">
        <f ca="1"/>
        <v>350.37884963987466</v>
      </c>
      <c r="T122">
        <f ca="1"/>
        <v>322.11381991323464</v>
      </c>
      <c r="U122">
        <f ca="1"/>
        <v>435.83751155634133</v>
      </c>
      <c r="V122">
        <f ca="1"/>
        <v>311.62762794094942</v>
      </c>
      <c r="W122">
        <f ca="1"/>
        <v>323.41179307358243</v>
      </c>
      <c r="X122">
        <f ca="1"/>
        <v>339.56608379188924</v>
      </c>
      <c r="Y122">
        <f ca="1"/>
        <v>405.14889707717805</v>
      </c>
      <c r="Z122">
        <f ca="1"/>
        <v>333.74180368278002</v>
      </c>
      <c r="AA122">
        <f ca="1"/>
        <v>393.64768997522003</v>
      </c>
      <c r="AB122">
        <f ca="1"/>
        <v>408.0107843748994</v>
      </c>
      <c r="AC122">
        <f ca="1"/>
        <v>444.36295972261286</v>
      </c>
      <c r="AD122">
        <f ca="1"/>
        <v>343.19862753709072</v>
      </c>
      <c r="AE122">
        <f ca="1"/>
        <v>387.59105481261179</v>
      </c>
      <c r="AF122">
        <f ca="1"/>
        <v>311.82424860443928</v>
      </c>
      <c r="AG122">
        <f ca="1"/>
        <v>382.30264360629036</v>
      </c>
      <c r="AH122">
        <f ca="1"/>
        <v>311.26203869670542</v>
      </c>
      <c r="AI122">
        <f ca="1"/>
        <v>422.08872748739304</v>
      </c>
      <c r="AJ122">
        <f ca="1"/>
        <v>366.11117500157633</v>
      </c>
      <c r="AK122">
        <f ca="1"/>
        <v>403.07903143671552</v>
      </c>
      <c r="AL122">
        <f ca="1"/>
        <v>265.04709736744371</v>
      </c>
      <c r="AM122">
        <f ca="1"/>
        <v>347.47767432007663</v>
      </c>
      <c r="AN122">
        <f ca="1"/>
        <v>373.19235851970456</v>
      </c>
      <c r="AO122">
        <f ca="1"/>
        <v>361.15856416044699</v>
      </c>
      <c r="AP122">
        <f ca="1"/>
        <v>377.81192215719693</v>
      </c>
      <c r="AQ122">
        <f ca="1"/>
        <v>361.40759302063185</v>
      </c>
      <c r="AR122">
        <f ca="1"/>
        <v>370.38727952548993</v>
      </c>
      <c r="AS122">
        <f ca="1"/>
        <v>463.79198531682414</v>
      </c>
      <c r="AT122">
        <f ca="1"/>
        <v>330.42956973313545</v>
      </c>
      <c r="AU122">
        <f ca="1"/>
        <v>331.65382119194635</v>
      </c>
      <c r="AV122">
        <f ca="1"/>
        <v>341.8278644973613</v>
      </c>
      <c r="AW122">
        <f ca="1"/>
        <v>458.41159462886247</v>
      </c>
      <c r="AX122">
        <f ca="1"/>
        <v>299.09839793961652</v>
      </c>
      <c r="AY122">
        <f ca="1"/>
        <v>397.40847246298853</v>
      </c>
      <c r="AZ122">
        <f ca="1"/>
        <v>380.57378495971068</v>
      </c>
      <c r="BA122">
        <f ca="1"/>
        <v>418.3797424816313</v>
      </c>
      <c r="BB122">
        <f ca="1"/>
        <v>322.81074658366725</v>
      </c>
      <c r="BC122">
        <f ca="1"/>
        <v>378.29249388134087</v>
      </c>
      <c r="BD122">
        <f ca="1"/>
        <v>359.37258150499281</v>
      </c>
      <c r="BE122">
        <f ca="1"/>
        <v>322.51501731246509</v>
      </c>
      <c r="BF122">
        <f ca="1"/>
        <v>390.14092328100895</v>
      </c>
      <c r="BG122">
        <f ca="1"/>
        <v>353.33755431965176</v>
      </c>
      <c r="BH122">
        <f ca="1"/>
        <v>349.93479554726497</v>
      </c>
      <c r="BI122">
        <f ca="1"/>
        <v>452.29484049896246</v>
      </c>
      <c r="BJ122">
        <f ca="1"/>
        <v>339.51207641893865</v>
      </c>
      <c r="BK122">
        <f ca="1"/>
        <v>384.9284283464915</v>
      </c>
      <c r="BL122">
        <f ca="1"/>
        <v>442.47865049651784</v>
      </c>
      <c r="BM122">
        <f ca="1"/>
        <v>411.83585803825969</v>
      </c>
      <c r="BN122">
        <f ca="1"/>
        <v>372.38204468361727</v>
      </c>
      <c r="BO122">
        <f ca="1"/>
        <v>348.66135396110263</v>
      </c>
      <c r="BP122">
        <f ca="1"/>
        <v>332.52078728422055</v>
      </c>
      <c r="BQ122">
        <f ca="1"/>
        <v>467.5683714657261</v>
      </c>
      <c r="BR122">
        <f ca="1"/>
        <v>343.4432824889102</v>
      </c>
      <c r="BS122">
        <f ca="1"/>
        <v>370.29986881019954</v>
      </c>
      <c r="BT122">
        <f ca="1"/>
        <v>306.59091653875305</v>
      </c>
      <c r="BU122">
        <f ca="1"/>
        <v>400.08736282289658</v>
      </c>
      <c r="BV122">
        <f ca="1"/>
        <v>365.18521612799992</v>
      </c>
      <c r="BW122">
        <f ca="1"/>
        <v>435.97978647491465</v>
      </c>
      <c r="BX122">
        <f ca="1"/>
        <v>360.15024121040665</v>
      </c>
      <c r="BY122">
        <f ca="1"/>
        <v>416.07021401769111</v>
      </c>
      <c r="BZ122">
        <f ca="1"/>
        <v>320.47017074734305</v>
      </c>
      <c r="CA122">
        <f ca="1"/>
        <v>325.78018202548316</v>
      </c>
      <c r="CB122">
        <f ca="1"/>
        <v>336.3439928845483</v>
      </c>
      <c r="CC122">
        <f ca="1"/>
        <v>451.97179982221286</v>
      </c>
      <c r="CD122">
        <f ca="1"/>
        <v>283.20157312135342</v>
      </c>
      <c r="CE122">
        <f ca="1"/>
        <v>376.21562871241855</v>
      </c>
      <c r="CF122">
        <f ca="1"/>
        <v>396.31927514482646</v>
      </c>
      <c r="CG122">
        <f ca="1"/>
        <v>395.92533461493093</v>
      </c>
      <c r="CH122">
        <f ca="1"/>
        <v>304.92789083449554</v>
      </c>
      <c r="CI122">
        <f ca="1"/>
        <v>426.84824291740091</v>
      </c>
      <c r="CJ122">
        <f ca="1"/>
        <v>381.63494159304844</v>
      </c>
      <c r="CK122">
        <f ca="1"/>
        <v>368.54173223540897</v>
      </c>
      <c r="CL122">
        <f ca="1"/>
        <v>426.34082943512084</v>
      </c>
      <c r="CM122">
        <f ca="1"/>
        <v>411.66967286833909</v>
      </c>
      <c r="CN122">
        <f ca="1"/>
        <v>343.85680982069465</v>
      </c>
      <c r="CO122">
        <f ca="1"/>
        <v>409.14021139413126</v>
      </c>
      <c r="CP122">
        <f ca="1"/>
        <v>279.53924671151316</v>
      </c>
      <c r="CQ122">
        <f ca="1"/>
        <v>397.26225490369364</v>
      </c>
      <c r="CR122">
        <f ca="1"/>
        <v>397.34057691909305</v>
      </c>
      <c r="CS122">
        <f ca="1"/>
        <v>388.37905409916488</v>
      </c>
      <c r="CT122">
        <f ca="1"/>
        <v>348.28205500213426</v>
      </c>
      <c r="CU122">
        <f ca="1"/>
        <v>332.20185041573501</v>
      </c>
      <c r="CV122">
        <f ca="1"/>
        <v>333.53290476207343</v>
      </c>
      <c r="CW122">
        <f ca="1"/>
        <v>431.94403917280658</v>
      </c>
      <c r="CX122">
        <f ca="1"/>
        <v>360.47577056521675</v>
      </c>
      <c r="CY122">
        <f ca="1"/>
        <v>353.62182324710585</v>
      </c>
      <c r="CZ122">
        <f ca="1"/>
        <v>304.45181130121028</v>
      </c>
      <c r="DA122">
        <f ca="1"/>
        <v>404.45057828563915</v>
      </c>
      <c r="DB122">
        <f ca="1"/>
        <v>335.23123136130266</v>
      </c>
      <c r="DC122">
        <f ca="1"/>
        <v>462.01544887699464</v>
      </c>
      <c r="DD122">
        <f ca="1"/>
        <v>381.95663408774038</v>
      </c>
      <c r="DE122">
        <f ca="1"/>
        <v>412.54665024332309</v>
      </c>
      <c r="DF122">
        <f ca="1"/>
        <v>293.0688660070482</v>
      </c>
      <c r="DG122">
        <f ca="1"/>
        <v>407.68202214498922</v>
      </c>
      <c r="DH122" t="e">
        <f ca="1"/>
        <v>#N/A</v>
      </c>
      <c r="DI122" t="e">
        <f ca="1"/>
        <v>#N/A</v>
      </c>
      <c r="DJ122" t="e">
        <f ca="1"/>
        <v>#N/A</v>
      </c>
      <c r="DK122" t="e">
        <f ca="1"/>
        <v>#N/A</v>
      </c>
      <c r="DL122" t="e">
        <f ca="1"/>
        <v>#N/A</v>
      </c>
      <c r="DM122" t="e">
        <f ca="1"/>
        <v>#N/A</v>
      </c>
      <c r="DN122" t="e">
        <f ca="1"/>
        <v>#N/A</v>
      </c>
      <c r="DO122" t="e">
        <f ca="1"/>
        <v>#N/A</v>
      </c>
      <c r="DP122" t="e">
        <f ca="1"/>
        <v>#N/A</v>
      </c>
      <c r="DQ122" t="e">
        <f ca="1"/>
        <v>#N/A</v>
      </c>
      <c r="DR122" t="e">
        <f ca="1"/>
        <v>#N/A</v>
      </c>
      <c r="DS122" t="e">
        <f ca="1"/>
        <v>#N/A</v>
      </c>
      <c r="DT122" t="e">
        <f ca="1"/>
        <v>#N/A</v>
      </c>
      <c r="DU122" t="e">
        <f ca="1"/>
        <v>#N/A</v>
      </c>
      <c r="DV122" t="e">
        <f ca="1"/>
        <v>#N/A</v>
      </c>
      <c r="DW122" t="e">
        <f ca="1"/>
        <v>#N/A</v>
      </c>
      <c r="DX122" t="e">
        <f ca="1"/>
        <v>#N/A</v>
      </c>
      <c r="DY122" t="e">
        <f ca="1"/>
        <v>#N/A</v>
      </c>
      <c r="DZ122" t="e">
        <f ca="1"/>
        <v>#N/A</v>
      </c>
      <c r="EA122" t="e">
        <f ca="1"/>
        <v>#N/A</v>
      </c>
    </row>
    <row r="123" spans="1:131">
      <c r="A123">
        <f ca="1">_xll.nxLibGetDCF("act/365",K$2,K123)</f>
        <v>0.46301369863013697</v>
      </c>
      <c r="B123" cm="1">
        <f t="array" aca="1" ref="B123" ca="1">_xll.nxLibGetDF(calibration!B$13,path!K$2,path!K123)</f>
        <v>0.98368438898492239</v>
      </c>
      <c r="C123">
        <f t="shared" ca="1" si="7"/>
        <v>3.5528487232797695E-2</v>
      </c>
      <c r="D123" s="75">
        <v>0</v>
      </c>
      <c r="E123">
        <f t="shared" ca="1" si="8"/>
        <v>371.05397227727542</v>
      </c>
      <c r="F123" s="73">
        <f t="shared" ca="1" si="9"/>
        <v>0</v>
      </c>
      <c r="H123">
        <f t="shared" ca="1" si="5"/>
        <v>371.05397227727536</v>
      </c>
      <c r="I123">
        <f t="shared" ca="1" si="6"/>
        <v>45.829382739407237</v>
      </c>
      <c r="K123" s="40">
        <f ca="1"/>
        <v>45588</v>
      </c>
      <c r="L123">
        <f ca="1"/>
        <v>307.24558688774636</v>
      </c>
      <c r="M123">
        <f ca="1"/>
        <v>413.86687560599535</v>
      </c>
      <c r="N123">
        <f ca="1"/>
        <v>310.11670688486822</v>
      </c>
      <c r="O123">
        <f ca="1"/>
        <v>455.34898511469527</v>
      </c>
      <c r="P123">
        <f ca="1"/>
        <v>379.47654653287572</v>
      </c>
      <c r="Q123">
        <f ca="1"/>
        <v>381.5743589312122</v>
      </c>
      <c r="R123">
        <f ca="1"/>
        <v>369.23063114615616</v>
      </c>
      <c r="S123">
        <f ca="1"/>
        <v>353.46071665114124</v>
      </c>
      <c r="T123">
        <f ca="1"/>
        <v>320.02486927503628</v>
      </c>
      <c r="U123">
        <f ca="1"/>
        <v>430.05324609512223</v>
      </c>
      <c r="V123">
        <f ca="1"/>
        <v>310.839486689495</v>
      </c>
      <c r="W123">
        <f ca="1"/>
        <v>320.3365565408634</v>
      </c>
      <c r="X123">
        <f ca="1"/>
        <v>344.38770840796224</v>
      </c>
      <c r="Y123">
        <f ca="1"/>
        <v>409.20270352623993</v>
      </c>
      <c r="Z123">
        <f ca="1"/>
        <v>333.42776541826288</v>
      </c>
      <c r="AA123">
        <f ca="1"/>
        <v>397.20865454467719</v>
      </c>
      <c r="AB123">
        <f ca="1"/>
        <v>406.89470449891525</v>
      </c>
      <c r="AC123">
        <f ca="1"/>
        <v>441.5881998366209</v>
      </c>
      <c r="AD123">
        <f ca="1"/>
        <v>340.92464191311808</v>
      </c>
      <c r="AE123">
        <f ca="1"/>
        <v>379.61820535088106</v>
      </c>
      <c r="AF123">
        <f ca="1"/>
        <v>313.68713838472252</v>
      </c>
      <c r="AG123">
        <f ca="1"/>
        <v>383.76834157321997</v>
      </c>
      <c r="AH123">
        <f ca="1"/>
        <v>314.99243969053242</v>
      </c>
      <c r="AI123">
        <f ca="1"/>
        <v>414.98763722510859</v>
      </c>
      <c r="AJ123">
        <f ca="1"/>
        <v>368.89979000066398</v>
      </c>
      <c r="AK123">
        <f ca="1"/>
        <v>404.26492161669285</v>
      </c>
      <c r="AL123">
        <f ca="1"/>
        <v>267.68553657116098</v>
      </c>
      <c r="AM123">
        <f ca="1"/>
        <v>348.84223541502917</v>
      </c>
      <c r="AN123">
        <f ca="1"/>
        <v>373.97930571756939</v>
      </c>
      <c r="AO123">
        <f ca="1"/>
        <v>363.85305556600719</v>
      </c>
      <c r="AP123">
        <f ca="1"/>
        <v>377.60419286303846</v>
      </c>
      <c r="AQ123">
        <f ca="1"/>
        <v>364.35931170373095</v>
      </c>
      <c r="AR123">
        <f ca="1"/>
        <v>370.02000411948865</v>
      </c>
      <c r="AS123">
        <f ca="1"/>
        <v>466.40120527739623</v>
      </c>
      <c r="AT123">
        <f ca="1"/>
        <v>336.46972653256012</v>
      </c>
      <c r="AU123">
        <f ca="1"/>
        <v>335.73325050253885</v>
      </c>
      <c r="AV123">
        <f ca="1"/>
        <v>340.71961889566779</v>
      </c>
      <c r="AW123">
        <f ca="1"/>
        <v>453.63506851518906</v>
      </c>
      <c r="AX123">
        <f ca="1"/>
        <v>297.41958072849258</v>
      </c>
      <c r="AY123">
        <f ca="1"/>
        <v>403.94912653178278</v>
      </c>
      <c r="AZ123">
        <f ca="1"/>
        <v>378.14817358705449</v>
      </c>
      <c r="BA123">
        <f ca="1"/>
        <v>417.15511354653376</v>
      </c>
      <c r="BB123">
        <f ca="1"/>
        <v>327.9814847024486</v>
      </c>
      <c r="BC123">
        <f ca="1"/>
        <v>385.19422202466171</v>
      </c>
      <c r="BD123">
        <f ca="1"/>
        <v>361.16316454676104</v>
      </c>
      <c r="BE123">
        <f ca="1"/>
        <v>320.4073466576005</v>
      </c>
      <c r="BF123">
        <f ca="1"/>
        <v>391.97086406768761</v>
      </c>
      <c r="BG123">
        <f ca="1"/>
        <v>356.02079880895639</v>
      </c>
      <c r="BH123">
        <f ca="1"/>
        <v>344.14717379003685</v>
      </c>
      <c r="BI123">
        <f ca="1"/>
        <v>447.71914217815561</v>
      </c>
      <c r="BJ123">
        <f ca="1"/>
        <v>340.19321538111097</v>
      </c>
      <c r="BK123">
        <f ca="1"/>
        <v>384.44923022530349</v>
      </c>
      <c r="BL123">
        <f ca="1"/>
        <v>442.69997165594691</v>
      </c>
      <c r="BM123">
        <f ca="1"/>
        <v>411.34248474785261</v>
      </c>
      <c r="BN123">
        <f ca="1"/>
        <v>369.40703791839519</v>
      </c>
      <c r="BO123">
        <f ca="1"/>
        <v>348.09516308542788</v>
      </c>
      <c r="BP123">
        <f ca="1"/>
        <v>330.55555440675204</v>
      </c>
      <c r="BQ123">
        <f ca="1"/>
        <v>461.23606074596711</v>
      </c>
      <c r="BR123">
        <f ca="1"/>
        <v>349.23218212588921</v>
      </c>
      <c r="BS123">
        <f ca="1"/>
        <v>365.95161739534336</v>
      </c>
      <c r="BT123">
        <f ca="1"/>
        <v>301.61804317167167</v>
      </c>
      <c r="BU123">
        <f ca="1"/>
        <v>398.47418608326262</v>
      </c>
      <c r="BV123">
        <f ca="1"/>
        <v>362.44185979634148</v>
      </c>
      <c r="BW123">
        <f ca="1"/>
        <v>434.16045749478599</v>
      </c>
      <c r="BX123">
        <f ca="1"/>
        <v>366.4470984309562</v>
      </c>
      <c r="BY123">
        <f ca="1"/>
        <v>417.01757746998447</v>
      </c>
      <c r="BZ123">
        <f ca="1"/>
        <v>322.37491259835321</v>
      </c>
      <c r="CA123">
        <f ca="1"/>
        <v>325.86470239244238</v>
      </c>
      <c r="CB123">
        <f ca="1"/>
        <v>336.08130284223517</v>
      </c>
      <c r="CC123">
        <f ca="1"/>
        <v>444.03804424439858</v>
      </c>
      <c r="CD123">
        <f ca="1"/>
        <v>282.13767726840376</v>
      </c>
      <c r="CE123">
        <f ca="1"/>
        <v>379.65532494528327</v>
      </c>
      <c r="CF123">
        <f ca="1"/>
        <v>393.3666969981345</v>
      </c>
      <c r="CG123">
        <f ca="1"/>
        <v>396.27657967590562</v>
      </c>
      <c r="CH123">
        <f ca="1"/>
        <v>305.14069476635422</v>
      </c>
      <c r="CI123">
        <f ca="1"/>
        <v>426.63249364996341</v>
      </c>
      <c r="CJ123">
        <f ca="1"/>
        <v>383.12648657347131</v>
      </c>
      <c r="CK123">
        <f ca="1"/>
        <v>374.35459831636433</v>
      </c>
      <c r="CL123">
        <f ca="1"/>
        <v>426.76934473549824</v>
      </c>
      <c r="CM123">
        <f ca="1"/>
        <v>411.86643626025926</v>
      </c>
      <c r="CN123">
        <f ca="1"/>
        <v>339.65727256187921</v>
      </c>
      <c r="CO123">
        <f ca="1"/>
        <v>416.03259726225269</v>
      </c>
      <c r="CP123">
        <f ca="1"/>
        <v>280.23816901778622</v>
      </c>
      <c r="CQ123">
        <f ca="1"/>
        <v>397.43245026705858</v>
      </c>
      <c r="CR123">
        <f ca="1"/>
        <v>392.56996868702879</v>
      </c>
      <c r="CS123">
        <f ca="1"/>
        <v>392.47612330869936</v>
      </c>
      <c r="CT123">
        <f ca="1"/>
        <v>353.38875431674165</v>
      </c>
      <c r="CU123">
        <f ca="1"/>
        <v>329.97365454800348</v>
      </c>
      <c r="CV123">
        <f ca="1"/>
        <v>334.21936988439381</v>
      </c>
      <c r="CW123">
        <f ca="1"/>
        <v>430.75420616397321</v>
      </c>
      <c r="CX123">
        <f ca="1"/>
        <v>357.04156988196911</v>
      </c>
      <c r="CY123">
        <f ca="1"/>
        <v>349.18556171579309</v>
      </c>
      <c r="CZ123">
        <f ca="1"/>
        <v>307.96448221432604</v>
      </c>
      <c r="DA123">
        <f ca="1"/>
        <v>405.41418856981852</v>
      </c>
      <c r="DB123">
        <f ca="1"/>
        <v>337.01301295648727</v>
      </c>
      <c r="DC123">
        <f ca="1"/>
        <v>461.95917833888063</v>
      </c>
      <c r="DD123">
        <f ca="1"/>
        <v>381.83680829437634</v>
      </c>
      <c r="DE123">
        <f ca="1"/>
        <v>405.72382181844563</v>
      </c>
      <c r="DF123">
        <f ca="1"/>
        <v>297.55397893948242</v>
      </c>
      <c r="DG123">
        <f ca="1"/>
        <v>407.94890238571571</v>
      </c>
      <c r="DH123" t="e">
        <f ca="1"/>
        <v>#N/A</v>
      </c>
      <c r="DI123" t="e">
        <f ca="1"/>
        <v>#N/A</v>
      </c>
      <c r="DJ123" t="e">
        <f ca="1"/>
        <v>#N/A</v>
      </c>
      <c r="DK123" t="e">
        <f ca="1"/>
        <v>#N/A</v>
      </c>
      <c r="DL123" t="e">
        <f ca="1"/>
        <v>#N/A</v>
      </c>
      <c r="DM123" t="e">
        <f ca="1"/>
        <v>#N/A</v>
      </c>
      <c r="DN123" t="e">
        <f ca="1"/>
        <v>#N/A</v>
      </c>
      <c r="DO123" t="e">
        <f ca="1"/>
        <v>#N/A</v>
      </c>
      <c r="DP123" t="e">
        <f ca="1"/>
        <v>#N/A</v>
      </c>
      <c r="DQ123" t="e">
        <f ca="1"/>
        <v>#N/A</v>
      </c>
      <c r="DR123" t="e">
        <f ca="1"/>
        <v>#N/A</v>
      </c>
      <c r="DS123" t="e">
        <f ca="1"/>
        <v>#N/A</v>
      </c>
      <c r="DT123" t="e">
        <f ca="1"/>
        <v>#N/A</v>
      </c>
      <c r="DU123" t="e">
        <f ca="1"/>
        <v>#N/A</v>
      </c>
      <c r="DV123" t="e">
        <f ca="1"/>
        <v>#N/A</v>
      </c>
      <c r="DW123" t="e">
        <f ca="1"/>
        <v>#N/A</v>
      </c>
      <c r="DX123" t="e">
        <f ca="1"/>
        <v>#N/A</v>
      </c>
      <c r="DY123" t="e">
        <f ca="1"/>
        <v>#N/A</v>
      </c>
      <c r="DZ123" t="e">
        <f ca="1"/>
        <v>#N/A</v>
      </c>
      <c r="EA123" t="e">
        <f ca="1"/>
        <v>#N/A</v>
      </c>
    </row>
    <row r="124" spans="1:131">
      <c r="A124">
        <f ca="1">_xll.nxLibGetDCF("act/365",K$2,K124)</f>
        <v>0.46575342465753422</v>
      </c>
      <c r="B124" cm="1">
        <f t="array" aca="1" ref="B124" ca="1">_xll.nxLibGetDF(calibration!B$13,path!K$2,path!K124)</f>
        <v>0.98358831751529285</v>
      </c>
      <c r="C124">
        <f t="shared" ca="1" si="7"/>
        <v>3.5529198727352038E-2</v>
      </c>
      <c r="D124" s="75">
        <v>0</v>
      </c>
      <c r="E124">
        <f t="shared" ca="1" si="8"/>
        <v>371.09021477812024</v>
      </c>
      <c r="F124" s="73">
        <f t="shared" ca="1" si="9"/>
        <v>0</v>
      </c>
      <c r="H124">
        <f t="shared" ca="1" si="5"/>
        <v>371.09021477812036</v>
      </c>
      <c r="I124">
        <f t="shared" ca="1" si="6"/>
        <v>46.460785655743464</v>
      </c>
      <c r="K124" s="40">
        <f ca="1"/>
        <v>45589</v>
      </c>
      <c r="L124">
        <f ca="1"/>
        <v>312.66757674682572</v>
      </c>
      <c r="M124">
        <f ca="1"/>
        <v>418.34782034879186</v>
      </c>
      <c r="N124">
        <f ca="1"/>
        <v>311.05221066016497</v>
      </c>
      <c r="O124">
        <f ca="1"/>
        <v>455.18225917035841</v>
      </c>
      <c r="P124">
        <f ca="1"/>
        <v>377.44819319839229</v>
      </c>
      <c r="Q124">
        <f ca="1"/>
        <v>376.88841059650423</v>
      </c>
      <c r="R124">
        <f ca="1"/>
        <v>367.13761436970583</v>
      </c>
      <c r="S124">
        <f ca="1"/>
        <v>352.06909717848526</v>
      </c>
      <c r="T124">
        <f ca="1"/>
        <v>319.98298853478622</v>
      </c>
      <c r="U124">
        <f ca="1"/>
        <v>427.76755963263861</v>
      </c>
      <c r="V124">
        <f ca="1"/>
        <v>310.98177887979529</v>
      </c>
      <c r="W124">
        <f ca="1"/>
        <v>319.17230419299858</v>
      </c>
      <c r="X124">
        <f ca="1"/>
        <v>339.69721430835403</v>
      </c>
      <c r="Y124">
        <f ca="1"/>
        <v>407.70436448890047</v>
      </c>
      <c r="Z124">
        <f ca="1"/>
        <v>329.17153258250443</v>
      </c>
      <c r="AA124">
        <f ca="1"/>
        <v>399.07170411285392</v>
      </c>
      <c r="AB124">
        <f ca="1"/>
        <v>411.31142140210187</v>
      </c>
      <c r="AC124">
        <f ca="1"/>
        <v>443.63524204582308</v>
      </c>
      <c r="AD124">
        <f ca="1"/>
        <v>338.27207290928123</v>
      </c>
      <c r="AE124">
        <f ca="1"/>
        <v>383.23633380048369</v>
      </c>
      <c r="AF124">
        <f ca="1"/>
        <v>319.3569071674612</v>
      </c>
      <c r="AG124">
        <f ca="1"/>
        <v>383.12296638991398</v>
      </c>
      <c r="AH124">
        <f ca="1"/>
        <v>314.5539298354376</v>
      </c>
      <c r="AI124">
        <f ca="1"/>
        <v>419.82289165413806</v>
      </c>
      <c r="AJ124">
        <f ca="1"/>
        <v>367.85783105880813</v>
      </c>
      <c r="AK124">
        <f ca="1"/>
        <v>402.77428200371816</v>
      </c>
      <c r="AL124">
        <f ca="1"/>
        <v>268.30058348175237</v>
      </c>
      <c r="AM124">
        <f ca="1"/>
        <v>343.97336863529256</v>
      </c>
      <c r="AN124">
        <f ca="1"/>
        <v>375.77889819858001</v>
      </c>
      <c r="AO124">
        <f ca="1"/>
        <v>369.81182314383921</v>
      </c>
      <c r="AP124">
        <f ca="1"/>
        <v>378.28870335522123</v>
      </c>
      <c r="AQ124">
        <f ca="1"/>
        <v>365.42346043420622</v>
      </c>
      <c r="AR124">
        <f ca="1"/>
        <v>372.76446162141292</v>
      </c>
      <c r="AS124">
        <f ca="1"/>
        <v>469.54400220071767</v>
      </c>
      <c r="AT124">
        <f ca="1"/>
        <v>338.30162676696671</v>
      </c>
      <c r="AU124">
        <f ca="1"/>
        <v>334.57088395533083</v>
      </c>
      <c r="AV124">
        <f ca="1"/>
        <v>342.36551737417489</v>
      </c>
      <c r="AW124">
        <f ca="1"/>
        <v>455.21850596042759</v>
      </c>
      <c r="AX124">
        <f ca="1"/>
        <v>295.42516619103861</v>
      </c>
      <c r="AY124">
        <f ca="1"/>
        <v>401.21943334578009</v>
      </c>
      <c r="AZ124">
        <f ca="1"/>
        <v>380.68362115136705</v>
      </c>
      <c r="BA124">
        <f ca="1"/>
        <v>415.30786748526106</v>
      </c>
      <c r="BB124">
        <f ca="1"/>
        <v>331.13476787913874</v>
      </c>
      <c r="BC124">
        <f ca="1"/>
        <v>386.0652380406604</v>
      </c>
      <c r="BD124">
        <f ca="1"/>
        <v>363.66161681161043</v>
      </c>
      <c r="BE124">
        <f ca="1"/>
        <v>321.39324275391328</v>
      </c>
      <c r="BF124">
        <f ca="1"/>
        <v>391.27230733996686</v>
      </c>
      <c r="BG124">
        <f ca="1"/>
        <v>353.80263200897036</v>
      </c>
      <c r="BH124">
        <f ca="1"/>
        <v>346.05786715590341</v>
      </c>
      <c r="BI124">
        <f ca="1"/>
        <v>450.52472611468392</v>
      </c>
      <c r="BJ124">
        <f ca="1"/>
        <v>336.5572086358676</v>
      </c>
      <c r="BK124">
        <f ca="1"/>
        <v>389.79375137562425</v>
      </c>
      <c r="BL124">
        <f ca="1"/>
        <v>444.67492591620686</v>
      </c>
      <c r="BM124">
        <f ca="1"/>
        <v>414.96679143229488</v>
      </c>
      <c r="BN124">
        <f ca="1"/>
        <v>367.55834661245711</v>
      </c>
      <c r="BO124">
        <f ca="1"/>
        <v>353.18581495346729</v>
      </c>
      <c r="BP124">
        <f ca="1"/>
        <v>331.40308229642875</v>
      </c>
      <c r="BQ124">
        <f ca="1"/>
        <v>461.76556235572599</v>
      </c>
      <c r="BR124">
        <f ca="1"/>
        <v>349.17670501762774</v>
      </c>
      <c r="BS124">
        <f ca="1"/>
        <v>365.92555913983739</v>
      </c>
      <c r="BT124">
        <f ca="1"/>
        <v>299.2399192474976</v>
      </c>
      <c r="BU124">
        <f ca="1"/>
        <v>393.90065371982848</v>
      </c>
      <c r="BV124">
        <f ca="1"/>
        <v>362.26329275435734</v>
      </c>
      <c r="BW124">
        <f ca="1"/>
        <v>434.3583840279714</v>
      </c>
      <c r="BX124">
        <f ca="1"/>
        <v>368.00234091806016</v>
      </c>
      <c r="BY124">
        <f ca="1"/>
        <v>409.6501729460208</v>
      </c>
      <c r="BZ124">
        <f ca="1"/>
        <v>315.45685646173035</v>
      </c>
      <c r="CA124">
        <f ca="1"/>
        <v>323.61216875886487</v>
      </c>
      <c r="CB124">
        <f ca="1"/>
        <v>331.62199490012313</v>
      </c>
      <c r="CC124">
        <f ca="1"/>
        <v>443.73214070225674</v>
      </c>
      <c r="CD124">
        <f ca="1"/>
        <v>281.25342006904924</v>
      </c>
      <c r="CE124">
        <f ca="1"/>
        <v>379.38050906516435</v>
      </c>
      <c r="CF124">
        <f ca="1"/>
        <v>398.35870509074203</v>
      </c>
      <c r="CG124">
        <f ca="1"/>
        <v>388.58212608365574</v>
      </c>
      <c r="CH124">
        <f ca="1"/>
        <v>303.54753059640632</v>
      </c>
      <c r="CI124">
        <f ca="1"/>
        <v>430.21157124442919</v>
      </c>
      <c r="CJ124">
        <f ca="1"/>
        <v>376.43522826840308</v>
      </c>
      <c r="CK124">
        <f ca="1"/>
        <v>368.01986471925579</v>
      </c>
      <c r="CL124">
        <f ca="1"/>
        <v>430.10725963782033</v>
      </c>
      <c r="CM124">
        <f ca="1"/>
        <v>408.77302077914419</v>
      </c>
      <c r="CN124">
        <f ca="1"/>
        <v>337.12814103979156</v>
      </c>
      <c r="CO124">
        <f ca="1"/>
        <v>420.07388905139481</v>
      </c>
      <c r="CP124">
        <f ca="1"/>
        <v>279.91414242926498</v>
      </c>
      <c r="CQ124">
        <f ca="1"/>
        <v>400.99359927930738</v>
      </c>
      <c r="CR124">
        <f ca="1"/>
        <v>398.76211724070947</v>
      </c>
      <c r="CS124">
        <f ca="1"/>
        <v>393.20310362180834</v>
      </c>
      <c r="CT124">
        <f ca="1"/>
        <v>352.23197661396341</v>
      </c>
      <c r="CU124">
        <f ca="1"/>
        <v>322.07384696559853</v>
      </c>
      <c r="CV124">
        <f ca="1"/>
        <v>337.28342818657524</v>
      </c>
      <c r="CW124">
        <f ca="1"/>
        <v>428.03558466301075</v>
      </c>
      <c r="CX124">
        <f ca="1"/>
        <v>361.98964668510308</v>
      </c>
      <c r="CY124">
        <f ca="1"/>
        <v>346.81563467319796</v>
      </c>
      <c r="CZ124">
        <f ca="1"/>
        <v>304.46085298452488</v>
      </c>
      <c r="DA124">
        <f ca="1"/>
        <v>406.46074615492665</v>
      </c>
      <c r="DB124">
        <f ca="1"/>
        <v>339.80424066020066</v>
      </c>
      <c r="DC124">
        <f ca="1"/>
        <v>465.22548230758815</v>
      </c>
      <c r="DD124">
        <f ca="1"/>
        <v>383.8373245022056</v>
      </c>
      <c r="DE124">
        <f ca="1"/>
        <v>399.29159772289057</v>
      </c>
      <c r="DF124">
        <f ca="1"/>
        <v>298.94166365134492</v>
      </c>
      <c r="DG124">
        <f ca="1"/>
        <v>411.80272297686213</v>
      </c>
      <c r="DH124" t="e">
        <f ca="1"/>
        <v>#N/A</v>
      </c>
      <c r="DI124" t="e">
        <f ca="1"/>
        <v>#N/A</v>
      </c>
      <c r="DJ124" t="e">
        <f ca="1"/>
        <v>#N/A</v>
      </c>
      <c r="DK124" t="e">
        <f ca="1"/>
        <v>#N/A</v>
      </c>
      <c r="DL124" t="e">
        <f ca="1"/>
        <v>#N/A</v>
      </c>
      <c r="DM124" t="e">
        <f ca="1"/>
        <v>#N/A</v>
      </c>
      <c r="DN124" t="e">
        <f ca="1"/>
        <v>#N/A</v>
      </c>
      <c r="DO124" t="e">
        <f ca="1"/>
        <v>#N/A</v>
      </c>
      <c r="DP124" t="e">
        <f ca="1"/>
        <v>#N/A</v>
      </c>
      <c r="DQ124" t="e">
        <f ca="1"/>
        <v>#N/A</v>
      </c>
      <c r="DR124" t="e">
        <f ca="1"/>
        <v>#N/A</v>
      </c>
      <c r="DS124" t="e">
        <f ca="1"/>
        <v>#N/A</v>
      </c>
      <c r="DT124" t="e">
        <f ca="1"/>
        <v>#N/A</v>
      </c>
      <c r="DU124" t="e">
        <f ca="1"/>
        <v>#N/A</v>
      </c>
      <c r="DV124" t="e">
        <f ca="1"/>
        <v>#N/A</v>
      </c>
      <c r="DW124" t="e">
        <f ca="1"/>
        <v>#N/A</v>
      </c>
      <c r="DX124" t="e">
        <f ca="1"/>
        <v>#N/A</v>
      </c>
      <c r="DY124" t="e">
        <f ca="1"/>
        <v>#N/A</v>
      </c>
      <c r="DZ124" t="e">
        <f ca="1"/>
        <v>#N/A</v>
      </c>
      <c r="EA124" t="e">
        <f ca="1"/>
        <v>#N/A</v>
      </c>
    </row>
    <row r="125" spans="1:131">
      <c r="A125">
        <f ca="1">_xll.nxLibGetDCF("act/365",K$2,K125)</f>
        <v>0.46849315068493153</v>
      </c>
      <c r="B125" cm="1">
        <f t="array" aca="1" ref="B125" ca="1">_xll.nxLibGetDF(calibration!B$13,path!K$2,path!K125)</f>
        <v>0.98349224604566343</v>
      </c>
      <c r="C125">
        <f t="shared" ca="1" si="7"/>
        <v>3.5529922264136045E-2</v>
      </c>
      <c r="D125" s="75">
        <v>0</v>
      </c>
      <c r="E125">
        <f t="shared" ca="1" si="8"/>
        <v>371.12646435959101</v>
      </c>
      <c r="F125" s="73">
        <f t="shared" ca="1" si="9"/>
        <v>0</v>
      </c>
      <c r="H125">
        <f t="shared" ca="1" si="5"/>
        <v>371.12646435959107</v>
      </c>
      <c r="I125">
        <f t="shared" ca="1" si="6"/>
        <v>46.322460405346632</v>
      </c>
      <c r="K125" s="40">
        <f ca="1"/>
        <v>45590</v>
      </c>
      <c r="L125">
        <f ca="1"/>
        <v>312.09930306309639</v>
      </c>
      <c r="M125">
        <f ca="1"/>
        <v>419.56117026090021</v>
      </c>
      <c r="N125">
        <f ca="1"/>
        <v>311.99048932976353</v>
      </c>
      <c r="O125">
        <f ca="1"/>
        <v>451.28175945509997</v>
      </c>
      <c r="P125">
        <f ca="1"/>
        <v>378.45049116024836</v>
      </c>
      <c r="Q125">
        <f ca="1"/>
        <v>374.46252376997779</v>
      </c>
      <c r="R125">
        <f ca="1"/>
        <v>366.97355100045888</v>
      </c>
      <c r="S125">
        <f ca="1"/>
        <v>352.90704504825516</v>
      </c>
      <c r="T125">
        <f ca="1"/>
        <v>317.63111899128342</v>
      </c>
      <c r="U125">
        <f ca="1"/>
        <v>429.33152059982245</v>
      </c>
      <c r="V125">
        <f ca="1"/>
        <v>311.36157708153411</v>
      </c>
      <c r="W125">
        <f ca="1"/>
        <v>322.7946202070907</v>
      </c>
      <c r="X125">
        <f ca="1"/>
        <v>339.79181717653654</v>
      </c>
      <c r="Y125">
        <f ca="1"/>
        <v>413.8013571282134</v>
      </c>
      <c r="Z125">
        <f ca="1"/>
        <v>325.60992754870637</v>
      </c>
      <c r="AA125">
        <f ca="1"/>
        <v>400.25732361088103</v>
      </c>
      <c r="AB125">
        <f ca="1"/>
        <v>411.16872717193348</v>
      </c>
      <c r="AC125">
        <f ca="1"/>
        <v>439.11159693381558</v>
      </c>
      <c r="AD125">
        <f ca="1"/>
        <v>341.89966448441044</v>
      </c>
      <c r="AE125">
        <f ca="1"/>
        <v>382.77550775282316</v>
      </c>
      <c r="AF125">
        <f ca="1"/>
        <v>321.06911481753997</v>
      </c>
      <c r="AG125">
        <f ca="1"/>
        <v>380.85973822645906</v>
      </c>
      <c r="AH125">
        <f ca="1"/>
        <v>311.18590438210708</v>
      </c>
      <c r="AI125">
        <f ca="1"/>
        <v>418.63542971763059</v>
      </c>
      <c r="AJ125">
        <f ca="1"/>
        <v>367.3730875555521</v>
      </c>
      <c r="AK125">
        <f ca="1"/>
        <v>407.29640301175732</v>
      </c>
      <c r="AL125">
        <f ca="1"/>
        <v>268.16296947168655</v>
      </c>
      <c r="AM125">
        <f ca="1"/>
        <v>347.56509920370451</v>
      </c>
      <c r="AN125">
        <f ca="1"/>
        <v>372.75467009020008</v>
      </c>
      <c r="AO125">
        <f ca="1"/>
        <v>375.45939250382992</v>
      </c>
      <c r="AP125">
        <f ca="1"/>
        <v>372.27024283309925</v>
      </c>
      <c r="AQ125">
        <f ca="1"/>
        <v>369.17991220701117</v>
      </c>
      <c r="AR125">
        <f ca="1"/>
        <v>370.22882141679531</v>
      </c>
      <c r="AS125">
        <f ca="1"/>
        <v>466.04322717012997</v>
      </c>
      <c r="AT125">
        <f ca="1"/>
        <v>339.30548669909643</v>
      </c>
      <c r="AU125">
        <f ca="1"/>
        <v>331.63901973331821</v>
      </c>
      <c r="AV125">
        <f ca="1"/>
        <v>341.93532373274053</v>
      </c>
      <c r="AW125">
        <f ca="1"/>
        <v>447.01686764807772</v>
      </c>
      <c r="AX125">
        <f ca="1"/>
        <v>298.91957484996584</v>
      </c>
      <c r="AY125">
        <f ca="1"/>
        <v>399.04795479070572</v>
      </c>
      <c r="AZ125">
        <f ca="1"/>
        <v>379.56925697547751</v>
      </c>
      <c r="BA125">
        <f ca="1"/>
        <v>405.50410900026617</v>
      </c>
      <c r="BB125">
        <f ca="1"/>
        <v>331.34742273910541</v>
      </c>
      <c r="BC125">
        <f ca="1"/>
        <v>381.53790057651184</v>
      </c>
      <c r="BD125">
        <f ca="1"/>
        <v>367.29623006286312</v>
      </c>
      <c r="BE125">
        <f ca="1"/>
        <v>321.57214369796685</v>
      </c>
      <c r="BF125">
        <f ca="1"/>
        <v>393.8593471255478</v>
      </c>
      <c r="BG125">
        <f ca="1"/>
        <v>354.51466420631215</v>
      </c>
      <c r="BH125">
        <f ca="1"/>
        <v>347.30539710818067</v>
      </c>
      <c r="BI125">
        <f ca="1"/>
        <v>454.77026332082693</v>
      </c>
      <c r="BJ125">
        <f ca="1"/>
        <v>335.83224723811708</v>
      </c>
      <c r="BK125">
        <f ca="1"/>
        <v>396.67435188084266</v>
      </c>
      <c r="BL125">
        <f ca="1"/>
        <v>442.09858365912987</v>
      </c>
      <c r="BM125">
        <f ca="1"/>
        <v>419.66079052913727</v>
      </c>
      <c r="BN125">
        <f ca="1"/>
        <v>367.23813856615681</v>
      </c>
      <c r="BO125">
        <f ca="1"/>
        <v>355.59092423957588</v>
      </c>
      <c r="BP125">
        <f ca="1"/>
        <v>326.46781525219143</v>
      </c>
      <c r="BQ125">
        <f ca="1"/>
        <v>469.84406745819882</v>
      </c>
      <c r="BR125">
        <f ca="1"/>
        <v>344.50941305953097</v>
      </c>
      <c r="BS125">
        <f ca="1"/>
        <v>366.87305634921029</v>
      </c>
      <c r="BT125">
        <f ca="1"/>
        <v>304.65751482731599</v>
      </c>
      <c r="BU125">
        <f ca="1"/>
        <v>394.30660600793414</v>
      </c>
      <c r="BV125">
        <f ca="1"/>
        <v>355.98215457723586</v>
      </c>
      <c r="BW125">
        <f ca="1"/>
        <v>436.34282078431005</v>
      </c>
      <c r="BX125">
        <f ca="1"/>
        <v>371.08136869378399</v>
      </c>
      <c r="BY125">
        <f ca="1"/>
        <v>410.30928152779404</v>
      </c>
      <c r="BZ125">
        <f ca="1"/>
        <v>318.97333474507911</v>
      </c>
      <c r="CA125">
        <f ca="1"/>
        <v>325.01251994139182</v>
      </c>
      <c r="CB125">
        <f ca="1"/>
        <v>328.79752561426761</v>
      </c>
      <c r="CC125">
        <f ca="1"/>
        <v>446.26885742743082</v>
      </c>
      <c r="CD125">
        <f ca="1"/>
        <v>280.05867662839057</v>
      </c>
      <c r="CE125">
        <f ca="1"/>
        <v>381.72258659605427</v>
      </c>
      <c r="CF125">
        <f ca="1"/>
        <v>395.884192046191</v>
      </c>
      <c r="CG125">
        <f ca="1"/>
        <v>385.16744080249083</v>
      </c>
      <c r="CH125">
        <f ca="1"/>
        <v>302.48346396638863</v>
      </c>
      <c r="CI125">
        <f ca="1"/>
        <v>433.88057022124303</v>
      </c>
      <c r="CJ125">
        <f ca="1"/>
        <v>378.93624178703868</v>
      </c>
      <c r="CK125">
        <f ca="1"/>
        <v>371.38491508621649</v>
      </c>
      <c r="CL125">
        <f ca="1"/>
        <v>432.88412821252899</v>
      </c>
      <c r="CM125">
        <f ca="1"/>
        <v>409.10607587919145</v>
      </c>
      <c r="CN125">
        <f ca="1"/>
        <v>331.45940750841532</v>
      </c>
      <c r="CO125">
        <f ca="1"/>
        <v>417.2102567903965</v>
      </c>
      <c r="CP125">
        <f ca="1"/>
        <v>283.80106715296199</v>
      </c>
      <c r="CQ125">
        <f ca="1"/>
        <v>398.43108079590149</v>
      </c>
      <c r="CR125">
        <f ca="1"/>
        <v>398.69670695967744</v>
      </c>
      <c r="CS125">
        <f ca="1"/>
        <v>388.72896699585425</v>
      </c>
      <c r="CT125">
        <f ca="1"/>
        <v>350.93711954138007</v>
      </c>
      <c r="CU125">
        <f ca="1"/>
        <v>325.17790031629141</v>
      </c>
      <c r="CV125">
        <f ca="1"/>
        <v>336.28544342232226</v>
      </c>
      <c r="CW125">
        <f ca="1"/>
        <v>431.72765967181306</v>
      </c>
      <c r="CX125">
        <f ca="1"/>
        <v>364.53083565197244</v>
      </c>
      <c r="CY125">
        <f ca="1"/>
        <v>349.71275974369303</v>
      </c>
      <c r="CZ125">
        <f ca="1"/>
        <v>305.78532912128492</v>
      </c>
      <c r="DA125">
        <f ca="1"/>
        <v>403.31449456355148</v>
      </c>
      <c r="DB125">
        <f ca="1"/>
        <v>340.31857293759322</v>
      </c>
      <c r="DC125">
        <f ca="1"/>
        <v>466.80774675297596</v>
      </c>
      <c r="DD125">
        <f ca="1"/>
        <v>380.35786818884668</v>
      </c>
      <c r="DE125">
        <f ca="1"/>
        <v>400.47059742262138</v>
      </c>
      <c r="DF125">
        <f ca="1"/>
        <v>298.88563368021596</v>
      </c>
      <c r="DG125">
        <f ca="1"/>
        <v>405.49125848764839</v>
      </c>
      <c r="DH125" t="e">
        <f ca="1"/>
        <v>#N/A</v>
      </c>
      <c r="DI125" t="e">
        <f ca="1"/>
        <v>#N/A</v>
      </c>
      <c r="DJ125" t="e">
        <f ca="1"/>
        <v>#N/A</v>
      </c>
      <c r="DK125" t="e">
        <f ca="1"/>
        <v>#N/A</v>
      </c>
      <c r="DL125" t="e">
        <f ca="1"/>
        <v>#N/A</v>
      </c>
      <c r="DM125" t="e">
        <f ca="1"/>
        <v>#N/A</v>
      </c>
      <c r="DN125" t="e">
        <f ca="1"/>
        <v>#N/A</v>
      </c>
      <c r="DO125" t="e">
        <f ca="1"/>
        <v>#N/A</v>
      </c>
      <c r="DP125" t="e">
        <f ca="1"/>
        <v>#N/A</v>
      </c>
      <c r="DQ125" t="e">
        <f ca="1"/>
        <v>#N/A</v>
      </c>
      <c r="DR125" t="e">
        <f ca="1"/>
        <v>#N/A</v>
      </c>
      <c r="DS125" t="e">
        <f ca="1"/>
        <v>#N/A</v>
      </c>
      <c r="DT125" t="e">
        <f ca="1"/>
        <v>#N/A</v>
      </c>
      <c r="DU125" t="e">
        <f ca="1"/>
        <v>#N/A</v>
      </c>
      <c r="DV125" t="e">
        <f ca="1"/>
        <v>#N/A</v>
      </c>
      <c r="DW125" t="e">
        <f ca="1"/>
        <v>#N/A</v>
      </c>
      <c r="DX125" t="e">
        <f ca="1"/>
        <v>#N/A</v>
      </c>
      <c r="DY125" t="e">
        <f ca="1"/>
        <v>#N/A</v>
      </c>
      <c r="DZ125" t="e">
        <f ca="1"/>
        <v>#N/A</v>
      </c>
      <c r="EA125" t="e">
        <f ca="1"/>
        <v>#N/A</v>
      </c>
    </row>
    <row r="126" spans="1:131">
      <c r="A126">
        <f ca="1">_xll.nxLibGetDCF("act/365",K$2,K126)</f>
        <v>0.47671232876712327</v>
      </c>
      <c r="B126" cm="1">
        <f t="array" aca="1" ref="B126" ca="1">_xll.nxLibGetDF(calibration!B$13,path!K$2,path!K126)</f>
        <v>0.98320403163677483</v>
      </c>
      <c r="C126">
        <f t="shared" ca="1" si="7"/>
        <v>3.5532163090727903E-2</v>
      </c>
      <c r="D126" s="75">
        <v>0</v>
      </c>
      <c r="E126">
        <f t="shared" ca="1" si="8"/>
        <v>371.23525560851442</v>
      </c>
      <c r="F126" s="73">
        <f t="shared" ca="1" si="9"/>
        <v>0</v>
      </c>
      <c r="H126">
        <f t="shared" ca="1" si="5"/>
        <v>371.23525560851471</v>
      </c>
      <c r="I126">
        <f t="shared" ca="1" si="6"/>
        <v>46.965790894134265</v>
      </c>
      <c r="K126" s="40">
        <f ca="1"/>
        <v>45593</v>
      </c>
      <c r="L126">
        <f ca="1"/>
        <v>298.53620640530806</v>
      </c>
      <c r="M126">
        <f ca="1"/>
        <v>425.69303181431724</v>
      </c>
      <c r="N126">
        <f ca="1"/>
        <v>310.49786262095387</v>
      </c>
      <c r="O126">
        <f ca="1"/>
        <v>450.28654192426916</v>
      </c>
      <c r="P126">
        <f ca="1"/>
        <v>385.51633846865741</v>
      </c>
      <c r="Q126">
        <f ca="1"/>
        <v>383.88473562247725</v>
      </c>
      <c r="R126">
        <f ca="1"/>
        <v>363.96782787084817</v>
      </c>
      <c r="S126">
        <f ca="1"/>
        <v>351.64074416436125</v>
      </c>
      <c r="T126">
        <f ca="1"/>
        <v>316.69288957070478</v>
      </c>
      <c r="U126">
        <f ca="1"/>
        <v>430.45585339871604</v>
      </c>
      <c r="V126">
        <f ca="1"/>
        <v>309.04085690898785</v>
      </c>
      <c r="W126">
        <f ca="1"/>
        <v>330.24915968671553</v>
      </c>
      <c r="X126">
        <f ca="1"/>
        <v>340.10413731896983</v>
      </c>
      <c r="Y126">
        <f ca="1"/>
        <v>427.06486044998286</v>
      </c>
      <c r="Z126">
        <f ca="1"/>
        <v>312.8116764414072</v>
      </c>
      <c r="AA126">
        <f ca="1"/>
        <v>403.07770944455535</v>
      </c>
      <c r="AB126">
        <f ca="1"/>
        <v>413.6351185219616</v>
      </c>
      <c r="AC126">
        <f ca="1"/>
        <v>429.45283043564717</v>
      </c>
      <c r="AD126">
        <f ca="1"/>
        <v>342.86489120303634</v>
      </c>
      <c r="AE126">
        <f ca="1"/>
        <v>378.96690708111947</v>
      </c>
      <c r="AF126">
        <f ca="1"/>
        <v>320.84933342312041</v>
      </c>
      <c r="AG126">
        <f ca="1"/>
        <v>382.76963661351425</v>
      </c>
      <c r="AH126">
        <f ca="1"/>
        <v>310.9976765436864</v>
      </c>
      <c r="AI126">
        <f ca="1"/>
        <v>401.93653898142787</v>
      </c>
      <c r="AJ126">
        <f ca="1"/>
        <v>367.75606021813394</v>
      </c>
      <c r="AK126">
        <f ca="1"/>
        <v>407.31939289547523</v>
      </c>
      <c r="AL126">
        <f ca="1"/>
        <v>265.81239055827803</v>
      </c>
      <c r="AM126">
        <f ca="1"/>
        <v>350.58154279169844</v>
      </c>
      <c r="AN126">
        <f ca="1"/>
        <v>378.36199146103701</v>
      </c>
      <c r="AO126">
        <f ca="1"/>
        <v>373.26734542252149</v>
      </c>
      <c r="AP126">
        <f ca="1"/>
        <v>367.54832108719563</v>
      </c>
      <c r="AQ126">
        <f ca="1"/>
        <v>366.21201254045292</v>
      </c>
      <c r="AR126">
        <f ca="1"/>
        <v>365.23315838118054</v>
      </c>
      <c r="AS126">
        <f ca="1"/>
        <v>471.18437809420919</v>
      </c>
      <c r="AT126">
        <f ca="1"/>
        <v>345.34596210374428</v>
      </c>
      <c r="AU126">
        <f ca="1"/>
        <v>332.97908857370521</v>
      </c>
      <c r="AV126">
        <f ca="1"/>
        <v>337.60061636705115</v>
      </c>
      <c r="AW126">
        <f ca="1"/>
        <v>439.45171730882589</v>
      </c>
      <c r="AX126">
        <f ca="1"/>
        <v>290.22770562186457</v>
      </c>
      <c r="AY126">
        <f ca="1"/>
        <v>395.11708374980253</v>
      </c>
      <c r="AZ126">
        <f ca="1"/>
        <v>385.7191338969821</v>
      </c>
      <c r="BA126">
        <f ca="1"/>
        <v>411.20929466490747</v>
      </c>
      <c r="BB126">
        <f ca="1"/>
        <v>322.15183014906137</v>
      </c>
      <c r="BC126">
        <f ca="1"/>
        <v>375.82546783114793</v>
      </c>
      <c r="BD126">
        <f ca="1"/>
        <v>367.78181633411327</v>
      </c>
      <c r="BE126">
        <f ca="1"/>
        <v>329.59917308057493</v>
      </c>
      <c r="BF126">
        <f ca="1"/>
        <v>389.38087910203427</v>
      </c>
      <c r="BG126">
        <f ca="1"/>
        <v>352.21758562281821</v>
      </c>
      <c r="BH126">
        <f ca="1"/>
        <v>348.48186776258865</v>
      </c>
      <c r="BI126">
        <f ca="1"/>
        <v>452.29471660364942</v>
      </c>
      <c r="BJ126">
        <f ca="1"/>
        <v>330.04392352068027</v>
      </c>
      <c r="BK126">
        <f ca="1"/>
        <v>397.58410151014266</v>
      </c>
      <c r="BL126">
        <f ca="1"/>
        <v>447.81762232258001</v>
      </c>
      <c r="BM126">
        <f ca="1"/>
        <v>417.29217683708015</v>
      </c>
      <c r="BN126">
        <f ca="1"/>
        <v>373.06288665423961</v>
      </c>
      <c r="BO126">
        <f ca="1"/>
        <v>351.43875527733343</v>
      </c>
      <c r="BP126">
        <f ca="1"/>
        <v>327.6811880096817</v>
      </c>
      <c r="BQ126">
        <f ca="1"/>
        <v>463.4486470163248</v>
      </c>
      <c r="BR126">
        <f ca="1"/>
        <v>346.69738562275563</v>
      </c>
      <c r="BS126">
        <f ca="1"/>
        <v>364.3319843703639</v>
      </c>
      <c r="BT126">
        <f ca="1"/>
        <v>302.25766698664762</v>
      </c>
      <c r="BU126">
        <f ca="1"/>
        <v>397.54320454636564</v>
      </c>
      <c r="BV126">
        <f ca="1"/>
        <v>363.86769585416477</v>
      </c>
      <c r="BW126">
        <f ca="1"/>
        <v>440.45511718270177</v>
      </c>
      <c r="BX126">
        <f ca="1"/>
        <v>369.3910582167635</v>
      </c>
      <c r="BY126">
        <f ca="1"/>
        <v>416.42252885433862</v>
      </c>
      <c r="BZ126">
        <f ca="1"/>
        <v>309.61114831545035</v>
      </c>
      <c r="CA126">
        <f ca="1"/>
        <v>319.5570512412275</v>
      </c>
      <c r="CB126">
        <f ca="1"/>
        <v>327.34096540950719</v>
      </c>
      <c r="CC126">
        <f ca="1"/>
        <v>451.93435979032313</v>
      </c>
      <c r="CD126">
        <f ca="1"/>
        <v>284.47559083850359</v>
      </c>
      <c r="CE126">
        <f ca="1"/>
        <v>375.71294927548774</v>
      </c>
      <c r="CF126">
        <f ca="1"/>
        <v>394.67035523323352</v>
      </c>
      <c r="CG126">
        <f ca="1"/>
        <v>390.64155219961566</v>
      </c>
      <c r="CH126">
        <f ca="1"/>
        <v>310.71324405296315</v>
      </c>
      <c r="CI126">
        <f ca="1"/>
        <v>439.62133072555486</v>
      </c>
      <c r="CJ126">
        <f ca="1"/>
        <v>375.15285377869628</v>
      </c>
      <c r="CK126">
        <f ca="1"/>
        <v>362.31765589510388</v>
      </c>
      <c r="CL126">
        <f ca="1"/>
        <v>436.62039347579218</v>
      </c>
      <c r="CM126">
        <f ca="1"/>
        <v>402.32803708395301</v>
      </c>
      <c r="CN126">
        <f ca="1"/>
        <v>337.79198126345278</v>
      </c>
      <c r="CO126">
        <f ca="1"/>
        <v>421.06319649635424</v>
      </c>
      <c r="CP126">
        <f ca="1"/>
        <v>286.85457515130463</v>
      </c>
      <c r="CQ126">
        <f ca="1"/>
        <v>405.86079009332508</v>
      </c>
      <c r="CR126">
        <f ca="1"/>
        <v>409.59699320827394</v>
      </c>
      <c r="CS126">
        <f ca="1"/>
        <v>380.12614129704156</v>
      </c>
      <c r="CT126">
        <f ca="1"/>
        <v>355.08046748638878</v>
      </c>
      <c r="CU126">
        <f ca="1"/>
        <v>325.95710953127451</v>
      </c>
      <c r="CV126">
        <f ca="1"/>
        <v>342.77917076505446</v>
      </c>
      <c r="CW126">
        <f ca="1"/>
        <v>432.03081965702734</v>
      </c>
      <c r="CX126">
        <f ca="1"/>
        <v>362.12211076288872</v>
      </c>
      <c r="CY126">
        <f ca="1"/>
        <v>350.22303123619753</v>
      </c>
      <c r="CZ126">
        <f ca="1"/>
        <v>305.95308281440373</v>
      </c>
      <c r="DA126">
        <f ca="1"/>
        <v>401.58100260107119</v>
      </c>
      <c r="DB126">
        <f ca="1"/>
        <v>346.12123960759976</v>
      </c>
      <c r="DC126">
        <f ca="1"/>
        <v>457.92409463185328</v>
      </c>
      <c r="DD126">
        <f ca="1"/>
        <v>395.63578268064867</v>
      </c>
      <c r="DE126">
        <f ca="1"/>
        <v>401.1789330079659</v>
      </c>
      <c r="DF126">
        <f ca="1"/>
        <v>297.13277759890258</v>
      </c>
      <c r="DG126">
        <f ca="1"/>
        <v>408.82493372504933</v>
      </c>
      <c r="DH126" t="e">
        <f ca="1"/>
        <v>#N/A</v>
      </c>
      <c r="DI126" t="e">
        <f ca="1"/>
        <v>#N/A</v>
      </c>
      <c r="DJ126" t="e">
        <f ca="1"/>
        <v>#N/A</v>
      </c>
      <c r="DK126" t="e">
        <f ca="1"/>
        <v>#N/A</v>
      </c>
      <c r="DL126" t="e">
        <f ca="1"/>
        <v>#N/A</v>
      </c>
      <c r="DM126" t="e">
        <f ca="1"/>
        <v>#N/A</v>
      </c>
      <c r="DN126" t="e">
        <f ca="1"/>
        <v>#N/A</v>
      </c>
      <c r="DO126" t="e">
        <f ca="1"/>
        <v>#N/A</v>
      </c>
      <c r="DP126" t="e">
        <f ca="1"/>
        <v>#N/A</v>
      </c>
      <c r="DQ126" t="e">
        <f ca="1"/>
        <v>#N/A</v>
      </c>
      <c r="DR126" t="e">
        <f ca="1"/>
        <v>#N/A</v>
      </c>
      <c r="DS126" t="e">
        <f ca="1"/>
        <v>#N/A</v>
      </c>
      <c r="DT126" t="e">
        <f ca="1"/>
        <v>#N/A</v>
      </c>
      <c r="DU126" t="e">
        <f ca="1"/>
        <v>#N/A</v>
      </c>
      <c r="DV126" t="e">
        <f ca="1"/>
        <v>#N/A</v>
      </c>
      <c r="DW126" t="e">
        <f ca="1"/>
        <v>#N/A</v>
      </c>
      <c r="DX126" t="e">
        <f ca="1"/>
        <v>#N/A</v>
      </c>
      <c r="DY126" t="e">
        <f ca="1"/>
        <v>#N/A</v>
      </c>
      <c r="DZ126" t="e">
        <f ca="1"/>
        <v>#N/A</v>
      </c>
      <c r="EA126" t="e">
        <f ca="1"/>
        <v>#N/A</v>
      </c>
    </row>
    <row r="127" spans="1:131">
      <c r="A127">
        <f ca="1">_xll.nxLibGetDCF("act/365",K$2,K127)</f>
        <v>0.47945205479452052</v>
      </c>
      <c r="B127" cm="1">
        <f t="array" aca="1" ref="B127" ca="1">_xll.nxLibGetDF(calibration!B$13,path!K$2,path!K127)</f>
        <v>0.9831079601671453</v>
      </c>
      <c r="C127">
        <f t="shared" ca="1" si="7"/>
        <v>3.5532932782578693E-2</v>
      </c>
      <c r="D127" s="75">
        <v>0</v>
      </c>
      <c r="E127">
        <f t="shared" ca="1" si="8"/>
        <v>371.27153353324871</v>
      </c>
      <c r="F127" s="73">
        <f t="shared" ca="1" si="9"/>
        <v>0</v>
      </c>
      <c r="H127">
        <f t="shared" ca="1" si="5"/>
        <v>371.27153353324883</v>
      </c>
      <c r="I127">
        <f t="shared" ca="1" si="6"/>
        <v>46.608898531589588</v>
      </c>
      <c r="K127" s="40">
        <f ca="1"/>
        <v>45594</v>
      </c>
      <c r="L127">
        <f ca="1"/>
        <v>295.74036116192804</v>
      </c>
      <c r="M127">
        <f ca="1"/>
        <v>431.17563398731124</v>
      </c>
      <c r="N127">
        <f ca="1"/>
        <v>308.17834504838572</v>
      </c>
      <c r="O127">
        <f ca="1"/>
        <v>450.06140039689438</v>
      </c>
      <c r="P127">
        <f ca="1"/>
        <v>386.15294973988773</v>
      </c>
      <c r="Q127">
        <f ca="1"/>
        <v>379.56058962602719</v>
      </c>
      <c r="R127">
        <f ca="1"/>
        <v>363.79660502153888</v>
      </c>
      <c r="S127">
        <f ca="1"/>
        <v>352.32509732287065</v>
      </c>
      <c r="T127">
        <f ca="1"/>
        <v>314.23421959281518</v>
      </c>
      <c r="U127">
        <f ca="1"/>
        <v>433.23131780369619</v>
      </c>
      <c r="V127">
        <f ca="1"/>
        <v>310.44971103706587</v>
      </c>
      <c r="W127">
        <f ca="1"/>
        <v>333.47527012822877</v>
      </c>
      <c r="X127">
        <f ca="1"/>
        <v>335.03362788457014</v>
      </c>
      <c r="Y127">
        <f ca="1"/>
        <v>425.21446866637586</v>
      </c>
      <c r="Z127">
        <f ca="1"/>
        <v>314.42379439576223</v>
      </c>
      <c r="AA127">
        <f ca="1"/>
        <v>403.94326469799933</v>
      </c>
      <c r="AB127">
        <f ca="1"/>
        <v>411.91045616223488</v>
      </c>
      <c r="AC127">
        <f ca="1"/>
        <v>422.44282151673923</v>
      </c>
      <c r="AD127">
        <f ca="1"/>
        <v>340.48944710970659</v>
      </c>
      <c r="AE127">
        <f ca="1"/>
        <v>377.80427699489098</v>
      </c>
      <c r="AF127">
        <f ca="1"/>
        <v>324.45170451126387</v>
      </c>
      <c r="AG127">
        <f ca="1"/>
        <v>387.7017401531665</v>
      </c>
      <c r="AH127">
        <f ca="1"/>
        <v>318.11752510181333</v>
      </c>
      <c r="AI127">
        <f ca="1"/>
        <v>401.56585920765735</v>
      </c>
      <c r="AJ127">
        <f ca="1"/>
        <v>369.67074967828921</v>
      </c>
      <c r="AK127">
        <f ca="1"/>
        <v>405.01824760528962</v>
      </c>
      <c r="AL127">
        <f ca="1"/>
        <v>266.47935430356165</v>
      </c>
      <c r="AM127">
        <f ca="1"/>
        <v>353.71702516774724</v>
      </c>
      <c r="AN127">
        <f ca="1"/>
        <v>374.31365193962648</v>
      </c>
      <c r="AO127">
        <f ca="1"/>
        <v>378.53048121872774</v>
      </c>
      <c r="AP127">
        <f ca="1"/>
        <v>367.76731748250864</v>
      </c>
      <c r="AQ127">
        <f ca="1"/>
        <v>366.87110038128822</v>
      </c>
      <c r="AR127">
        <f ca="1"/>
        <v>366.10939401679821</v>
      </c>
      <c r="AS127">
        <f ca="1"/>
        <v>473.33959998776294</v>
      </c>
      <c r="AT127">
        <f ca="1"/>
        <v>347.23249484111727</v>
      </c>
      <c r="AU127">
        <f ca="1"/>
        <v>336.47801837136279</v>
      </c>
      <c r="AV127">
        <f ca="1"/>
        <v>336.29958402663954</v>
      </c>
      <c r="AW127">
        <f ca="1"/>
        <v>440.85101289375035</v>
      </c>
      <c r="AX127">
        <f ca="1"/>
        <v>289.798030837851</v>
      </c>
      <c r="AY127">
        <f ca="1"/>
        <v>388.24021494494417</v>
      </c>
      <c r="AZ127">
        <f ca="1"/>
        <v>386.40138339742293</v>
      </c>
      <c r="BA127">
        <f ca="1"/>
        <v>407.90153595568086</v>
      </c>
      <c r="BB127">
        <f ca="1"/>
        <v>322.02323025254293</v>
      </c>
      <c r="BC127">
        <f ca="1"/>
        <v>382.76005491042429</v>
      </c>
      <c r="BD127">
        <f ca="1"/>
        <v>364.51457431889816</v>
      </c>
      <c r="BE127">
        <f ca="1"/>
        <v>331.67469482460933</v>
      </c>
      <c r="BF127">
        <f ca="1"/>
        <v>384.82701782467763</v>
      </c>
      <c r="BG127">
        <f ca="1"/>
        <v>353.82932110088171</v>
      </c>
      <c r="BH127">
        <f ca="1"/>
        <v>347.93643804668187</v>
      </c>
      <c r="BI127">
        <f ca="1"/>
        <v>457.63130664760183</v>
      </c>
      <c r="BJ127">
        <f ca="1"/>
        <v>329.73755024784992</v>
      </c>
      <c r="BK127">
        <f ca="1"/>
        <v>389.65953865212998</v>
      </c>
      <c r="BL127">
        <f ca="1"/>
        <v>443.84477393903705</v>
      </c>
      <c r="BM127">
        <f ca="1"/>
        <v>412.20021812939905</v>
      </c>
      <c r="BN127">
        <f ca="1"/>
        <v>369.4354573244787</v>
      </c>
      <c r="BO127">
        <f ca="1"/>
        <v>345.14769419854559</v>
      </c>
      <c r="BP127">
        <f ca="1"/>
        <v>330.89921227825727</v>
      </c>
      <c r="BQ127">
        <f ca="1"/>
        <v>471.72195217199317</v>
      </c>
      <c r="BR127">
        <f ca="1"/>
        <v>352.3589663233862</v>
      </c>
      <c r="BS127">
        <f ca="1"/>
        <v>364.15574944613849</v>
      </c>
      <c r="BT127">
        <f ca="1"/>
        <v>304.11874237722861</v>
      </c>
      <c r="BU127">
        <f ca="1"/>
        <v>395.00123310816855</v>
      </c>
      <c r="BV127">
        <f ca="1"/>
        <v>360.54900236787148</v>
      </c>
      <c r="BW127">
        <f ca="1"/>
        <v>441.2013307531364</v>
      </c>
      <c r="BX127">
        <f ca="1"/>
        <v>367.39662483981556</v>
      </c>
      <c r="BY127">
        <f ca="1"/>
        <v>417.77395238391307</v>
      </c>
      <c r="BZ127">
        <f ca="1"/>
        <v>309.39944425325768</v>
      </c>
      <c r="CA127">
        <f ca="1"/>
        <v>321.80092233194154</v>
      </c>
      <c r="CB127">
        <f ca="1"/>
        <v>325.56086446151727</v>
      </c>
      <c r="CC127">
        <f ca="1"/>
        <v>448.62114819379121</v>
      </c>
      <c r="CD127">
        <f ca="1"/>
        <v>285.35993596333395</v>
      </c>
      <c r="CE127">
        <f ca="1"/>
        <v>374.06871350432868</v>
      </c>
      <c r="CF127">
        <f ca="1"/>
        <v>394.06578368034309</v>
      </c>
      <c r="CG127">
        <f ca="1"/>
        <v>393.65128596431185</v>
      </c>
      <c r="CH127">
        <f ca="1"/>
        <v>310.88905144657161</v>
      </c>
      <c r="CI127">
        <f ca="1"/>
        <v>430.91225930394359</v>
      </c>
      <c r="CJ127">
        <f ca="1"/>
        <v>380.29674027103215</v>
      </c>
      <c r="CK127">
        <f ca="1"/>
        <v>367.71954208452274</v>
      </c>
      <c r="CL127">
        <f ca="1"/>
        <v>436.34777245798369</v>
      </c>
      <c r="CM127">
        <f ca="1"/>
        <v>394.4625789264216</v>
      </c>
      <c r="CN127">
        <f ca="1"/>
        <v>341.09187616363465</v>
      </c>
      <c r="CO127">
        <f ca="1"/>
        <v>425.96082432961742</v>
      </c>
      <c r="CP127">
        <f ca="1"/>
        <v>287.30867777997116</v>
      </c>
      <c r="CQ127">
        <f ca="1"/>
        <v>404.77631867042845</v>
      </c>
      <c r="CR127">
        <f ca="1"/>
        <v>404.74062181587794</v>
      </c>
      <c r="CS127">
        <f ca="1"/>
        <v>382.16063755095257</v>
      </c>
      <c r="CT127">
        <f ca="1"/>
        <v>355.12434434350598</v>
      </c>
      <c r="CU127">
        <f ca="1"/>
        <v>328.01120169755967</v>
      </c>
      <c r="CV127">
        <f ca="1"/>
        <v>346.6827595470827</v>
      </c>
      <c r="CW127">
        <f ca="1"/>
        <v>430.98453752058623</v>
      </c>
      <c r="CX127">
        <f ca="1"/>
        <v>362.5767180186192</v>
      </c>
      <c r="CY127">
        <f ca="1"/>
        <v>349.00715806004263</v>
      </c>
      <c r="CZ127">
        <f ca="1"/>
        <v>308.78897464464933</v>
      </c>
      <c r="DA127">
        <f ca="1"/>
        <v>400.24555558928216</v>
      </c>
      <c r="DB127">
        <f ca="1"/>
        <v>345.97456282373838</v>
      </c>
      <c r="DC127">
        <f ca="1"/>
        <v>461.68253945534207</v>
      </c>
      <c r="DD127">
        <f ca="1"/>
        <v>394.11535700753853</v>
      </c>
      <c r="DE127">
        <f ca="1"/>
        <v>402.78417410017516</v>
      </c>
      <c r="DF127">
        <f ca="1"/>
        <v>298.55249740424165</v>
      </c>
      <c r="DG127">
        <f ca="1"/>
        <v>406.52965317186744</v>
      </c>
      <c r="DH127" t="e">
        <f ca="1"/>
        <v>#N/A</v>
      </c>
      <c r="DI127" t="e">
        <f ca="1"/>
        <v>#N/A</v>
      </c>
      <c r="DJ127" t="e">
        <f ca="1"/>
        <v>#N/A</v>
      </c>
      <c r="DK127" t="e">
        <f ca="1"/>
        <v>#N/A</v>
      </c>
      <c r="DL127" t="e">
        <f ca="1"/>
        <v>#N/A</v>
      </c>
      <c r="DM127" t="e">
        <f ca="1"/>
        <v>#N/A</v>
      </c>
      <c r="DN127" t="e">
        <f ca="1"/>
        <v>#N/A</v>
      </c>
      <c r="DO127" t="e">
        <f ca="1"/>
        <v>#N/A</v>
      </c>
      <c r="DP127" t="e">
        <f ca="1"/>
        <v>#N/A</v>
      </c>
      <c r="DQ127" t="e">
        <f ca="1"/>
        <v>#N/A</v>
      </c>
      <c r="DR127" t="e">
        <f ca="1"/>
        <v>#N/A</v>
      </c>
      <c r="DS127" t="e">
        <f ca="1"/>
        <v>#N/A</v>
      </c>
      <c r="DT127" t="e">
        <f ca="1"/>
        <v>#N/A</v>
      </c>
      <c r="DU127" t="e">
        <f ca="1"/>
        <v>#N/A</v>
      </c>
      <c r="DV127" t="e">
        <f ca="1"/>
        <v>#N/A</v>
      </c>
      <c r="DW127" t="e">
        <f ca="1"/>
        <v>#N/A</v>
      </c>
      <c r="DX127" t="e">
        <f ca="1"/>
        <v>#N/A</v>
      </c>
      <c r="DY127" t="e">
        <f ca="1"/>
        <v>#N/A</v>
      </c>
      <c r="DZ127" t="e">
        <f ca="1"/>
        <v>#N/A</v>
      </c>
      <c r="EA127" t="e">
        <f ca="1"/>
        <v>#N/A</v>
      </c>
    </row>
    <row r="128" spans="1:131">
      <c r="A128">
        <f ca="1">_xll.nxLibGetDCF("act/365",K$2,K128)</f>
        <v>0.48219178082191783</v>
      </c>
      <c r="B128" cm="1">
        <f t="array" aca="1" ref="B128" ca="1">_xll.nxLibGetDF(calibration!B$13,path!K$2,path!K128)</f>
        <v>0.98301188869751577</v>
      </c>
      <c r="C128">
        <f t="shared" ca="1" si="7"/>
        <v>3.5533713532557014E-2</v>
      </c>
      <c r="D128" s="75">
        <v>0</v>
      </c>
      <c r="E128">
        <f t="shared" ca="1" si="8"/>
        <v>371.30781854899294</v>
      </c>
      <c r="F128" s="73">
        <f t="shared" ca="1" si="9"/>
        <v>0</v>
      </c>
      <c r="H128">
        <f t="shared" ca="1" si="5"/>
        <v>371.30781854899294</v>
      </c>
      <c r="I128">
        <f t="shared" ca="1" si="6"/>
        <v>47.112691436622711</v>
      </c>
      <c r="K128" s="40">
        <f ca="1"/>
        <v>45595</v>
      </c>
      <c r="L128">
        <f ca="1"/>
        <v>294.90134942821498</v>
      </c>
      <c r="M128">
        <f ca="1"/>
        <v>429.88652727127271</v>
      </c>
      <c r="N128">
        <f ca="1"/>
        <v>310.48781242903107</v>
      </c>
      <c r="O128">
        <f ca="1"/>
        <v>452.69640392641782</v>
      </c>
      <c r="P128">
        <f ca="1"/>
        <v>385.03558335277779</v>
      </c>
      <c r="Q128">
        <f ca="1"/>
        <v>378.40334681149864</v>
      </c>
      <c r="R128">
        <f ca="1"/>
        <v>364.61966073355524</v>
      </c>
      <c r="S128">
        <f ca="1"/>
        <v>355.24594149383023</v>
      </c>
      <c r="T128">
        <f ca="1"/>
        <v>314.77102388565339</v>
      </c>
      <c r="U128">
        <f ca="1"/>
        <v>436.66133095857145</v>
      </c>
      <c r="V128">
        <f ca="1"/>
        <v>307.42688557382155</v>
      </c>
      <c r="W128">
        <f ca="1"/>
        <v>330.97814177150804</v>
      </c>
      <c r="X128">
        <f ca="1"/>
        <v>339.07957640188704</v>
      </c>
      <c r="Y128">
        <f ca="1"/>
        <v>427.18653601184695</v>
      </c>
      <c r="Z128">
        <f ca="1"/>
        <v>315.90219665897507</v>
      </c>
      <c r="AA128">
        <f ca="1"/>
        <v>398.91136368902414</v>
      </c>
      <c r="AB128">
        <f ca="1"/>
        <v>411.0944374950389</v>
      </c>
      <c r="AC128">
        <f ca="1"/>
        <v>422.05895025738255</v>
      </c>
      <c r="AD128">
        <f ca="1"/>
        <v>343.73231554277561</v>
      </c>
      <c r="AE128">
        <f ca="1"/>
        <v>375.51286958424652</v>
      </c>
      <c r="AF128">
        <f ca="1"/>
        <v>325.03891399366012</v>
      </c>
      <c r="AG128">
        <f ca="1"/>
        <v>386.02920835526913</v>
      </c>
      <c r="AH128">
        <f ca="1"/>
        <v>322.12196660527275</v>
      </c>
      <c r="AI128">
        <f ca="1"/>
        <v>409.37561798677945</v>
      </c>
      <c r="AJ128">
        <f ca="1"/>
        <v>368.01760419014357</v>
      </c>
      <c r="AK128">
        <f ca="1"/>
        <v>402.84980262958442</v>
      </c>
      <c r="AL128">
        <f ca="1"/>
        <v>267.09191380222285</v>
      </c>
      <c r="AM128">
        <f ca="1"/>
        <v>351.11534206685354</v>
      </c>
      <c r="AN128">
        <f ca="1"/>
        <v>375.67776702684989</v>
      </c>
      <c r="AO128">
        <f ca="1"/>
        <v>378.50774289811113</v>
      </c>
      <c r="AP128">
        <f ca="1"/>
        <v>364.1636634067541</v>
      </c>
      <c r="AQ128">
        <f ca="1"/>
        <v>365.91427245993151</v>
      </c>
      <c r="AR128">
        <f ca="1"/>
        <v>367.63313407852621</v>
      </c>
      <c r="AS128">
        <f ca="1"/>
        <v>474.72702210551256</v>
      </c>
      <c r="AT128">
        <f ca="1"/>
        <v>341.38946488400535</v>
      </c>
      <c r="AU128">
        <f ca="1"/>
        <v>334.53552024840047</v>
      </c>
      <c r="AV128">
        <f ca="1"/>
        <v>336.6235586423241</v>
      </c>
      <c r="AW128">
        <f ca="1"/>
        <v>443.9840846691144</v>
      </c>
      <c r="AX128">
        <f ca="1"/>
        <v>289.18202448427775</v>
      </c>
      <c r="AY128">
        <f ca="1"/>
        <v>389.45211998400202</v>
      </c>
      <c r="AZ128">
        <f ca="1"/>
        <v>382.41377506943076</v>
      </c>
      <c r="BA128">
        <f ca="1"/>
        <v>411.44818749529833</v>
      </c>
      <c r="BB128">
        <f ca="1"/>
        <v>317.81006809405682</v>
      </c>
      <c r="BC128">
        <f ca="1"/>
        <v>386.57110860435978</v>
      </c>
      <c r="BD128">
        <f ca="1"/>
        <v>363.32602454607206</v>
      </c>
      <c r="BE128">
        <f ca="1"/>
        <v>336.49440121291639</v>
      </c>
      <c r="BF128">
        <f ca="1"/>
        <v>382.53214927227515</v>
      </c>
      <c r="BG128">
        <f ca="1"/>
        <v>353.98605409444451</v>
      </c>
      <c r="BH128">
        <f ca="1"/>
        <v>346.08419109807062</v>
      </c>
      <c r="BI128">
        <f ca="1"/>
        <v>446.23382792771667</v>
      </c>
      <c r="BJ128">
        <f ca="1"/>
        <v>324.53262754301807</v>
      </c>
      <c r="BK128">
        <f ca="1"/>
        <v>386.69551527772694</v>
      </c>
      <c r="BL128">
        <f ca="1"/>
        <v>444.1740053310632</v>
      </c>
      <c r="BM128">
        <f ca="1"/>
        <v>412.51332968331633</v>
      </c>
      <c r="BN128">
        <f ca="1"/>
        <v>365.47489109982536</v>
      </c>
      <c r="BO128">
        <f ca="1"/>
        <v>344.93069320077012</v>
      </c>
      <c r="BP128">
        <f ca="1"/>
        <v>336.86161197772708</v>
      </c>
      <c r="BQ128">
        <f ca="1"/>
        <v>470.99627349423582</v>
      </c>
      <c r="BR128">
        <f ca="1"/>
        <v>352.94868516379807</v>
      </c>
      <c r="BS128">
        <f ca="1"/>
        <v>359.63643230726643</v>
      </c>
      <c r="BT128">
        <f ca="1"/>
        <v>305.67691719459975</v>
      </c>
      <c r="BU128">
        <f ca="1"/>
        <v>401.89378832631218</v>
      </c>
      <c r="BV128">
        <f ca="1"/>
        <v>359.40130689706882</v>
      </c>
      <c r="BW128">
        <f ca="1"/>
        <v>441.05104643638083</v>
      </c>
      <c r="BX128">
        <f ca="1"/>
        <v>374.7694790154232</v>
      </c>
      <c r="BY128">
        <f ca="1"/>
        <v>419.15464001434106</v>
      </c>
      <c r="BZ128">
        <f ca="1"/>
        <v>305.00489703862911</v>
      </c>
      <c r="CA128">
        <f ca="1"/>
        <v>324.97149241410017</v>
      </c>
      <c r="CB128">
        <f ca="1"/>
        <v>329.03513808200904</v>
      </c>
      <c r="CC128">
        <f ca="1"/>
        <v>447.22935999383657</v>
      </c>
      <c r="CD128">
        <f ca="1"/>
        <v>290.32563968439177</v>
      </c>
      <c r="CE128">
        <f ca="1"/>
        <v>377.68913692684754</v>
      </c>
      <c r="CF128">
        <f ca="1"/>
        <v>388.45955266619319</v>
      </c>
      <c r="CG128">
        <f ca="1"/>
        <v>396.95113162687363</v>
      </c>
      <c r="CH128">
        <f ca="1"/>
        <v>307.28798398667038</v>
      </c>
      <c r="CI128">
        <f ca="1"/>
        <v>430.71871388517417</v>
      </c>
      <c r="CJ128">
        <f ca="1"/>
        <v>386.85538865281944</v>
      </c>
      <c r="CK128">
        <f ca="1"/>
        <v>364.52472703639546</v>
      </c>
      <c r="CL128">
        <f ca="1"/>
        <v>445.02805691146989</v>
      </c>
      <c r="CM128">
        <f ca="1"/>
        <v>395.39117808987442</v>
      </c>
      <c r="CN128">
        <f ca="1"/>
        <v>339.05549360891655</v>
      </c>
      <c r="CO128">
        <f ca="1"/>
        <v>426.53179447448838</v>
      </c>
      <c r="CP128">
        <f ca="1"/>
        <v>285.3584241196678</v>
      </c>
      <c r="CQ128">
        <f ca="1"/>
        <v>408.39524658572986</v>
      </c>
      <c r="CR128">
        <f ca="1"/>
        <v>399.36396415190126</v>
      </c>
      <c r="CS128">
        <f ca="1"/>
        <v>379.14759178845713</v>
      </c>
      <c r="CT128">
        <f ca="1"/>
        <v>357.80227443764898</v>
      </c>
      <c r="CU128">
        <f ca="1"/>
        <v>318.22693513976515</v>
      </c>
      <c r="CV128">
        <f ca="1"/>
        <v>347.33496559694146</v>
      </c>
      <c r="CW128">
        <f ca="1"/>
        <v>436.83262350502582</v>
      </c>
      <c r="CX128">
        <f ca="1"/>
        <v>360.93847285600998</v>
      </c>
      <c r="CY128">
        <f ca="1"/>
        <v>350.77693243934448</v>
      </c>
      <c r="CZ128">
        <f ca="1"/>
        <v>308.06266248351272</v>
      </c>
      <c r="DA128">
        <f ca="1"/>
        <v>401.23673072563571</v>
      </c>
      <c r="DB128">
        <f ca="1"/>
        <v>338.75513248293021</v>
      </c>
      <c r="DC128">
        <f ca="1"/>
        <v>469.0877185493876</v>
      </c>
      <c r="DD128">
        <f ca="1"/>
        <v>395.06793844755572</v>
      </c>
      <c r="DE128">
        <f ca="1"/>
        <v>403.28722192298773</v>
      </c>
      <c r="DF128">
        <f ca="1"/>
        <v>297.39954954958995</v>
      </c>
      <c r="DG128">
        <f ca="1"/>
        <v>403.01375686605491</v>
      </c>
      <c r="DH128" t="e">
        <f ca="1"/>
        <v>#N/A</v>
      </c>
      <c r="DI128" t="e">
        <f ca="1"/>
        <v>#N/A</v>
      </c>
      <c r="DJ128" t="e">
        <f ca="1"/>
        <v>#N/A</v>
      </c>
      <c r="DK128" t="e">
        <f ca="1"/>
        <v>#N/A</v>
      </c>
      <c r="DL128" t="e">
        <f ca="1"/>
        <v>#N/A</v>
      </c>
      <c r="DM128" t="e">
        <f ca="1"/>
        <v>#N/A</v>
      </c>
      <c r="DN128" t="e">
        <f ca="1"/>
        <v>#N/A</v>
      </c>
      <c r="DO128" t="e">
        <f ca="1"/>
        <v>#N/A</v>
      </c>
      <c r="DP128" t="e">
        <f ca="1"/>
        <v>#N/A</v>
      </c>
      <c r="DQ128" t="e">
        <f ca="1"/>
        <v>#N/A</v>
      </c>
      <c r="DR128" t="e">
        <f ca="1"/>
        <v>#N/A</v>
      </c>
      <c r="DS128" t="e">
        <f ca="1"/>
        <v>#N/A</v>
      </c>
      <c r="DT128" t="e">
        <f ca="1"/>
        <v>#N/A</v>
      </c>
      <c r="DU128" t="e">
        <f ca="1"/>
        <v>#N/A</v>
      </c>
      <c r="DV128" t="e">
        <f ca="1"/>
        <v>#N/A</v>
      </c>
      <c r="DW128" t="e">
        <f ca="1"/>
        <v>#N/A</v>
      </c>
      <c r="DX128" t="e">
        <f ca="1"/>
        <v>#N/A</v>
      </c>
      <c r="DY128" t="e">
        <f ca="1"/>
        <v>#N/A</v>
      </c>
      <c r="DZ128" t="e">
        <f ca="1"/>
        <v>#N/A</v>
      </c>
      <c r="EA128" t="e">
        <f ca="1"/>
        <v>#N/A</v>
      </c>
    </row>
    <row r="129" spans="1:131">
      <c r="A129">
        <f ca="1">_xll.nxLibGetDCF("act/365",K$2,K129)</f>
        <v>0.48493150684931507</v>
      </c>
      <c r="B129" cm="1">
        <f t="array" aca="1" ref="B129" ca="1">_xll.nxLibGetDF(calibration!B$13,path!K$2,path!K129)</f>
        <v>0.98291581722788623</v>
      </c>
      <c r="C129">
        <f t="shared" ca="1" si="7"/>
        <v>3.55345051570864E-2</v>
      </c>
      <c r="D129" s="75">
        <v>0</v>
      </c>
      <c r="E129">
        <f t="shared" ca="1" si="8"/>
        <v>371.34411065782632</v>
      </c>
      <c r="F129" s="73">
        <f t="shared" ca="1" si="9"/>
        <v>0</v>
      </c>
      <c r="H129">
        <f t="shared" ca="1" si="5"/>
        <v>371.34411065782632</v>
      </c>
      <c r="I129">
        <f t="shared" ca="1" si="6"/>
        <v>47.076400676144523</v>
      </c>
      <c r="K129" s="40">
        <f ca="1"/>
        <v>45596</v>
      </c>
      <c r="L129">
        <f ca="1"/>
        <v>296.09616277714326</v>
      </c>
      <c r="M129">
        <f ca="1"/>
        <v>437.42336894843839</v>
      </c>
      <c r="N129">
        <f ca="1"/>
        <v>306.4751731504885</v>
      </c>
      <c r="O129">
        <f ca="1"/>
        <v>450.93773278464545</v>
      </c>
      <c r="P129">
        <f ca="1"/>
        <v>376.98136307762582</v>
      </c>
      <c r="Q129">
        <f ca="1"/>
        <v>383.91642213343982</v>
      </c>
      <c r="R129">
        <f ca="1"/>
        <v>360.65132156613254</v>
      </c>
      <c r="S129">
        <f ca="1"/>
        <v>352.44814882630163</v>
      </c>
      <c r="T129">
        <f ca="1"/>
        <v>320.87088010812897</v>
      </c>
      <c r="U129">
        <f ca="1"/>
        <v>436.97016345942438</v>
      </c>
      <c r="V129">
        <f ca="1"/>
        <v>310.81910538732023</v>
      </c>
      <c r="W129">
        <f ca="1"/>
        <v>331.15862093632427</v>
      </c>
      <c r="X129">
        <f ca="1"/>
        <v>338.04540432530115</v>
      </c>
      <c r="Y129">
        <f ca="1"/>
        <v>425.28880664037172</v>
      </c>
      <c r="Z129">
        <f ca="1"/>
        <v>310.67676418631953</v>
      </c>
      <c r="AA129">
        <f ca="1"/>
        <v>403.08610586574378</v>
      </c>
      <c r="AB129">
        <f ca="1"/>
        <v>404.29365307243705</v>
      </c>
      <c r="AC129">
        <f ca="1"/>
        <v>421.78954914717337</v>
      </c>
      <c r="AD129">
        <f ca="1"/>
        <v>344.66070014928817</v>
      </c>
      <c r="AE129">
        <f ca="1"/>
        <v>373.14960971726941</v>
      </c>
      <c r="AF129">
        <f ca="1"/>
        <v>321.71817012447303</v>
      </c>
      <c r="AG129">
        <f ca="1"/>
        <v>391.94924878786406</v>
      </c>
      <c r="AH129">
        <f ca="1"/>
        <v>322.39231432690292</v>
      </c>
      <c r="AI129">
        <f ca="1"/>
        <v>412.13681486841665</v>
      </c>
      <c r="AJ129">
        <f ca="1"/>
        <v>367.17012423205239</v>
      </c>
      <c r="AK129">
        <f ca="1"/>
        <v>401.32212241002628</v>
      </c>
      <c r="AL129">
        <f ca="1"/>
        <v>267.62366290636953</v>
      </c>
      <c r="AM129">
        <f ca="1"/>
        <v>354.63278473016766</v>
      </c>
      <c r="AN129">
        <f ca="1"/>
        <v>377.32906829103013</v>
      </c>
      <c r="AO129">
        <f ca="1"/>
        <v>381.55735348586734</v>
      </c>
      <c r="AP129">
        <f ca="1"/>
        <v>359.8963261059202</v>
      </c>
      <c r="AQ129">
        <f ca="1"/>
        <v>367.40059429904954</v>
      </c>
      <c r="AR129">
        <f ca="1"/>
        <v>369.65557791138934</v>
      </c>
      <c r="AS129">
        <f ca="1"/>
        <v>475.60391177265376</v>
      </c>
      <c r="AT129">
        <f ca="1"/>
        <v>342.85236338699247</v>
      </c>
      <c r="AU129">
        <f ca="1"/>
        <v>332.25267624112479</v>
      </c>
      <c r="AV129">
        <f ca="1"/>
        <v>332.22620701639437</v>
      </c>
      <c r="AW129">
        <f ca="1"/>
        <v>451.6949330233258</v>
      </c>
      <c r="AX129">
        <f ca="1"/>
        <v>288.34376795253644</v>
      </c>
      <c r="AY129">
        <f ca="1"/>
        <v>384.0097702073104</v>
      </c>
      <c r="AZ129">
        <f ca="1"/>
        <v>382.56822343041654</v>
      </c>
      <c r="BA129">
        <f ca="1"/>
        <v>408.2000269028382</v>
      </c>
      <c r="BB129">
        <f ca="1"/>
        <v>314.80433223553626</v>
      </c>
      <c r="BC129">
        <f ca="1"/>
        <v>388.7830165345145</v>
      </c>
      <c r="BD129">
        <f ca="1"/>
        <v>360.94576272363162</v>
      </c>
      <c r="BE129">
        <f ca="1"/>
        <v>336.59574546872318</v>
      </c>
      <c r="BF129">
        <f ca="1"/>
        <v>381.54784004820351</v>
      </c>
      <c r="BG129">
        <f ca="1"/>
        <v>354.94348326797461</v>
      </c>
      <c r="BH129">
        <f ca="1"/>
        <v>345.80225519212803</v>
      </c>
      <c r="BI129">
        <f ca="1"/>
        <v>448.45184122225817</v>
      </c>
      <c r="BJ129">
        <f ca="1"/>
        <v>326.35477304144047</v>
      </c>
      <c r="BK129">
        <f ca="1"/>
        <v>385.11063131853598</v>
      </c>
      <c r="BL129">
        <f ca="1"/>
        <v>440.57142154766751</v>
      </c>
      <c r="BM129">
        <f ca="1"/>
        <v>414.49655588299788</v>
      </c>
      <c r="BN129">
        <f ca="1"/>
        <v>364.78120335696809</v>
      </c>
      <c r="BO129">
        <f ca="1"/>
        <v>343.88177288114173</v>
      </c>
      <c r="BP129">
        <f ca="1"/>
        <v>340.13897285950804</v>
      </c>
      <c r="BQ129">
        <f ca="1"/>
        <v>469.38168190932339</v>
      </c>
      <c r="BR129">
        <f ca="1"/>
        <v>360.46906865050323</v>
      </c>
      <c r="BS129">
        <f ca="1"/>
        <v>363.20457170998282</v>
      </c>
      <c r="BT129">
        <f ca="1"/>
        <v>309.86852595578455</v>
      </c>
      <c r="BU129">
        <f ca="1"/>
        <v>398.55986342992782</v>
      </c>
      <c r="BV129">
        <f ca="1"/>
        <v>354.92443891234592</v>
      </c>
      <c r="BW129">
        <f ca="1"/>
        <v>439.94076141499954</v>
      </c>
      <c r="BX129">
        <f ca="1"/>
        <v>378.63055457766302</v>
      </c>
      <c r="BY129">
        <f ca="1"/>
        <v>416.66277533319442</v>
      </c>
      <c r="BZ129">
        <f ca="1"/>
        <v>301.8071639695932</v>
      </c>
      <c r="CA129">
        <f ca="1"/>
        <v>327.80416545377767</v>
      </c>
      <c r="CB129">
        <f ca="1"/>
        <v>329.64532948200792</v>
      </c>
      <c r="CC129">
        <f ca="1"/>
        <v>455.41688043706648</v>
      </c>
      <c r="CD129">
        <f ca="1"/>
        <v>290.13880217439578</v>
      </c>
      <c r="CE129">
        <f ca="1"/>
        <v>373.25976238668142</v>
      </c>
      <c r="CF129">
        <f ca="1"/>
        <v>385.78860694756293</v>
      </c>
      <c r="CG129">
        <f ca="1"/>
        <v>402.99270514662658</v>
      </c>
      <c r="CH129">
        <f ca="1"/>
        <v>308.21516776558047</v>
      </c>
      <c r="CI129">
        <f ca="1"/>
        <v>422.49368054683544</v>
      </c>
      <c r="CJ129">
        <f ca="1"/>
        <v>387.24896575922315</v>
      </c>
      <c r="CK129">
        <f ca="1"/>
        <v>365.2397986403368</v>
      </c>
      <c r="CL129">
        <f ca="1"/>
        <v>447.42568286993793</v>
      </c>
      <c r="CM129">
        <f ca="1"/>
        <v>391.69140119980472</v>
      </c>
      <c r="CN129">
        <f ca="1"/>
        <v>343.52627242457203</v>
      </c>
      <c r="CO129">
        <f ca="1"/>
        <v>425.93219873155795</v>
      </c>
      <c r="CP129">
        <f ca="1"/>
        <v>286.0918561147144</v>
      </c>
      <c r="CQ129">
        <f ca="1"/>
        <v>412.81891782927659</v>
      </c>
      <c r="CR129">
        <f ca="1"/>
        <v>399.08471342532454</v>
      </c>
      <c r="CS129">
        <f ca="1"/>
        <v>377.81666350543139</v>
      </c>
      <c r="CT129">
        <f ca="1"/>
        <v>353.85930911425322</v>
      </c>
      <c r="CU129">
        <f ca="1"/>
        <v>317.53183165932677</v>
      </c>
      <c r="CV129">
        <f ca="1"/>
        <v>345.39477120406127</v>
      </c>
      <c r="CW129">
        <f ca="1"/>
        <v>438.87958377298298</v>
      </c>
      <c r="CX129">
        <f ca="1"/>
        <v>358.13797259659134</v>
      </c>
      <c r="CY129">
        <f ca="1"/>
        <v>355.29496983186601</v>
      </c>
      <c r="CZ129">
        <f ca="1"/>
        <v>310.63629641485448</v>
      </c>
      <c r="DA129">
        <f ca="1"/>
        <v>399.43313755290973</v>
      </c>
      <c r="DB129">
        <f ca="1"/>
        <v>339.85709536822367</v>
      </c>
      <c r="DC129">
        <f ca="1"/>
        <v>462.52729246888009</v>
      </c>
      <c r="DD129">
        <f ca="1"/>
        <v>389.60607280527074</v>
      </c>
      <c r="DE129">
        <f ca="1"/>
        <v>408.06674902710762</v>
      </c>
      <c r="DF129">
        <f ca="1"/>
        <v>301.05569341396802</v>
      </c>
      <c r="DG129">
        <f ca="1"/>
        <v>402.56460759462993</v>
      </c>
      <c r="DH129" t="e">
        <f ca="1"/>
        <v>#N/A</v>
      </c>
      <c r="DI129" t="e">
        <f ca="1"/>
        <v>#N/A</v>
      </c>
      <c r="DJ129" t="e">
        <f ca="1"/>
        <v>#N/A</v>
      </c>
      <c r="DK129" t="e">
        <f ca="1"/>
        <v>#N/A</v>
      </c>
      <c r="DL129" t="e">
        <f ca="1"/>
        <v>#N/A</v>
      </c>
      <c r="DM129" t="e">
        <f ca="1"/>
        <v>#N/A</v>
      </c>
      <c r="DN129" t="e">
        <f ca="1"/>
        <v>#N/A</v>
      </c>
      <c r="DO129" t="e">
        <f ca="1"/>
        <v>#N/A</v>
      </c>
      <c r="DP129" t="e">
        <f ca="1"/>
        <v>#N/A</v>
      </c>
      <c r="DQ129" t="e">
        <f ca="1"/>
        <v>#N/A</v>
      </c>
      <c r="DR129" t="e">
        <f ca="1"/>
        <v>#N/A</v>
      </c>
      <c r="DS129" t="e">
        <f ca="1"/>
        <v>#N/A</v>
      </c>
      <c r="DT129" t="e">
        <f ca="1"/>
        <v>#N/A</v>
      </c>
      <c r="DU129" t="e">
        <f ca="1"/>
        <v>#N/A</v>
      </c>
      <c r="DV129" t="e">
        <f ca="1"/>
        <v>#N/A</v>
      </c>
      <c r="DW129" t="e">
        <f ca="1"/>
        <v>#N/A</v>
      </c>
      <c r="DX129" t="e">
        <f ca="1"/>
        <v>#N/A</v>
      </c>
      <c r="DY129" t="e">
        <f ca="1"/>
        <v>#N/A</v>
      </c>
      <c r="DZ129" t="e">
        <f ca="1"/>
        <v>#N/A</v>
      </c>
      <c r="EA129" t="e">
        <f ca="1"/>
        <v>#N/A</v>
      </c>
    </row>
    <row r="130" spans="1:131">
      <c r="A130">
        <f ca="1">_xll.nxLibGetDCF("act/365",K$2,K130)</f>
        <v>0.48767123287671232</v>
      </c>
      <c r="B130" cm="1">
        <f t="array" aca="1" ref="B130" ca="1">_xll.nxLibGetDF(calibration!B$13,path!K$2,path!K130)</f>
        <v>0.9828197457582567</v>
      </c>
      <c r="C130">
        <f t="shared" ca="1" si="7"/>
        <v>3.5535307476716779E-2</v>
      </c>
      <c r="D130" s="75">
        <v>0</v>
      </c>
      <c r="E130">
        <f t="shared" ca="1" si="8"/>
        <v>371.38040986182909</v>
      </c>
      <c r="F130" s="73">
        <f t="shared" ca="1" si="9"/>
        <v>0</v>
      </c>
      <c r="H130">
        <f t="shared" ca="1" si="5"/>
        <v>371.38040986182915</v>
      </c>
      <c r="I130">
        <f t="shared" ca="1" si="6"/>
        <v>46.603473845885979</v>
      </c>
      <c r="K130" s="40">
        <f ca="1"/>
        <v>45597</v>
      </c>
      <c r="L130">
        <f ca="1"/>
        <v>297.6361348930227</v>
      </c>
      <c r="M130">
        <f ca="1"/>
        <v>435.83856491521215</v>
      </c>
      <c r="N130">
        <f ca="1"/>
        <v>301.87919204673614</v>
      </c>
      <c r="O130">
        <f ca="1"/>
        <v>452.83203517006586</v>
      </c>
      <c r="P130">
        <f ca="1"/>
        <v>375.91885798480473</v>
      </c>
      <c r="Q130">
        <f ca="1"/>
        <v>382.18745840468699</v>
      </c>
      <c r="R130">
        <f ca="1"/>
        <v>361.41761826098116</v>
      </c>
      <c r="S130">
        <f ca="1"/>
        <v>356.02706236194706</v>
      </c>
      <c r="T130">
        <f ca="1"/>
        <v>321.45430077876335</v>
      </c>
      <c r="U130">
        <f ca="1"/>
        <v>434.28316163923751</v>
      </c>
      <c r="V130">
        <f ca="1"/>
        <v>314.44386761119762</v>
      </c>
      <c r="W130">
        <f ca="1"/>
        <v>328.23674610771809</v>
      </c>
      <c r="X130">
        <f ca="1"/>
        <v>339.1481917407329</v>
      </c>
      <c r="Y130">
        <f ca="1"/>
        <v>410.61433471084456</v>
      </c>
      <c r="Z130">
        <f ca="1"/>
        <v>314.42492591845144</v>
      </c>
      <c r="AA130">
        <f ca="1"/>
        <v>403.20342375409081</v>
      </c>
      <c r="AB130">
        <f ca="1"/>
        <v>406.81334424365429</v>
      </c>
      <c r="AC130">
        <f ca="1"/>
        <v>420.12305380853974</v>
      </c>
      <c r="AD130">
        <f ca="1"/>
        <v>348.17081327451626</v>
      </c>
      <c r="AE130">
        <f ca="1"/>
        <v>368.56923940567668</v>
      </c>
      <c r="AF130">
        <f ca="1"/>
        <v>322.99722899292971</v>
      </c>
      <c r="AG130">
        <f ca="1"/>
        <v>391.69561786330075</v>
      </c>
      <c r="AH130">
        <f ca="1"/>
        <v>322.22043221167252</v>
      </c>
      <c r="AI130">
        <f ca="1"/>
        <v>408.81198609205205</v>
      </c>
      <c r="AJ130">
        <f ca="1"/>
        <v>371.21968798197082</v>
      </c>
      <c r="AK130">
        <f ca="1"/>
        <v>398.87003480838547</v>
      </c>
      <c r="AL130">
        <f ca="1"/>
        <v>268.01225157145365</v>
      </c>
      <c r="AM130">
        <f ca="1"/>
        <v>357.1208166216075</v>
      </c>
      <c r="AN130">
        <f ca="1"/>
        <v>381.2563249751812</v>
      </c>
      <c r="AO130">
        <f ca="1"/>
        <v>372.50465546951847</v>
      </c>
      <c r="AP130">
        <f ca="1"/>
        <v>360.17651732549768</v>
      </c>
      <c r="AQ130">
        <f ca="1"/>
        <v>364.82277678295412</v>
      </c>
      <c r="AR130">
        <f ca="1"/>
        <v>363.79374485345727</v>
      </c>
      <c r="AS130">
        <f ca="1"/>
        <v>479.35488647880885</v>
      </c>
      <c r="AT130">
        <f ca="1"/>
        <v>345.64989623686557</v>
      </c>
      <c r="AU130">
        <f ca="1"/>
        <v>332.12118766677816</v>
      </c>
      <c r="AV130">
        <f ca="1"/>
        <v>336.83194302233301</v>
      </c>
      <c r="AW130">
        <f ca="1"/>
        <v>448.33697197117465</v>
      </c>
      <c r="AX130">
        <f ca="1"/>
        <v>289.86489676559557</v>
      </c>
      <c r="AY130">
        <f ca="1"/>
        <v>386.14166882141421</v>
      </c>
      <c r="AZ130">
        <f ca="1"/>
        <v>390.09761923067344</v>
      </c>
      <c r="BA130">
        <f ca="1"/>
        <v>411.43901674165807</v>
      </c>
      <c r="BB130">
        <f ca="1"/>
        <v>312.87455066199391</v>
      </c>
      <c r="BC130">
        <f ca="1"/>
        <v>383.36635477122849</v>
      </c>
      <c r="BD130">
        <f ca="1"/>
        <v>363.04039924521146</v>
      </c>
      <c r="BE130">
        <f ca="1"/>
        <v>338.29129727528118</v>
      </c>
      <c r="BF130">
        <f ca="1"/>
        <v>386.81621093933484</v>
      </c>
      <c r="BG130">
        <f ca="1"/>
        <v>354.12192784217285</v>
      </c>
      <c r="BH130">
        <f ca="1"/>
        <v>343.10479007454705</v>
      </c>
      <c r="BI130">
        <f ca="1"/>
        <v>444.94293434169805</v>
      </c>
      <c r="BJ130">
        <f ca="1"/>
        <v>324.28723786457124</v>
      </c>
      <c r="BK130">
        <f ca="1"/>
        <v>393.07419858479369</v>
      </c>
      <c r="BL130">
        <f ca="1"/>
        <v>439.65781281520032</v>
      </c>
      <c r="BM130">
        <f ca="1"/>
        <v>417.64947546179241</v>
      </c>
      <c r="BN130">
        <f ca="1"/>
        <v>362.00655471113464</v>
      </c>
      <c r="BO130">
        <f ca="1"/>
        <v>344.61341144541723</v>
      </c>
      <c r="BP130">
        <f ca="1"/>
        <v>334.6748009840806</v>
      </c>
      <c r="BQ130">
        <f ca="1"/>
        <v>465.20915260538897</v>
      </c>
      <c r="BR130">
        <f ca="1"/>
        <v>362.68292799915781</v>
      </c>
      <c r="BS130">
        <f ca="1"/>
        <v>363.04103143695284</v>
      </c>
      <c r="BT130">
        <f ca="1"/>
        <v>311.26213201733424</v>
      </c>
      <c r="BU130">
        <f ca="1"/>
        <v>402.05631962949673</v>
      </c>
      <c r="BV130">
        <f ca="1"/>
        <v>351.63346668524707</v>
      </c>
      <c r="BW130">
        <f ca="1"/>
        <v>440.5494030747152</v>
      </c>
      <c r="BX130">
        <f ca="1"/>
        <v>378.78937057729371</v>
      </c>
      <c r="BY130">
        <f ca="1"/>
        <v>416.48786547396315</v>
      </c>
      <c r="BZ130">
        <f ca="1"/>
        <v>302.63656010289498</v>
      </c>
      <c r="CA130">
        <f ca="1"/>
        <v>328.31719043308163</v>
      </c>
      <c r="CB130">
        <f ca="1"/>
        <v>336.44834321081919</v>
      </c>
      <c r="CC130">
        <f ca="1"/>
        <v>458.82864190738707</v>
      </c>
      <c r="CD130">
        <f ca="1"/>
        <v>287.10333193784066</v>
      </c>
      <c r="CE130">
        <f ca="1"/>
        <v>377.14806241319695</v>
      </c>
      <c r="CF130">
        <f ca="1"/>
        <v>385.09764161602811</v>
      </c>
      <c r="CG130">
        <f ca="1"/>
        <v>400.06178705899225</v>
      </c>
      <c r="CH130">
        <f ca="1"/>
        <v>313.21184798677376</v>
      </c>
      <c r="CI130">
        <f ca="1"/>
        <v>422.21576364000731</v>
      </c>
      <c r="CJ130">
        <f ca="1"/>
        <v>384.88825314239864</v>
      </c>
      <c r="CK130">
        <f ca="1"/>
        <v>362.27530346094284</v>
      </c>
      <c r="CL130">
        <f ca="1"/>
        <v>442.35550027078909</v>
      </c>
      <c r="CM130">
        <f ca="1"/>
        <v>388.71239918241992</v>
      </c>
      <c r="CN130">
        <f ca="1"/>
        <v>345.30265837685141</v>
      </c>
      <c r="CO130">
        <f ca="1"/>
        <v>427.43982369300903</v>
      </c>
      <c r="CP130">
        <f ca="1"/>
        <v>282.77971579045027</v>
      </c>
      <c r="CQ130">
        <f ca="1"/>
        <v>415.30986413145695</v>
      </c>
      <c r="CR130">
        <f ca="1"/>
        <v>399.70642452616187</v>
      </c>
      <c r="CS130">
        <f ca="1"/>
        <v>377.26509314280423</v>
      </c>
      <c r="CT130">
        <f ca="1"/>
        <v>354.33893135330521</v>
      </c>
      <c r="CU130">
        <f ca="1"/>
        <v>317.80868883322228</v>
      </c>
      <c r="CV130">
        <f ca="1"/>
        <v>350.07088253307978</v>
      </c>
      <c r="CW130">
        <f ca="1"/>
        <v>436.64140443645539</v>
      </c>
      <c r="CX130">
        <f ca="1"/>
        <v>353.34446225204027</v>
      </c>
      <c r="CY130">
        <f ca="1"/>
        <v>356.1955827938952</v>
      </c>
      <c r="CZ130">
        <f ca="1"/>
        <v>313.8878468468838</v>
      </c>
      <c r="DA130">
        <f ca="1"/>
        <v>397.67529595632982</v>
      </c>
      <c r="DB130">
        <f ca="1"/>
        <v>341.28123633941948</v>
      </c>
      <c r="DC130">
        <f ca="1"/>
        <v>459.35559390743668</v>
      </c>
      <c r="DD130">
        <f ca="1"/>
        <v>386.79404444076403</v>
      </c>
      <c r="DE130">
        <f ca="1"/>
        <v>414.56655911588638</v>
      </c>
      <c r="DF130">
        <f ca="1"/>
        <v>302.51913928301326</v>
      </c>
      <c r="DG130">
        <f ca="1"/>
        <v>405.66099603270146</v>
      </c>
      <c r="DH130" t="e">
        <f ca="1"/>
        <v>#N/A</v>
      </c>
      <c r="DI130" t="e">
        <f ca="1"/>
        <v>#N/A</v>
      </c>
      <c r="DJ130" t="e">
        <f ca="1"/>
        <v>#N/A</v>
      </c>
      <c r="DK130" t="e">
        <f ca="1"/>
        <v>#N/A</v>
      </c>
      <c r="DL130" t="e">
        <f ca="1"/>
        <v>#N/A</v>
      </c>
      <c r="DM130" t="e">
        <f ca="1"/>
        <v>#N/A</v>
      </c>
      <c r="DN130" t="e">
        <f ca="1"/>
        <v>#N/A</v>
      </c>
      <c r="DO130" t="e">
        <f ca="1"/>
        <v>#N/A</v>
      </c>
      <c r="DP130" t="e">
        <f ca="1"/>
        <v>#N/A</v>
      </c>
      <c r="DQ130" t="e">
        <f ca="1"/>
        <v>#N/A</v>
      </c>
      <c r="DR130" t="e">
        <f ca="1"/>
        <v>#N/A</v>
      </c>
      <c r="DS130" t="e">
        <f ca="1"/>
        <v>#N/A</v>
      </c>
      <c r="DT130" t="e">
        <f ca="1"/>
        <v>#N/A</v>
      </c>
      <c r="DU130" t="e">
        <f ca="1"/>
        <v>#N/A</v>
      </c>
      <c r="DV130" t="e">
        <f ca="1"/>
        <v>#N/A</v>
      </c>
      <c r="DW130" t="e">
        <f ca="1"/>
        <v>#N/A</v>
      </c>
      <c r="DX130" t="e">
        <f ca="1"/>
        <v>#N/A</v>
      </c>
      <c r="DY130" t="e">
        <f ca="1"/>
        <v>#N/A</v>
      </c>
      <c r="DZ130" t="e">
        <f ca="1"/>
        <v>#N/A</v>
      </c>
      <c r="EA130" t="e">
        <f ca="1"/>
        <v>#N/A</v>
      </c>
    </row>
    <row r="131" spans="1:131">
      <c r="A131">
        <f ca="1">_xll.nxLibGetDCF("act/365",K$2,K131)</f>
        <v>0.49589041095890413</v>
      </c>
      <c r="B131" cm="1">
        <f t="array" aca="1" ref="B131" ca="1">_xll.nxLibGetDF(calibration!B$13,path!K$2,path!K131)</f>
        <v>0.98253153134936821</v>
      </c>
      <c r="C131">
        <f t="shared" ca="1" si="7"/>
        <v>3.5537776871215926E-2</v>
      </c>
      <c r="D131" s="75">
        <v>0</v>
      </c>
      <c r="E131">
        <f t="shared" ca="1" si="8"/>
        <v>371.48935006566563</v>
      </c>
      <c r="F131" s="73">
        <f t="shared" ca="1" si="9"/>
        <v>0</v>
      </c>
      <c r="H131">
        <f t="shared" ref="H131:H149" ca="1" si="10">AVERAGE(L131:DG131)</f>
        <v>371.48935006566569</v>
      </c>
      <c r="I131">
        <f t="shared" ref="I131:I149" ca="1" si="11">_xlfn.STDEV.S(L131:DG131)</f>
        <v>46.611458104845219</v>
      </c>
      <c r="K131" s="40">
        <f ca="1"/>
        <v>45600</v>
      </c>
      <c r="L131">
        <f ca="1"/>
        <v>306.59999524894522</v>
      </c>
      <c r="M131">
        <f ca="1"/>
        <v>433.5853435920933</v>
      </c>
      <c r="N131">
        <f ca="1"/>
        <v>302.03599361273263</v>
      </c>
      <c r="O131">
        <f ca="1"/>
        <v>460.84482126792665</v>
      </c>
      <c r="P131">
        <f ca="1"/>
        <v>382.16753375696749</v>
      </c>
      <c r="Q131">
        <f ca="1"/>
        <v>382.18427502148143</v>
      </c>
      <c r="R131">
        <f ca="1"/>
        <v>366.91178087642857</v>
      </c>
      <c r="S131">
        <f ca="1"/>
        <v>343.99819379636079</v>
      </c>
      <c r="T131">
        <f ca="1"/>
        <v>332.55306862131738</v>
      </c>
      <c r="U131">
        <f ca="1"/>
        <v>438.08386551204933</v>
      </c>
      <c r="V131">
        <f ca="1"/>
        <v>312.24878296367666</v>
      </c>
      <c r="W131">
        <f ca="1"/>
        <v>326.06642052184799</v>
      </c>
      <c r="X131">
        <f ca="1"/>
        <v>344.35528545742562</v>
      </c>
      <c r="Y131">
        <f ca="1"/>
        <v>411.40396227205935</v>
      </c>
      <c r="Z131">
        <f ca="1"/>
        <v>311.40142125303549</v>
      </c>
      <c r="AA131">
        <f ca="1"/>
        <v>402.11298667040558</v>
      </c>
      <c r="AB131">
        <f ca="1"/>
        <v>409.44521295298966</v>
      </c>
      <c r="AC131">
        <f ca="1"/>
        <v>434.722883561233</v>
      </c>
      <c r="AD131">
        <f ca="1"/>
        <v>340.33455791382681</v>
      </c>
      <c r="AE131">
        <f ca="1"/>
        <v>370.25855548711547</v>
      </c>
      <c r="AF131">
        <f ca="1"/>
        <v>320.35420969670344</v>
      </c>
      <c r="AG131">
        <f ca="1"/>
        <v>391.34054951377055</v>
      </c>
      <c r="AH131">
        <f ca="1"/>
        <v>324.9432081765695</v>
      </c>
      <c r="AI131">
        <f ca="1"/>
        <v>413.13590209715454</v>
      </c>
      <c r="AJ131">
        <f ca="1"/>
        <v>368.49989968995715</v>
      </c>
      <c r="AK131">
        <f ca="1"/>
        <v>401.65459902960947</v>
      </c>
      <c r="AL131">
        <f ca="1"/>
        <v>266.38644679067494</v>
      </c>
      <c r="AM131">
        <f ca="1"/>
        <v>360.53374661223211</v>
      </c>
      <c r="AN131">
        <f ca="1"/>
        <v>388.57721285954085</v>
      </c>
      <c r="AO131">
        <f ca="1"/>
        <v>395.64693798617844</v>
      </c>
      <c r="AP131">
        <f ca="1"/>
        <v>364.29251468322065</v>
      </c>
      <c r="AQ131">
        <f ca="1"/>
        <v>359.78056542278159</v>
      </c>
      <c r="AR131">
        <f ca="1"/>
        <v>367.19245762795089</v>
      </c>
      <c r="AS131">
        <f ca="1"/>
        <v>470.83362678956956</v>
      </c>
      <c r="AT131">
        <f ca="1"/>
        <v>349.22591012493695</v>
      </c>
      <c r="AU131">
        <f ca="1"/>
        <v>338.15841229845518</v>
      </c>
      <c r="AV131">
        <f ca="1"/>
        <v>338.11855787274328</v>
      </c>
      <c r="AW131">
        <f ca="1"/>
        <v>448.54991957125048</v>
      </c>
      <c r="AX131">
        <f ca="1"/>
        <v>287.1558856147642</v>
      </c>
      <c r="AY131">
        <f ca="1"/>
        <v>380.0152048874599</v>
      </c>
      <c r="AZ131">
        <f ca="1"/>
        <v>381.3404612707144</v>
      </c>
      <c r="BA131">
        <f ca="1"/>
        <v>409.13268366978173</v>
      </c>
      <c r="BB131">
        <f ca="1"/>
        <v>310.27395469099844</v>
      </c>
      <c r="BC131">
        <f ca="1"/>
        <v>380.83700615711433</v>
      </c>
      <c r="BD131">
        <f ca="1"/>
        <v>361.09048789822947</v>
      </c>
      <c r="BE131">
        <f ca="1"/>
        <v>334.84891417495845</v>
      </c>
      <c r="BF131">
        <f ca="1"/>
        <v>393.28577366749784</v>
      </c>
      <c r="BG131">
        <f ca="1"/>
        <v>351.05435313629175</v>
      </c>
      <c r="BH131">
        <f ca="1"/>
        <v>345.98362028174023</v>
      </c>
      <c r="BI131">
        <f ca="1"/>
        <v>449.23320610283821</v>
      </c>
      <c r="BJ131">
        <f ca="1"/>
        <v>325.38064960755713</v>
      </c>
      <c r="BK131">
        <f ca="1"/>
        <v>394.59639786147977</v>
      </c>
      <c r="BL131">
        <f ca="1"/>
        <v>436.30836264274166</v>
      </c>
      <c r="BM131">
        <f ca="1"/>
        <v>413.22500129776887</v>
      </c>
      <c r="BN131">
        <f ca="1"/>
        <v>347.88316899792568</v>
      </c>
      <c r="BO131">
        <f ca="1"/>
        <v>337.50392611404664</v>
      </c>
      <c r="BP131">
        <f ca="1"/>
        <v>347.15517321507292</v>
      </c>
      <c r="BQ131">
        <f ca="1"/>
        <v>472.04989387072942</v>
      </c>
      <c r="BR131">
        <f ca="1"/>
        <v>358.0021999866151</v>
      </c>
      <c r="BS131">
        <f ca="1"/>
        <v>359.80973197677474</v>
      </c>
      <c r="BT131">
        <f ca="1"/>
        <v>317.51633983029689</v>
      </c>
      <c r="BU131">
        <f ca="1"/>
        <v>407.15345891779344</v>
      </c>
      <c r="BV131">
        <f ca="1"/>
        <v>347.50426818177135</v>
      </c>
      <c r="BW131">
        <f ca="1"/>
        <v>442.84301167517481</v>
      </c>
      <c r="BX131">
        <f ca="1"/>
        <v>381.32537860311038</v>
      </c>
      <c r="BY131">
        <f ca="1"/>
        <v>416.05907915706297</v>
      </c>
      <c r="BZ131">
        <f ca="1"/>
        <v>304.14554802203304</v>
      </c>
      <c r="CA131">
        <f ca="1"/>
        <v>327.87941290325324</v>
      </c>
      <c r="CB131">
        <f ca="1"/>
        <v>337.69692345129369</v>
      </c>
      <c r="CC131">
        <f ca="1"/>
        <v>445.67592325442303</v>
      </c>
      <c r="CD131">
        <f ca="1"/>
        <v>289.90645674565945</v>
      </c>
      <c r="CE131">
        <f ca="1"/>
        <v>375.18586540105309</v>
      </c>
      <c r="CF131">
        <f ca="1"/>
        <v>393.2520826073623</v>
      </c>
      <c r="CG131">
        <f ca="1"/>
        <v>399.76212635570897</v>
      </c>
      <c r="CH131">
        <f ca="1"/>
        <v>311.39619901084393</v>
      </c>
      <c r="CI131">
        <f ca="1"/>
        <v>418.67488542221213</v>
      </c>
      <c r="CJ131">
        <f ca="1"/>
        <v>390.00271695478887</v>
      </c>
      <c r="CK131">
        <f ca="1"/>
        <v>364.79031695202661</v>
      </c>
      <c r="CL131">
        <f ca="1"/>
        <v>436.38696886710119</v>
      </c>
      <c r="CM131">
        <f ca="1"/>
        <v>391.51169605699482</v>
      </c>
      <c r="CN131">
        <f ca="1"/>
        <v>349.52391514979161</v>
      </c>
      <c r="CO131">
        <f ca="1"/>
        <v>428.12027557748985</v>
      </c>
      <c r="CP131">
        <f ca="1"/>
        <v>279.13463886933044</v>
      </c>
      <c r="CQ131">
        <f ca="1"/>
        <v>411.85864038321984</v>
      </c>
      <c r="CR131">
        <f ca="1"/>
        <v>402.7150383891983</v>
      </c>
      <c r="CS131">
        <f ca="1"/>
        <v>379.86263357748732</v>
      </c>
      <c r="CT131">
        <f ca="1"/>
        <v>344.15151194040897</v>
      </c>
      <c r="CU131">
        <f ca="1"/>
        <v>312.82388517433816</v>
      </c>
      <c r="CV131">
        <f ca="1"/>
        <v>344.03734448388246</v>
      </c>
      <c r="CW131">
        <f ca="1"/>
        <v>447.01302528687489</v>
      </c>
      <c r="CX131">
        <f ca="1"/>
        <v>347.66405526375684</v>
      </c>
      <c r="CY131">
        <f ca="1"/>
        <v>346.00021724261649</v>
      </c>
      <c r="CZ131">
        <f ca="1"/>
        <v>316.17589797115642</v>
      </c>
      <c r="DA131">
        <f ca="1"/>
        <v>394.51103183543654</v>
      </c>
      <c r="DB131">
        <f ca="1"/>
        <v>346.26722132276029</v>
      </c>
      <c r="DC131">
        <f ca="1"/>
        <v>447.42915081107418</v>
      </c>
      <c r="DD131">
        <f ca="1"/>
        <v>383.72211557677269</v>
      </c>
      <c r="DE131">
        <f ca="1"/>
        <v>407.27379267215053</v>
      </c>
      <c r="DF131">
        <f ca="1"/>
        <v>307.45270606149006</v>
      </c>
      <c r="DG131">
        <f ca="1"/>
        <v>399.82357628104455</v>
      </c>
      <c r="DH131" t="e">
        <f ca="1"/>
        <v>#N/A</v>
      </c>
      <c r="DI131" t="e">
        <f ca="1"/>
        <v>#N/A</v>
      </c>
      <c r="DJ131" t="e">
        <f ca="1"/>
        <v>#N/A</v>
      </c>
      <c r="DK131" t="e">
        <f ca="1"/>
        <v>#N/A</v>
      </c>
      <c r="DL131" t="e">
        <f ca="1"/>
        <v>#N/A</v>
      </c>
      <c r="DM131" t="e">
        <f ca="1"/>
        <v>#N/A</v>
      </c>
      <c r="DN131" t="e">
        <f ca="1"/>
        <v>#N/A</v>
      </c>
      <c r="DO131" t="e">
        <f ca="1"/>
        <v>#N/A</v>
      </c>
      <c r="DP131" t="e">
        <f ca="1"/>
        <v>#N/A</v>
      </c>
      <c r="DQ131" t="e">
        <f ca="1"/>
        <v>#N/A</v>
      </c>
      <c r="DR131" t="e">
        <f ca="1"/>
        <v>#N/A</v>
      </c>
      <c r="DS131" t="e">
        <f ca="1"/>
        <v>#N/A</v>
      </c>
      <c r="DT131" t="e">
        <f ca="1"/>
        <v>#N/A</v>
      </c>
      <c r="DU131" t="e">
        <f ca="1"/>
        <v>#N/A</v>
      </c>
      <c r="DV131" t="e">
        <f ca="1"/>
        <v>#N/A</v>
      </c>
      <c r="DW131" t="e">
        <f ca="1"/>
        <v>#N/A</v>
      </c>
      <c r="DX131" t="e">
        <f ca="1"/>
        <v>#N/A</v>
      </c>
      <c r="DY131" t="e">
        <f ca="1"/>
        <v>#N/A</v>
      </c>
      <c r="DZ131" t="e">
        <f ca="1"/>
        <v>#N/A</v>
      </c>
      <c r="EA131" t="e">
        <f ca="1"/>
        <v>#N/A</v>
      </c>
    </row>
    <row r="132" spans="1:131">
      <c r="A132">
        <f ca="1">_xll.nxLibGetDCF("act/365",K$2,K132)</f>
        <v>0.49863013698630138</v>
      </c>
      <c r="B132" cm="1">
        <f t="array" aca="1" ref="B132" ca="1">_xll.nxLibGetDF(calibration!B$13,path!K$2,path!K132)</f>
        <v>0.98243545987973868</v>
      </c>
      <c r="C132">
        <f t="shared" ca="1" si="7"/>
        <v>3.5538620255323942E-2</v>
      </c>
      <c r="D132" s="75">
        <v>0</v>
      </c>
      <c r="E132">
        <f t="shared" ca="1" si="8"/>
        <v>371.52567767116244</v>
      </c>
      <c r="F132" s="73">
        <f t="shared" ca="1" si="9"/>
        <v>0</v>
      </c>
      <c r="H132">
        <f t="shared" ca="1" si="10"/>
        <v>371.5256776711625</v>
      </c>
      <c r="I132">
        <f t="shared" ca="1" si="11"/>
        <v>47.735060210094723</v>
      </c>
      <c r="K132" s="40">
        <f ca="1"/>
        <v>45601</v>
      </c>
      <c r="L132">
        <f ca="1"/>
        <v>307.57868644834048</v>
      </c>
      <c r="M132">
        <f ca="1"/>
        <v>434.29731676887445</v>
      </c>
      <c r="N132">
        <f ca="1"/>
        <v>297.86512352441929</v>
      </c>
      <c r="O132">
        <f ca="1"/>
        <v>455.02956698068448</v>
      </c>
      <c r="P132">
        <f ca="1"/>
        <v>380.6689946641614</v>
      </c>
      <c r="Q132">
        <f ca="1"/>
        <v>389.44082660869719</v>
      </c>
      <c r="R132">
        <f ca="1"/>
        <v>365.59881338864608</v>
      </c>
      <c r="S132">
        <f ca="1"/>
        <v>344.25751279148523</v>
      </c>
      <c r="T132">
        <f ca="1"/>
        <v>327.43866127732645</v>
      </c>
      <c r="U132">
        <f ca="1"/>
        <v>442.0831170328604</v>
      </c>
      <c r="V132">
        <f ca="1"/>
        <v>313.72544381775776</v>
      </c>
      <c r="W132">
        <f ca="1"/>
        <v>326.57303285215897</v>
      </c>
      <c r="X132">
        <f ca="1"/>
        <v>344.5743666394485</v>
      </c>
      <c r="Y132">
        <f ca="1"/>
        <v>405.79044554573699</v>
      </c>
      <c r="Z132">
        <f ca="1"/>
        <v>309.32098900459579</v>
      </c>
      <c r="AA132">
        <f ca="1"/>
        <v>402.52034910423498</v>
      </c>
      <c r="AB132">
        <f ca="1"/>
        <v>412.58242652185157</v>
      </c>
      <c r="AC132">
        <f ca="1"/>
        <v>436.51843237979392</v>
      </c>
      <c r="AD132">
        <f ca="1"/>
        <v>333.71473857704308</v>
      </c>
      <c r="AE132">
        <f ca="1"/>
        <v>371.75174017283734</v>
      </c>
      <c r="AF132">
        <f ca="1"/>
        <v>321.94071923474911</v>
      </c>
      <c r="AG132">
        <f ca="1"/>
        <v>390.85087173409573</v>
      </c>
      <c r="AH132">
        <f ca="1"/>
        <v>322.30505341539168</v>
      </c>
      <c r="AI132">
        <f ca="1"/>
        <v>417.86605260971061</v>
      </c>
      <c r="AJ132">
        <f ca="1"/>
        <v>366.73491734622166</v>
      </c>
      <c r="AK132">
        <f ca="1"/>
        <v>404.0356910425794</v>
      </c>
      <c r="AL132">
        <f ca="1"/>
        <v>261.98002474263876</v>
      </c>
      <c r="AM132">
        <f ca="1"/>
        <v>361.52435696198177</v>
      </c>
      <c r="AN132">
        <f ca="1"/>
        <v>391.49916660609625</v>
      </c>
      <c r="AO132">
        <f ca="1"/>
        <v>393.13038274730559</v>
      </c>
      <c r="AP132">
        <f ca="1"/>
        <v>360.95921521760107</v>
      </c>
      <c r="AQ132">
        <f ca="1"/>
        <v>357.96760124684289</v>
      </c>
      <c r="AR132">
        <f ca="1"/>
        <v>367.66496862216599</v>
      </c>
      <c r="AS132">
        <f ca="1"/>
        <v>473.35161345135265</v>
      </c>
      <c r="AT132">
        <f ca="1"/>
        <v>348.44651869932642</v>
      </c>
      <c r="AU132">
        <f ca="1"/>
        <v>332.63344475739268</v>
      </c>
      <c r="AV132">
        <f ca="1"/>
        <v>336.3117548247007</v>
      </c>
      <c r="AW132">
        <f ca="1"/>
        <v>456.05925421591246</v>
      </c>
      <c r="AX132">
        <f ca="1"/>
        <v>285.20406209736058</v>
      </c>
      <c r="AY132">
        <f ca="1"/>
        <v>380.93401030731718</v>
      </c>
      <c r="AZ132">
        <f ca="1"/>
        <v>378.15550211297136</v>
      </c>
      <c r="BA132">
        <f ca="1"/>
        <v>398.53525160958765</v>
      </c>
      <c r="BB132">
        <f ca="1"/>
        <v>313.20875230160016</v>
      </c>
      <c r="BC132">
        <f ca="1"/>
        <v>383.60976745385659</v>
      </c>
      <c r="BD132">
        <f ca="1"/>
        <v>364.90693418762146</v>
      </c>
      <c r="BE132">
        <f ca="1"/>
        <v>334.91550224893666</v>
      </c>
      <c r="BF132">
        <f ca="1"/>
        <v>398.92456190983444</v>
      </c>
      <c r="BG132">
        <f ca="1"/>
        <v>351.5459067950768</v>
      </c>
      <c r="BH132">
        <f ca="1"/>
        <v>343.58972511386474</v>
      </c>
      <c r="BI132">
        <f ca="1"/>
        <v>454.14071158780723</v>
      </c>
      <c r="BJ132">
        <f ca="1"/>
        <v>321.86228718627143</v>
      </c>
      <c r="BK132">
        <f ca="1"/>
        <v>398.02752096445272</v>
      </c>
      <c r="BL132">
        <f ca="1"/>
        <v>441.52753899362756</v>
      </c>
      <c r="BM132">
        <f ca="1"/>
        <v>410.75970230654013</v>
      </c>
      <c r="BN132">
        <f ca="1"/>
        <v>352.49816457666793</v>
      </c>
      <c r="BO132">
        <f ca="1"/>
        <v>334.38150280442414</v>
      </c>
      <c r="BP132">
        <f ca="1"/>
        <v>343.35891522711034</v>
      </c>
      <c r="BQ132">
        <f ca="1"/>
        <v>474.11366329065731</v>
      </c>
      <c r="BR132">
        <f ca="1"/>
        <v>359.15314396740337</v>
      </c>
      <c r="BS132">
        <f ca="1"/>
        <v>360.12076095682721</v>
      </c>
      <c r="BT132">
        <f ca="1"/>
        <v>314.39113726332567</v>
      </c>
      <c r="BU132">
        <f ca="1"/>
        <v>404.69736722142244</v>
      </c>
      <c r="BV132">
        <f ca="1"/>
        <v>342.08551448902961</v>
      </c>
      <c r="BW132">
        <f ca="1"/>
        <v>444.21459701700047</v>
      </c>
      <c r="BX132">
        <f ca="1"/>
        <v>379.89757029630215</v>
      </c>
      <c r="BY132">
        <f ca="1"/>
        <v>417.31986833203973</v>
      </c>
      <c r="BZ132">
        <f ca="1"/>
        <v>303.41336942462465</v>
      </c>
      <c r="CA132">
        <f ca="1"/>
        <v>327.84727110238487</v>
      </c>
      <c r="CB132">
        <f ca="1"/>
        <v>336.73527722524119</v>
      </c>
      <c r="CC132">
        <f ca="1"/>
        <v>440.19489798598994</v>
      </c>
      <c r="CD132">
        <f ca="1"/>
        <v>290.2054163485551</v>
      </c>
      <c r="CE132">
        <f ca="1"/>
        <v>373.77909441228928</v>
      </c>
      <c r="CF132">
        <f ca="1"/>
        <v>398.33233959521891</v>
      </c>
      <c r="CG132">
        <f ca="1"/>
        <v>400.32819353972667</v>
      </c>
      <c r="CH132">
        <f ca="1"/>
        <v>311.91406960047061</v>
      </c>
      <c r="CI132">
        <f ca="1"/>
        <v>418.84610780656988</v>
      </c>
      <c r="CJ132">
        <f ca="1"/>
        <v>392.14728522534284</v>
      </c>
      <c r="CK132">
        <f ca="1"/>
        <v>362.57945156541791</v>
      </c>
      <c r="CL132">
        <f ca="1"/>
        <v>432.09528256645825</v>
      </c>
      <c r="CM132">
        <f ca="1"/>
        <v>395.31776794690137</v>
      </c>
      <c r="CN132">
        <f ca="1"/>
        <v>353.17139077550615</v>
      </c>
      <c r="CO132">
        <f ca="1"/>
        <v>431.76193161300836</v>
      </c>
      <c r="CP132">
        <f ca="1"/>
        <v>279.59372489319992</v>
      </c>
      <c r="CQ132">
        <f ca="1"/>
        <v>407.14292104851819</v>
      </c>
      <c r="CR132">
        <f ca="1"/>
        <v>402.38729253452851</v>
      </c>
      <c r="CS132">
        <f ca="1"/>
        <v>380.06861345568012</v>
      </c>
      <c r="CT132">
        <f ca="1"/>
        <v>338.33396972613548</v>
      </c>
      <c r="CU132">
        <f ca="1"/>
        <v>308.8313010116122</v>
      </c>
      <c r="CV132">
        <f ca="1"/>
        <v>338.38222293419841</v>
      </c>
      <c r="CW132">
        <f ca="1"/>
        <v>453.86534032027873</v>
      </c>
      <c r="CX132">
        <f ca="1"/>
        <v>354.46133709397208</v>
      </c>
      <c r="CY132">
        <f ca="1"/>
        <v>348.73217701464722</v>
      </c>
      <c r="CZ132">
        <f ca="1"/>
        <v>314.54608083240697</v>
      </c>
      <c r="DA132">
        <f ca="1"/>
        <v>403.56834488723331</v>
      </c>
      <c r="DB132">
        <f ca="1"/>
        <v>343.05786909653295</v>
      </c>
      <c r="DC132">
        <f ca="1"/>
        <v>450.69145318333</v>
      </c>
      <c r="DD132">
        <f ca="1"/>
        <v>388.96868325668783</v>
      </c>
      <c r="DE132">
        <f ca="1"/>
        <v>410.36896074439414</v>
      </c>
      <c r="DF132">
        <f ca="1"/>
        <v>309.09120090539096</v>
      </c>
      <c r="DG132">
        <f ca="1"/>
        <v>399.1349932478434</v>
      </c>
      <c r="DH132" t="e">
        <f ca="1"/>
        <v>#N/A</v>
      </c>
      <c r="DI132" t="e">
        <f ca="1"/>
        <v>#N/A</v>
      </c>
      <c r="DJ132" t="e">
        <f ca="1"/>
        <v>#N/A</v>
      </c>
      <c r="DK132" t="e">
        <f ca="1"/>
        <v>#N/A</v>
      </c>
      <c r="DL132" t="e">
        <f ca="1"/>
        <v>#N/A</v>
      </c>
      <c r="DM132" t="e">
        <f ca="1"/>
        <v>#N/A</v>
      </c>
      <c r="DN132" t="e">
        <f ca="1"/>
        <v>#N/A</v>
      </c>
      <c r="DO132" t="e">
        <f ca="1"/>
        <v>#N/A</v>
      </c>
      <c r="DP132" t="e">
        <f ca="1"/>
        <v>#N/A</v>
      </c>
      <c r="DQ132" t="e">
        <f ca="1"/>
        <v>#N/A</v>
      </c>
      <c r="DR132" t="e">
        <f ca="1"/>
        <v>#N/A</v>
      </c>
      <c r="DS132" t="e">
        <f ca="1"/>
        <v>#N/A</v>
      </c>
      <c r="DT132" t="e">
        <f ca="1"/>
        <v>#N/A</v>
      </c>
      <c r="DU132" t="e">
        <f ca="1"/>
        <v>#N/A</v>
      </c>
      <c r="DV132" t="e">
        <f ca="1"/>
        <v>#N/A</v>
      </c>
      <c r="DW132" t="e">
        <f ca="1"/>
        <v>#N/A</v>
      </c>
      <c r="DX132" t="e">
        <f ca="1"/>
        <v>#N/A</v>
      </c>
      <c r="DY132" t="e">
        <f ca="1"/>
        <v>#N/A</v>
      </c>
      <c r="DZ132" t="e">
        <f ca="1"/>
        <v>#N/A</v>
      </c>
      <c r="EA132" t="e">
        <f ca="1"/>
        <v>#N/A</v>
      </c>
    </row>
    <row r="133" spans="1:131">
      <c r="A133">
        <f ca="1">_xll.nxLibGetDCF("act/365",K$2,K133)</f>
        <v>0.50136986301369868</v>
      </c>
      <c r="B133" cm="1">
        <f t="array" aca="1" ref="B133" ca="1">_xll.nxLibGetDF(calibration!B$13,path!K$2,path!K133)</f>
        <v>0.98233938841010915</v>
      </c>
      <c r="C133">
        <f t="shared" ref="C133:C148" ca="1" si="12">-LN(B133)/A133</f>
        <v>3.5539473495276412E-2</v>
      </c>
      <c r="D133" s="75">
        <v>0</v>
      </c>
      <c r="E133">
        <f t="shared" ref="E133:E148" ca="1" si="13">H$2*EXP((C133-D133)*A133)</f>
        <v>371.56201238224094</v>
      </c>
      <c r="F133" s="73">
        <f t="shared" ref="F133:F148" ca="1" si="14">E133-H133</f>
        <v>0</v>
      </c>
      <c r="H133">
        <f t="shared" ca="1" si="10"/>
        <v>371.56201238224094</v>
      </c>
      <c r="I133">
        <f t="shared" ca="1" si="11"/>
        <v>47.937417958945737</v>
      </c>
      <c r="K133" s="40">
        <f ca="1"/>
        <v>45602</v>
      </c>
      <c r="L133">
        <f ca="1"/>
        <v>309.58695679397238</v>
      </c>
      <c r="M133">
        <f ca="1"/>
        <v>434.24444698944251</v>
      </c>
      <c r="N133">
        <f ca="1"/>
        <v>298.4395514161817</v>
      </c>
      <c r="O133">
        <f ca="1"/>
        <v>451.64577001024077</v>
      </c>
      <c r="P133">
        <f ca="1"/>
        <v>380.59707120406597</v>
      </c>
      <c r="Q133">
        <f ca="1"/>
        <v>388.35031674350449</v>
      </c>
      <c r="R133">
        <f ca="1"/>
        <v>365.63629301821896</v>
      </c>
      <c r="S133">
        <f ca="1"/>
        <v>343.27745819649101</v>
      </c>
      <c r="T133">
        <f ca="1"/>
        <v>326.14349113373271</v>
      </c>
      <c r="U133">
        <f ca="1"/>
        <v>447.23047743790289</v>
      </c>
      <c r="V133">
        <f ca="1"/>
        <v>313.72180504978763</v>
      </c>
      <c r="W133">
        <f ca="1"/>
        <v>321.20073514590308</v>
      </c>
      <c r="X133">
        <f ca="1"/>
        <v>345.35555895750457</v>
      </c>
      <c r="Y133">
        <f ca="1"/>
        <v>407.95193646967664</v>
      </c>
      <c r="Z133">
        <f ca="1"/>
        <v>310.20727696731456</v>
      </c>
      <c r="AA133">
        <f ca="1"/>
        <v>396.76560002454488</v>
      </c>
      <c r="AB133">
        <f ca="1"/>
        <v>407.24613685367478</v>
      </c>
      <c r="AC133">
        <f ca="1"/>
        <v>440.13841075745881</v>
      </c>
      <c r="AD133">
        <f ca="1"/>
        <v>324.46087190919485</v>
      </c>
      <c r="AE133">
        <f ca="1"/>
        <v>375.98328756846848</v>
      </c>
      <c r="AF133">
        <f ca="1"/>
        <v>322.41496134277526</v>
      </c>
      <c r="AG133">
        <f ca="1"/>
        <v>387.7436624918198</v>
      </c>
      <c r="AH133">
        <f ca="1"/>
        <v>326.85414675946276</v>
      </c>
      <c r="AI133">
        <f ca="1"/>
        <v>421.15071214923017</v>
      </c>
      <c r="AJ133">
        <f ca="1"/>
        <v>364.49796567298023</v>
      </c>
      <c r="AK133">
        <f ca="1"/>
        <v>402.93685153012467</v>
      </c>
      <c r="AL133">
        <f ca="1"/>
        <v>264.09677158613931</v>
      </c>
      <c r="AM133">
        <f ca="1"/>
        <v>364.2410148069942</v>
      </c>
      <c r="AN133">
        <f ca="1"/>
        <v>398.08293068474291</v>
      </c>
      <c r="AO133">
        <f ca="1"/>
        <v>391.53588838526343</v>
      </c>
      <c r="AP133">
        <f ca="1"/>
        <v>353.07520075236761</v>
      </c>
      <c r="AQ133">
        <f ca="1"/>
        <v>359.38380695485131</v>
      </c>
      <c r="AR133">
        <f ca="1"/>
        <v>371.90730091318494</v>
      </c>
      <c r="AS133">
        <f ca="1"/>
        <v>474.54837919302747</v>
      </c>
      <c r="AT133">
        <f ca="1"/>
        <v>342.52962055899104</v>
      </c>
      <c r="AU133">
        <f ca="1"/>
        <v>335.4370691644794</v>
      </c>
      <c r="AV133">
        <f ca="1"/>
        <v>337.26764617680709</v>
      </c>
      <c r="AW133">
        <f ca="1"/>
        <v>448.2596244261984</v>
      </c>
      <c r="AX133">
        <f ca="1"/>
        <v>280.65540723935504</v>
      </c>
      <c r="AY133">
        <f ca="1"/>
        <v>383.61669350025801</v>
      </c>
      <c r="AZ133">
        <f ca="1"/>
        <v>379.37071323066277</v>
      </c>
      <c r="BA133">
        <f ca="1"/>
        <v>400.60637073942536</v>
      </c>
      <c r="BB133">
        <f ca="1"/>
        <v>310.66606864410488</v>
      </c>
      <c r="BC133">
        <f ca="1"/>
        <v>381.35938804359438</v>
      </c>
      <c r="BD133">
        <f ca="1"/>
        <v>361.21839336969543</v>
      </c>
      <c r="BE133">
        <f ca="1"/>
        <v>334.6396924340674</v>
      </c>
      <c r="BF133">
        <f ca="1"/>
        <v>391.98257114545595</v>
      </c>
      <c r="BG133">
        <f ca="1"/>
        <v>352.76897388192856</v>
      </c>
      <c r="BH133">
        <f ca="1"/>
        <v>346.83809691691084</v>
      </c>
      <c r="BI133">
        <f ca="1"/>
        <v>458.84054588677441</v>
      </c>
      <c r="BJ133">
        <f ca="1"/>
        <v>322.95279979842434</v>
      </c>
      <c r="BK133">
        <f ca="1"/>
        <v>403.9222562074836</v>
      </c>
      <c r="BL133">
        <f ca="1"/>
        <v>447.50852106980199</v>
      </c>
      <c r="BM133">
        <f ca="1"/>
        <v>406.83192512497487</v>
      </c>
      <c r="BN133">
        <f ca="1"/>
        <v>349.53271167085205</v>
      </c>
      <c r="BO133">
        <f ca="1"/>
        <v>339.64081579654692</v>
      </c>
      <c r="BP133">
        <f ca="1"/>
        <v>347.07946732420481</v>
      </c>
      <c r="BQ133">
        <f ca="1"/>
        <v>473.57139472716977</v>
      </c>
      <c r="BR133">
        <f ca="1"/>
        <v>358.80080451780395</v>
      </c>
      <c r="BS133">
        <f ca="1"/>
        <v>361.43354615488329</v>
      </c>
      <c r="BT133">
        <f ca="1"/>
        <v>313.87913784768483</v>
      </c>
      <c r="BU133">
        <f ca="1"/>
        <v>402.08540636070398</v>
      </c>
      <c r="BV133">
        <f ca="1"/>
        <v>342.82438151909923</v>
      </c>
      <c r="BW133">
        <f ca="1"/>
        <v>444.16983723247841</v>
      </c>
      <c r="BX133">
        <f ca="1"/>
        <v>375.1168781172093</v>
      </c>
      <c r="BY133">
        <f ca="1"/>
        <v>420.16423844200932</v>
      </c>
      <c r="BZ133">
        <f ca="1"/>
        <v>302.52844546522607</v>
      </c>
      <c r="CA133">
        <f ca="1"/>
        <v>330.73764503151375</v>
      </c>
      <c r="CB133">
        <f ca="1"/>
        <v>337.06453285167123</v>
      </c>
      <c r="CC133">
        <f ca="1"/>
        <v>436.95095082285013</v>
      </c>
      <c r="CD133">
        <f ca="1"/>
        <v>290.53261498595447</v>
      </c>
      <c r="CE133">
        <f ca="1"/>
        <v>377.0520731836034</v>
      </c>
      <c r="CF133">
        <f ca="1"/>
        <v>397.99087516264876</v>
      </c>
      <c r="CG133">
        <f ca="1"/>
        <v>402.50212761450604</v>
      </c>
      <c r="CH133">
        <f ca="1"/>
        <v>306.4960495758346</v>
      </c>
      <c r="CI133">
        <f ca="1"/>
        <v>421.41517083806383</v>
      </c>
      <c r="CJ133">
        <f ca="1"/>
        <v>398.90275560858373</v>
      </c>
      <c r="CK133">
        <f ca="1"/>
        <v>364.32532227921718</v>
      </c>
      <c r="CL133">
        <f ca="1"/>
        <v>436.48921884974487</v>
      </c>
      <c r="CM133">
        <f ca="1"/>
        <v>395.81385916115306</v>
      </c>
      <c r="CN133">
        <f ca="1"/>
        <v>358.62657351994773</v>
      </c>
      <c r="CO133">
        <f ca="1"/>
        <v>424.83910651795236</v>
      </c>
      <c r="CP133">
        <f ca="1"/>
        <v>280.47371409120586</v>
      </c>
      <c r="CQ133">
        <f ca="1"/>
        <v>406.37545736043268</v>
      </c>
      <c r="CR133">
        <f ca="1"/>
        <v>403.59465059455545</v>
      </c>
      <c r="CS133">
        <f ca="1"/>
        <v>375.2728342790852</v>
      </c>
      <c r="CT133">
        <f ca="1"/>
        <v>339.2326299780849</v>
      </c>
      <c r="CU133">
        <f ca="1"/>
        <v>310.98250129716683</v>
      </c>
      <c r="CV133">
        <f ca="1"/>
        <v>338.73359764254718</v>
      </c>
      <c r="CW133">
        <f ca="1"/>
        <v>455.23609370434519</v>
      </c>
      <c r="CX133">
        <f ca="1"/>
        <v>354.24623118363394</v>
      </c>
      <c r="CY133">
        <f ca="1"/>
        <v>349.8274116171882</v>
      </c>
      <c r="CZ133">
        <f ca="1"/>
        <v>316.75291570984348</v>
      </c>
      <c r="DA133">
        <f ca="1"/>
        <v>399.2577561265515</v>
      </c>
      <c r="DB133">
        <f ca="1"/>
        <v>339.11968331338613</v>
      </c>
      <c r="DC133">
        <f ca="1"/>
        <v>453.28783405667963</v>
      </c>
      <c r="DD133">
        <f ca="1"/>
        <v>385.61649227048946</v>
      </c>
      <c r="DE133">
        <f ca="1"/>
        <v>409.48278564386254</v>
      </c>
      <c r="DF133">
        <f ca="1"/>
        <v>307.61194030531357</v>
      </c>
      <c r="DG133">
        <f ca="1"/>
        <v>402.60534444095583</v>
      </c>
      <c r="DH133" t="e">
        <f ca="1"/>
        <v>#N/A</v>
      </c>
      <c r="DI133" t="e">
        <f ca="1"/>
        <v>#N/A</v>
      </c>
      <c r="DJ133" t="e">
        <f ca="1"/>
        <v>#N/A</v>
      </c>
      <c r="DK133" t="e">
        <f ca="1"/>
        <v>#N/A</v>
      </c>
      <c r="DL133" t="e">
        <f ca="1"/>
        <v>#N/A</v>
      </c>
      <c r="DM133" t="e">
        <f ca="1"/>
        <v>#N/A</v>
      </c>
      <c r="DN133" t="e">
        <f ca="1"/>
        <v>#N/A</v>
      </c>
      <c r="DO133" t="e">
        <f ca="1"/>
        <v>#N/A</v>
      </c>
      <c r="DP133" t="e">
        <f ca="1"/>
        <v>#N/A</v>
      </c>
      <c r="DQ133" t="e">
        <f ca="1"/>
        <v>#N/A</v>
      </c>
      <c r="DR133" t="e">
        <f ca="1"/>
        <v>#N/A</v>
      </c>
      <c r="DS133" t="e">
        <f ca="1"/>
        <v>#N/A</v>
      </c>
      <c r="DT133" t="e">
        <f ca="1"/>
        <v>#N/A</v>
      </c>
      <c r="DU133" t="e">
        <f ca="1"/>
        <v>#N/A</v>
      </c>
      <c r="DV133" t="e">
        <f ca="1"/>
        <v>#N/A</v>
      </c>
      <c r="DW133" t="e">
        <f ca="1"/>
        <v>#N/A</v>
      </c>
      <c r="DX133" t="e">
        <f ca="1"/>
        <v>#N/A</v>
      </c>
      <c r="DY133" t="e">
        <f ca="1"/>
        <v>#N/A</v>
      </c>
      <c r="DZ133" t="e">
        <f ca="1"/>
        <v>#N/A</v>
      </c>
      <c r="EA133" t="e">
        <f ca="1"/>
        <v>#N/A</v>
      </c>
    </row>
    <row r="134" spans="1:131">
      <c r="A134">
        <f ca="1">_xll.nxLibGetDCF("act/365",K$2,K134)</f>
        <v>0.50410958904109593</v>
      </c>
      <c r="B134" cm="1">
        <f t="array" aca="1" ref="B134" ca="1">_xll.nxLibGetDF(calibration!B$13,path!K$2,path!K134)</f>
        <v>0.98224331694047962</v>
      </c>
      <c r="C134">
        <f t="shared" ca="1" si="12"/>
        <v>3.5540336434090804E-2</v>
      </c>
      <c r="D134" s="75">
        <v>0</v>
      </c>
      <c r="E134">
        <f t="shared" ca="1" si="13"/>
        <v>371.59835420098631</v>
      </c>
      <c r="F134" s="73">
        <f t="shared" ca="1" si="14"/>
        <v>0</v>
      </c>
      <c r="H134">
        <f t="shared" ca="1" si="10"/>
        <v>371.59835420098614</v>
      </c>
      <c r="I134">
        <f t="shared" ca="1" si="11"/>
        <v>47.596692929670724</v>
      </c>
      <c r="K134" s="40">
        <f ca="1"/>
        <v>45603</v>
      </c>
      <c r="L134">
        <f ca="1"/>
        <v>309.54024257732453</v>
      </c>
      <c r="M134">
        <f ca="1"/>
        <v>439.48020252236586</v>
      </c>
      <c r="N134">
        <f ca="1"/>
        <v>301.97545877834995</v>
      </c>
      <c r="O134">
        <f ca="1"/>
        <v>436.58368483279605</v>
      </c>
      <c r="P134">
        <f ca="1"/>
        <v>387.29311611612115</v>
      </c>
      <c r="Q134">
        <f ca="1"/>
        <v>388.11127380518934</v>
      </c>
      <c r="R134">
        <f ca="1"/>
        <v>367.49984154921236</v>
      </c>
      <c r="S134">
        <f ca="1"/>
        <v>344.05575191887448</v>
      </c>
      <c r="T134">
        <f ca="1"/>
        <v>324.4700498358585</v>
      </c>
      <c r="U134">
        <f ca="1"/>
        <v>445.73560165011554</v>
      </c>
      <c r="V134">
        <f ca="1"/>
        <v>311.35023871984436</v>
      </c>
      <c r="W134">
        <f ca="1"/>
        <v>324.78380025658146</v>
      </c>
      <c r="X134">
        <f ca="1"/>
        <v>344.99307601023611</v>
      </c>
      <c r="Y134">
        <f ca="1"/>
        <v>405.42670599097454</v>
      </c>
      <c r="Z134">
        <f ca="1"/>
        <v>313.32261347698147</v>
      </c>
      <c r="AA134">
        <f ca="1"/>
        <v>395.748348820285</v>
      </c>
      <c r="AB134">
        <f ca="1"/>
        <v>415.49926878095386</v>
      </c>
      <c r="AC134">
        <f ca="1"/>
        <v>438.53700283358074</v>
      </c>
      <c r="AD134">
        <f ca="1"/>
        <v>324.02683735500477</v>
      </c>
      <c r="AE134">
        <f ca="1"/>
        <v>378.70091172911435</v>
      </c>
      <c r="AF134">
        <f ca="1"/>
        <v>325.25526074136337</v>
      </c>
      <c r="AG134">
        <f ca="1"/>
        <v>393.67952044882634</v>
      </c>
      <c r="AH134">
        <f ca="1"/>
        <v>323.36803950214249</v>
      </c>
      <c r="AI134">
        <f ca="1"/>
        <v>417.07094057610595</v>
      </c>
      <c r="AJ134">
        <f ca="1"/>
        <v>366.67696052759072</v>
      </c>
      <c r="AK134">
        <f ca="1"/>
        <v>407.0872105887612</v>
      </c>
      <c r="AL134">
        <f ca="1"/>
        <v>262.58766604003267</v>
      </c>
      <c r="AM134">
        <f ca="1"/>
        <v>365.56520837847995</v>
      </c>
      <c r="AN134">
        <f ca="1"/>
        <v>398.42423576853338</v>
      </c>
      <c r="AO134">
        <f ca="1"/>
        <v>392.29432484308626</v>
      </c>
      <c r="AP134">
        <f ca="1"/>
        <v>354.8660397213269</v>
      </c>
      <c r="AQ134">
        <f ca="1"/>
        <v>359.67657286724676</v>
      </c>
      <c r="AR134">
        <f ca="1"/>
        <v>374.3932332636947</v>
      </c>
      <c r="AS134">
        <f ca="1"/>
        <v>483.13124916420838</v>
      </c>
      <c r="AT134">
        <f ca="1"/>
        <v>339.00609514102388</v>
      </c>
      <c r="AU134">
        <f ca="1"/>
        <v>337.2955651661814</v>
      </c>
      <c r="AV134">
        <f ca="1"/>
        <v>341.47331393866779</v>
      </c>
      <c r="AW134">
        <f ca="1"/>
        <v>450.03311957828907</v>
      </c>
      <c r="AX134">
        <f ca="1"/>
        <v>283.58208920627754</v>
      </c>
      <c r="AY134">
        <f ca="1"/>
        <v>386.09833792333944</v>
      </c>
      <c r="AZ134">
        <f ca="1"/>
        <v>379.76573857108838</v>
      </c>
      <c r="BA134">
        <f ca="1"/>
        <v>402.12914077240896</v>
      </c>
      <c r="BB134">
        <f ca="1"/>
        <v>308.96142376886553</v>
      </c>
      <c r="BC134">
        <f ca="1"/>
        <v>382.70517310847919</v>
      </c>
      <c r="BD134">
        <f ca="1"/>
        <v>356.79984354676844</v>
      </c>
      <c r="BE134">
        <f ca="1"/>
        <v>335.62129199038066</v>
      </c>
      <c r="BF134">
        <f ca="1"/>
        <v>386.57265207594344</v>
      </c>
      <c r="BG134">
        <f ca="1"/>
        <v>351.81245887711162</v>
      </c>
      <c r="BH134">
        <f ca="1"/>
        <v>345.52721728632673</v>
      </c>
      <c r="BI134">
        <f ca="1"/>
        <v>456.79276130751691</v>
      </c>
      <c r="BJ134">
        <f ca="1"/>
        <v>322.96298403757532</v>
      </c>
      <c r="BK134">
        <f ca="1"/>
        <v>406.13166116941619</v>
      </c>
      <c r="BL134">
        <f ca="1"/>
        <v>441.78440671048844</v>
      </c>
      <c r="BM134">
        <f ca="1"/>
        <v>402.82574549022667</v>
      </c>
      <c r="BN134">
        <f ca="1"/>
        <v>351.69764682691459</v>
      </c>
      <c r="BO134">
        <f ca="1"/>
        <v>340.7169070412038</v>
      </c>
      <c r="BP134">
        <f ca="1"/>
        <v>347.76227970780781</v>
      </c>
      <c r="BQ134">
        <f ca="1"/>
        <v>467.16558926087686</v>
      </c>
      <c r="BR134">
        <f ca="1"/>
        <v>361.01340059926167</v>
      </c>
      <c r="BS134">
        <f ca="1"/>
        <v>359.45608939825252</v>
      </c>
      <c r="BT134">
        <f ca="1"/>
        <v>314.7189670189851</v>
      </c>
      <c r="BU134">
        <f ca="1"/>
        <v>408.03175063709682</v>
      </c>
      <c r="BV134">
        <f ca="1"/>
        <v>339.4367472976968</v>
      </c>
      <c r="BW134">
        <f ca="1"/>
        <v>442.06187970310515</v>
      </c>
      <c r="BX134">
        <f ca="1"/>
        <v>374.98113638052001</v>
      </c>
      <c r="BY134">
        <f ca="1"/>
        <v>425.87153119835347</v>
      </c>
      <c r="BZ134">
        <f ca="1"/>
        <v>300.42817729566679</v>
      </c>
      <c r="CA134">
        <f ca="1"/>
        <v>330.78338149949724</v>
      </c>
      <c r="CB134">
        <f ca="1"/>
        <v>338.60712755755134</v>
      </c>
      <c r="CC134">
        <f ca="1"/>
        <v>433.53452994984309</v>
      </c>
      <c r="CD134">
        <f ca="1"/>
        <v>287.82015817001502</v>
      </c>
      <c r="CE134">
        <f ca="1"/>
        <v>369.73214835511243</v>
      </c>
      <c r="CF134">
        <f ca="1"/>
        <v>396.51570357925715</v>
      </c>
      <c r="CG134">
        <f ca="1"/>
        <v>401.2048100823888</v>
      </c>
      <c r="CH134">
        <f ca="1"/>
        <v>303.90276110022916</v>
      </c>
      <c r="CI134">
        <f ca="1"/>
        <v>419.08326504452032</v>
      </c>
      <c r="CJ134">
        <f ca="1"/>
        <v>406.40245495239679</v>
      </c>
      <c r="CK134">
        <f ca="1"/>
        <v>367.63515875661386</v>
      </c>
      <c r="CL134">
        <f ca="1"/>
        <v>438.12537000485116</v>
      </c>
      <c r="CM134">
        <f ca="1"/>
        <v>395.25587425012759</v>
      </c>
      <c r="CN134">
        <f ca="1"/>
        <v>355.65437980979846</v>
      </c>
      <c r="CO134">
        <f ca="1"/>
        <v>426.38904248238464</v>
      </c>
      <c r="CP134">
        <f ca="1"/>
        <v>282.08944751480857</v>
      </c>
      <c r="CQ134">
        <f ca="1"/>
        <v>400.46273167257192</v>
      </c>
      <c r="CR134">
        <f ca="1"/>
        <v>405.42207812972111</v>
      </c>
      <c r="CS134">
        <f ca="1"/>
        <v>375.85677474297819</v>
      </c>
      <c r="CT134">
        <f ca="1"/>
        <v>332.88043193504012</v>
      </c>
      <c r="CU134">
        <f ca="1"/>
        <v>315.14204699611054</v>
      </c>
      <c r="CV134">
        <f ca="1"/>
        <v>338.27467721865173</v>
      </c>
      <c r="CW134">
        <f ca="1"/>
        <v>450.52784162519811</v>
      </c>
      <c r="CX134">
        <f ca="1"/>
        <v>350.67773109384973</v>
      </c>
      <c r="CY134">
        <f ca="1"/>
        <v>356.75556722435869</v>
      </c>
      <c r="CZ134">
        <f ca="1"/>
        <v>318.1901653679152</v>
      </c>
      <c r="DA134">
        <f ca="1"/>
        <v>402.36039535533979</v>
      </c>
      <c r="DB134">
        <f ca="1"/>
        <v>336.07068824302843</v>
      </c>
      <c r="DC134">
        <f ca="1"/>
        <v>450.97449689134288</v>
      </c>
      <c r="DD134">
        <f ca="1"/>
        <v>383.9080581026866</v>
      </c>
      <c r="DE134">
        <f ca="1"/>
        <v>410.36076818127304</v>
      </c>
      <c r="DF134">
        <f ca="1"/>
        <v>310.94459497029362</v>
      </c>
      <c r="DG134">
        <f ca="1"/>
        <v>395.85714721557855</v>
      </c>
      <c r="DH134" t="e">
        <f ca="1"/>
        <v>#N/A</v>
      </c>
      <c r="DI134" t="e">
        <f ca="1"/>
        <v>#N/A</v>
      </c>
      <c r="DJ134" t="e">
        <f ca="1"/>
        <v>#N/A</v>
      </c>
      <c r="DK134" t="e">
        <f ca="1"/>
        <v>#N/A</v>
      </c>
      <c r="DL134" t="e">
        <f ca="1"/>
        <v>#N/A</v>
      </c>
      <c r="DM134" t="e">
        <f ca="1"/>
        <v>#N/A</v>
      </c>
      <c r="DN134" t="e">
        <f ca="1"/>
        <v>#N/A</v>
      </c>
      <c r="DO134" t="e">
        <f ca="1"/>
        <v>#N/A</v>
      </c>
      <c r="DP134" t="e">
        <f ca="1"/>
        <v>#N/A</v>
      </c>
      <c r="DQ134" t="e">
        <f ca="1"/>
        <v>#N/A</v>
      </c>
      <c r="DR134" t="e">
        <f ca="1"/>
        <v>#N/A</v>
      </c>
      <c r="DS134" t="e">
        <f ca="1"/>
        <v>#N/A</v>
      </c>
      <c r="DT134" t="e">
        <f ca="1"/>
        <v>#N/A</v>
      </c>
      <c r="DU134" t="e">
        <f ca="1"/>
        <v>#N/A</v>
      </c>
      <c r="DV134" t="e">
        <f ca="1"/>
        <v>#N/A</v>
      </c>
      <c r="DW134" t="e">
        <f ca="1"/>
        <v>#N/A</v>
      </c>
      <c r="DX134" t="e">
        <f ca="1"/>
        <v>#N/A</v>
      </c>
      <c r="DY134" t="e">
        <f ca="1"/>
        <v>#N/A</v>
      </c>
      <c r="DZ134" t="e">
        <f ca="1"/>
        <v>#N/A</v>
      </c>
      <c r="EA134" t="e">
        <f ca="1"/>
        <v>#N/A</v>
      </c>
    </row>
    <row r="135" spans="1:131">
      <c r="A135">
        <f ca="1">_xll.nxLibGetDCF("act/365",K$2,K135)</f>
        <v>0.50684931506849318</v>
      </c>
      <c r="B135" cm="1">
        <f t="array" aca="1" ref="B135" ca="1">_xll.nxLibGetDF(calibration!B$13,path!K$2,path!K135)</f>
        <v>0.98214570199181495</v>
      </c>
      <c r="C135">
        <f t="shared" ca="1" si="12"/>
        <v>3.5544309517227077E-2</v>
      </c>
      <c r="D135" s="75">
        <v>0</v>
      </c>
      <c r="E135">
        <f t="shared" ca="1" si="13"/>
        <v>371.63528716744497</v>
      </c>
      <c r="F135" s="73">
        <f t="shared" ca="1" si="14"/>
        <v>0</v>
      </c>
      <c r="H135">
        <f t="shared" ca="1" si="10"/>
        <v>371.63528716744486</v>
      </c>
      <c r="I135">
        <f t="shared" ca="1" si="11"/>
        <v>48.09924494608812</v>
      </c>
      <c r="K135" s="40">
        <f ca="1"/>
        <v>45604</v>
      </c>
      <c r="L135">
        <f ca="1"/>
        <v>312.06505908426169</v>
      </c>
      <c r="M135">
        <f ca="1"/>
        <v>440.64340130106081</v>
      </c>
      <c r="N135">
        <f ca="1"/>
        <v>304.545017875459</v>
      </c>
      <c r="O135">
        <f ca="1"/>
        <v>433.41456953136424</v>
      </c>
      <c r="P135">
        <f ca="1"/>
        <v>388.42334910240885</v>
      </c>
      <c r="Q135">
        <f ca="1"/>
        <v>388.52310769133817</v>
      </c>
      <c r="R135">
        <f ca="1"/>
        <v>369.2311152759591</v>
      </c>
      <c r="S135">
        <f ca="1"/>
        <v>342.97411418518425</v>
      </c>
      <c r="T135">
        <f ca="1"/>
        <v>323.16448563940907</v>
      </c>
      <c r="U135">
        <f ca="1"/>
        <v>449.99936521620731</v>
      </c>
      <c r="V135">
        <f ca="1"/>
        <v>310.26585120177407</v>
      </c>
      <c r="W135">
        <f ca="1"/>
        <v>320.72294322697184</v>
      </c>
      <c r="X135">
        <f ca="1"/>
        <v>345.14496832924505</v>
      </c>
      <c r="Y135">
        <f ca="1"/>
        <v>405.20178533457533</v>
      </c>
      <c r="Z135">
        <f ca="1"/>
        <v>312.48781090193728</v>
      </c>
      <c r="AA135">
        <f ca="1"/>
        <v>389.13323771490741</v>
      </c>
      <c r="AB135">
        <f ca="1"/>
        <v>415.87503215361818</v>
      </c>
      <c r="AC135">
        <f ca="1"/>
        <v>438.70765541240286</v>
      </c>
      <c r="AD135">
        <f ca="1"/>
        <v>322.63165099532142</v>
      </c>
      <c r="AE135">
        <f ca="1"/>
        <v>376.54123959651935</v>
      </c>
      <c r="AF135">
        <f ca="1"/>
        <v>324.57552020567454</v>
      </c>
      <c r="AG135">
        <f ca="1"/>
        <v>396.83629612794658</v>
      </c>
      <c r="AH135">
        <f ca="1"/>
        <v>323.94336837685057</v>
      </c>
      <c r="AI135">
        <f ca="1"/>
        <v>414.83927909714237</v>
      </c>
      <c r="AJ135">
        <f ca="1"/>
        <v>369.20591051465368</v>
      </c>
      <c r="AK135">
        <f ca="1"/>
        <v>403.31808596834492</v>
      </c>
      <c r="AL135">
        <f ca="1"/>
        <v>258.9863489110237</v>
      </c>
      <c r="AM135">
        <f ca="1"/>
        <v>365.93148887365788</v>
      </c>
      <c r="AN135">
        <f ca="1"/>
        <v>397.37502084628153</v>
      </c>
      <c r="AO135">
        <f ca="1"/>
        <v>389.71626222371066</v>
      </c>
      <c r="AP135">
        <f ca="1"/>
        <v>351.16766496024007</v>
      </c>
      <c r="AQ135">
        <f ca="1"/>
        <v>358.90677404735681</v>
      </c>
      <c r="AR135">
        <f ca="1"/>
        <v>376.01876487413034</v>
      </c>
      <c r="AS135">
        <f ca="1"/>
        <v>470.57566735495408</v>
      </c>
      <c r="AT135">
        <f ca="1"/>
        <v>340.38842785359407</v>
      </c>
      <c r="AU135">
        <f ca="1"/>
        <v>336.27742671593467</v>
      </c>
      <c r="AV135">
        <f ca="1"/>
        <v>339.27901703567318</v>
      </c>
      <c r="AW135">
        <f ca="1"/>
        <v>449.22232396526402</v>
      </c>
      <c r="AX135">
        <f ca="1"/>
        <v>285.69384106785657</v>
      </c>
      <c r="AY135">
        <f ca="1"/>
        <v>383.44537561325063</v>
      </c>
      <c r="AZ135">
        <f ca="1"/>
        <v>382.44609067580046</v>
      </c>
      <c r="BA135">
        <f ca="1"/>
        <v>401.61233770832388</v>
      </c>
      <c r="BB135">
        <f ca="1"/>
        <v>307.55128072885867</v>
      </c>
      <c r="BC135">
        <f ca="1"/>
        <v>382.66946101743042</v>
      </c>
      <c r="BD135">
        <f ca="1"/>
        <v>360.49275380495965</v>
      </c>
      <c r="BE135">
        <f ca="1"/>
        <v>334.12517951321189</v>
      </c>
      <c r="BF135">
        <f ca="1"/>
        <v>383.55890244343612</v>
      </c>
      <c r="BG135">
        <f ca="1"/>
        <v>350.21860975041642</v>
      </c>
      <c r="BH135">
        <f ca="1"/>
        <v>348.09350497004709</v>
      </c>
      <c r="BI135">
        <f ca="1"/>
        <v>456.09280258175806</v>
      </c>
      <c r="BJ135">
        <f ca="1"/>
        <v>316.13289537671153</v>
      </c>
      <c r="BK135">
        <f ca="1"/>
        <v>405.08041311107235</v>
      </c>
      <c r="BL135">
        <f ca="1"/>
        <v>441.00647269930158</v>
      </c>
      <c r="BM135">
        <f ca="1"/>
        <v>399.69735645837255</v>
      </c>
      <c r="BN135">
        <f ca="1"/>
        <v>349.18576299599818</v>
      </c>
      <c r="BO135">
        <f ca="1"/>
        <v>340.80839599041474</v>
      </c>
      <c r="BP135">
        <f ca="1"/>
        <v>346.95475629175496</v>
      </c>
      <c r="BQ135">
        <f ca="1"/>
        <v>479.26088216370039</v>
      </c>
      <c r="BR135">
        <f ca="1"/>
        <v>362.0220147958762</v>
      </c>
      <c r="BS135">
        <f ca="1"/>
        <v>361.22446128532636</v>
      </c>
      <c r="BT135">
        <f ca="1"/>
        <v>311.33090086707489</v>
      </c>
      <c r="BU135">
        <f ca="1"/>
        <v>409.1515876680931</v>
      </c>
      <c r="BV135">
        <f ca="1"/>
        <v>343.8439333265531</v>
      </c>
      <c r="BW135">
        <f ca="1"/>
        <v>444.45839138822828</v>
      </c>
      <c r="BX135">
        <f ca="1"/>
        <v>372.8433358668911</v>
      </c>
      <c r="BY135">
        <f ca="1"/>
        <v>426.65439596779987</v>
      </c>
      <c r="BZ135">
        <f ca="1"/>
        <v>304.68520248517643</v>
      </c>
      <c r="CA135">
        <f ca="1"/>
        <v>326.08276741146329</v>
      </c>
      <c r="CB135">
        <f ca="1"/>
        <v>338.27815279324693</v>
      </c>
      <c r="CC135">
        <f ca="1"/>
        <v>439.43730747198578</v>
      </c>
      <c r="CD135">
        <f ca="1"/>
        <v>289.61542491501137</v>
      </c>
      <c r="CE135">
        <f ca="1"/>
        <v>371.5643672684572</v>
      </c>
      <c r="CF135">
        <f ca="1"/>
        <v>393.14941557820913</v>
      </c>
      <c r="CG135">
        <f ca="1"/>
        <v>395.90647353415193</v>
      </c>
      <c r="CH135">
        <f ca="1"/>
        <v>305.81531401676028</v>
      </c>
      <c r="CI135">
        <f ca="1"/>
        <v>425.0103707001918</v>
      </c>
      <c r="CJ135">
        <f ca="1"/>
        <v>408.43341076598603</v>
      </c>
      <c r="CK135">
        <f ca="1"/>
        <v>366.64876276813197</v>
      </c>
      <c r="CL135">
        <f ca="1"/>
        <v>436.63560034622259</v>
      </c>
      <c r="CM135">
        <f ca="1"/>
        <v>391.91898013348583</v>
      </c>
      <c r="CN135">
        <f ca="1"/>
        <v>350.90329035371207</v>
      </c>
      <c r="CO135">
        <f ca="1"/>
        <v>431.09326546879919</v>
      </c>
      <c r="CP135">
        <f ca="1"/>
        <v>279.44254878556609</v>
      </c>
      <c r="CQ135">
        <f ca="1"/>
        <v>403.03448149650586</v>
      </c>
      <c r="CR135">
        <f ca="1"/>
        <v>402.76308483056357</v>
      </c>
      <c r="CS135">
        <f ca="1"/>
        <v>382.00254170820432</v>
      </c>
      <c r="CT135">
        <f ca="1"/>
        <v>335.18164093801829</v>
      </c>
      <c r="CU135">
        <f ca="1"/>
        <v>315.00511258426371</v>
      </c>
      <c r="CV135">
        <f ca="1"/>
        <v>340.53224942081818</v>
      </c>
      <c r="CW135">
        <f ca="1"/>
        <v>455.64335269972594</v>
      </c>
      <c r="CX135">
        <f ca="1"/>
        <v>350.17282535959748</v>
      </c>
      <c r="CY135">
        <f ca="1"/>
        <v>360.55319775081119</v>
      </c>
      <c r="CZ135">
        <f ca="1"/>
        <v>321.85364330055955</v>
      </c>
      <c r="DA135">
        <f ca="1"/>
        <v>409.26401580822244</v>
      </c>
      <c r="DB135">
        <f ca="1"/>
        <v>332.28006324737783</v>
      </c>
      <c r="DC135">
        <f ca="1"/>
        <v>455.57320267443538</v>
      </c>
      <c r="DD135">
        <f ca="1"/>
        <v>384.27963513613923</v>
      </c>
      <c r="DE135">
        <f ca="1"/>
        <v>412.4902465730504</v>
      </c>
      <c r="DF135">
        <f ca="1"/>
        <v>308.66366679660297</v>
      </c>
      <c r="DG135">
        <f ca="1"/>
        <v>397.69959777216644</v>
      </c>
      <c r="DH135" t="e">
        <f ca="1"/>
        <v>#N/A</v>
      </c>
      <c r="DI135" t="e">
        <f ca="1"/>
        <v>#N/A</v>
      </c>
      <c r="DJ135" t="e">
        <f ca="1"/>
        <v>#N/A</v>
      </c>
      <c r="DK135" t="e">
        <f ca="1"/>
        <v>#N/A</v>
      </c>
      <c r="DL135" t="e">
        <f ca="1"/>
        <v>#N/A</v>
      </c>
      <c r="DM135" t="e">
        <f ca="1"/>
        <v>#N/A</v>
      </c>
      <c r="DN135" t="e">
        <f ca="1"/>
        <v>#N/A</v>
      </c>
      <c r="DO135" t="e">
        <f ca="1"/>
        <v>#N/A</v>
      </c>
      <c r="DP135" t="e">
        <f ca="1"/>
        <v>#N/A</v>
      </c>
      <c r="DQ135" t="e">
        <f ca="1"/>
        <v>#N/A</v>
      </c>
      <c r="DR135" t="e">
        <f ca="1"/>
        <v>#N/A</v>
      </c>
      <c r="DS135" t="e">
        <f ca="1"/>
        <v>#N/A</v>
      </c>
      <c r="DT135" t="e">
        <f ca="1"/>
        <v>#N/A</v>
      </c>
      <c r="DU135" t="e">
        <f ca="1"/>
        <v>#N/A</v>
      </c>
      <c r="DV135" t="e">
        <f ca="1"/>
        <v>#N/A</v>
      </c>
      <c r="DW135" t="e">
        <f ca="1"/>
        <v>#N/A</v>
      </c>
      <c r="DX135" t="e">
        <f ca="1"/>
        <v>#N/A</v>
      </c>
      <c r="DY135" t="e">
        <f ca="1"/>
        <v>#N/A</v>
      </c>
      <c r="DZ135" t="e">
        <f ca="1"/>
        <v>#N/A</v>
      </c>
      <c r="EA135" t="e">
        <f ca="1"/>
        <v>#N/A</v>
      </c>
    </row>
    <row r="136" spans="1:131">
      <c r="A136">
        <f ca="1">_xll.nxLibGetDCF("act/365",K$2,K136)</f>
        <v>0.51506849315068493</v>
      </c>
      <c r="B136" cm="1">
        <f t="array" aca="1" ref="B136" ca="1">_xll.nxLibGetDF(calibration!B$13,path!K$2,path!K136)</f>
        <v>0.98185285714582093</v>
      </c>
      <c r="C136">
        <f t="shared" ca="1" si="12"/>
        <v>3.5556090252155177E-2</v>
      </c>
      <c r="D136" s="75">
        <v>0</v>
      </c>
      <c r="E136">
        <f t="shared" ca="1" si="13"/>
        <v>371.74613012893809</v>
      </c>
      <c r="F136" s="73">
        <f t="shared" ca="1" si="14"/>
        <v>0</v>
      </c>
      <c r="H136">
        <f t="shared" ca="1" si="10"/>
        <v>371.74613012893792</v>
      </c>
      <c r="I136">
        <f t="shared" ca="1" si="11"/>
        <v>48.35514075581893</v>
      </c>
      <c r="K136" s="40">
        <f ca="1"/>
        <v>45607</v>
      </c>
      <c r="L136">
        <f ca="1"/>
        <v>309.9423420135916</v>
      </c>
      <c r="M136">
        <f ca="1"/>
        <v>430.16473174774131</v>
      </c>
      <c r="N136">
        <f ca="1"/>
        <v>309.84424089036173</v>
      </c>
      <c r="O136">
        <f ca="1"/>
        <v>433.76385383825357</v>
      </c>
      <c r="P136">
        <f ca="1"/>
        <v>391.46475687911931</v>
      </c>
      <c r="Q136">
        <f ca="1"/>
        <v>388.54452167698673</v>
      </c>
      <c r="R136">
        <f ca="1"/>
        <v>366.00089029416893</v>
      </c>
      <c r="S136">
        <f ca="1"/>
        <v>329.24773999972456</v>
      </c>
      <c r="T136">
        <f ca="1"/>
        <v>324.24692146071578</v>
      </c>
      <c r="U136">
        <f ca="1"/>
        <v>454.07779434355245</v>
      </c>
      <c r="V136">
        <f ca="1"/>
        <v>303.24064050561748</v>
      </c>
      <c r="W136">
        <f ca="1"/>
        <v>312.16982093992681</v>
      </c>
      <c r="X136">
        <f ca="1"/>
        <v>349.22122915033975</v>
      </c>
      <c r="Y136">
        <f ca="1"/>
        <v>403.00561822074201</v>
      </c>
      <c r="Z136">
        <f ca="1"/>
        <v>317.32792022838197</v>
      </c>
      <c r="AA136">
        <f ca="1"/>
        <v>392.5711308181186</v>
      </c>
      <c r="AB136">
        <f ca="1"/>
        <v>420.14025699701551</v>
      </c>
      <c r="AC136">
        <f ca="1"/>
        <v>436.59195384416648</v>
      </c>
      <c r="AD136">
        <f ca="1"/>
        <v>329.60872401909461</v>
      </c>
      <c r="AE136">
        <f ca="1"/>
        <v>373.21715174059477</v>
      </c>
      <c r="AF136">
        <f ca="1"/>
        <v>330.35881766663749</v>
      </c>
      <c r="AG136">
        <f ca="1"/>
        <v>419.62929391125135</v>
      </c>
      <c r="AH136">
        <f ca="1"/>
        <v>319.60848028157483</v>
      </c>
      <c r="AI136">
        <f ca="1"/>
        <v>413.9960636085309</v>
      </c>
      <c r="AJ136">
        <f ca="1"/>
        <v>362.08675904837418</v>
      </c>
      <c r="AK136">
        <f ca="1"/>
        <v>406.80334441221908</v>
      </c>
      <c r="AL136">
        <f ca="1"/>
        <v>255.38344445816463</v>
      </c>
      <c r="AM136">
        <f ca="1"/>
        <v>359.73391867511083</v>
      </c>
      <c r="AN136">
        <f ca="1"/>
        <v>404.49892652918135</v>
      </c>
      <c r="AO136">
        <f ca="1"/>
        <v>396.40548730686584</v>
      </c>
      <c r="AP136">
        <f ca="1"/>
        <v>349.56840475407597</v>
      </c>
      <c r="AQ136">
        <f ca="1"/>
        <v>353.36901937334375</v>
      </c>
      <c r="AR136">
        <f ca="1"/>
        <v>381.5296813401215</v>
      </c>
      <c r="AS136">
        <f ca="1"/>
        <v>462.63026579322411</v>
      </c>
      <c r="AT136">
        <f ca="1"/>
        <v>338.57022559310104</v>
      </c>
      <c r="AU136">
        <f ca="1"/>
        <v>329.34657872246021</v>
      </c>
      <c r="AV136">
        <f ca="1"/>
        <v>343.02562959033861</v>
      </c>
      <c r="AW136">
        <f ca="1"/>
        <v>447.71967017019153</v>
      </c>
      <c r="AX136">
        <f ca="1"/>
        <v>289.45891189332792</v>
      </c>
      <c r="AY136">
        <f ca="1"/>
        <v>382.96063032316755</v>
      </c>
      <c r="AZ136">
        <f ca="1"/>
        <v>385.322329144018</v>
      </c>
      <c r="BA136">
        <f ca="1"/>
        <v>403.3596057690026</v>
      </c>
      <c r="BB136">
        <f ca="1"/>
        <v>301.48426673006759</v>
      </c>
      <c r="BC136">
        <f ca="1"/>
        <v>374.88431381994872</v>
      </c>
      <c r="BD136">
        <f ca="1"/>
        <v>363.1458800591829</v>
      </c>
      <c r="BE136">
        <f ca="1"/>
        <v>331.13114492562238</v>
      </c>
      <c r="BF136">
        <f ca="1"/>
        <v>391.7643960086823</v>
      </c>
      <c r="BG136">
        <f ca="1"/>
        <v>342.57865414317826</v>
      </c>
      <c r="BH136">
        <f ca="1"/>
        <v>342.58567389378322</v>
      </c>
      <c r="BI136">
        <f ca="1"/>
        <v>446.64433232386102</v>
      </c>
      <c r="BJ136">
        <f ca="1"/>
        <v>319.89059560229191</v>
      </c>
      <c r="BK136">
        <f ca="1"/>
        <v>417.18444119255963</v>
      </c>
      <c r="BL136">
        <f ca="1"/>
        <v>433.2000581894398</v>
      </c>
      <c r="BM136">
        <f ca="1"/>
        <v>400.1325218334336</v>
      </c>
      <c r="BN136">
        <f ca="1"/>
        <v>354.25879301610848</v>
      </c>
      <c r="BO136">
        <f ca="1"/>
        <v>345.48789460634424</v>
      </c>
      <c r="BP136">
        <f ca="1"/>
        <v>351.12632875085961</v>
      </c>
      <c r="BQ136">
        <f ca="1"/>
        <v>483.51097772415119</v>
      </c>
      <c r="BR136">
        <f ca="1"/>
        <v>354.89314388813426</v>
      </c>
      <c r="BS136">
        <f ca="1"/>
        <v>356.06549329466418</v>
      </c>
      <c r="BT136">
        <f ca="1"/>
        <v>327.87640114989955</v>
      </c>
      <c r="BU136">
        <f ca="1"/>
        <v>405.66449783157253</v>
      </c>
      <c r="BV136">
        <f ca="1"/>
        <v>334.24839235261004</v>
      </c>
      <c r="BW136">
        <f ca="1"/>
        <v>447.42584712980721</v>
      </c>
      <c r="BX136">
        <f ca="1"/>
        <v>376.98293786500909</v>
      </c>
      <c r="BY136">
        <f ca="1"/>
        <v>426.56382863803202</v>
      </c>
      <c r="BZ136">
        <f ca="1"/>
        <v>299.56432936389842</v>
      </c>
      <c r="CA136">
        <f ca="1"/>
        <v>340.10405245708796</v>
      </c>
      <c r="CB136">
        <f ca="1"/>
        <v>337.3145818363152</v>
      </c>
      <c r="CC136">
        <f ca="1"/>
        <v>444.40062684913738</v>
      </c>
      <c r="CD136">
        <f ca="1"/>
        <v>292.48043767726233</v>
      </c>
      <c r="CE136">
        <f ca="1"/>
        <v>381.48503911662908</v>
      </c>
      <c r="CF136">
        <f ca="1"/>
        <v>386.36445265338506</v>
      </c>
      <c r="CG136">
        <f ca="1"/>
        <v>387.09223167460084</v>
      </c>
      <c r="CH136">
        <f ca="1"/>
        <v>311.6866345889573</v>
      </c>
      <c r="CI136">
        <f ca="1"/>
        <v>418.95915725492114</v>
      </c>
      <c r="CJ136">
        <f ca="1"/>
        <v>406.38365463864892</v>
      </c>
      <c r="CK136">
        <f ca="1"/>
        <v>373.62285266967905</v>
      </c>
      <c r="CL136">
        <f ca="1"/>
        <v>439.54669893548623</v>
      </c>
      <c r="CM136">
        <f ca="1"/>
        <v>377.70116820581109</v>
      </c>
      <c r="CN136">
        <f ca="1"/>
        <v>349.4974260037049</v>
      </c>
      <c r="CO136">
        <f ca="1"/>
        <v>431.53983923788269</v>
      </c>
      <c r="CP136">
        <f ca="1"/>
        <v>277.61742502783625</v>
      </c>
      <c r="CQ136">
        <f ca="1"/>
        <v>418.99511845491918</v>
      </c>
      <c r="CR136">
        <f ca="1"/>
        <v>403.7270622476463</v>
      </c>
      <c r="CS136">
        <f ca="1"/>
        <v>379.81200970233056</v>
      </c>
      <c r="CT136">
        <f ca="1"/>
        <v>338.96518513227949</v>
      </c>
      <c r="CU136">
        <f ca="1"/>
        <v>308.89861432976244</v>
      </c>
      <c r="CV136">
        <f ca="1"/>
        <v>334.48811362142914</v>
      </c>
      <c r="CW136">
        <f ca="1"/>
        <v>458.38675812572649</v>
      </c>
      <c r="CX136">
        <f ca="1"/>
        <v>346.35969205230896</v>
      </c>
      <c r="CY136">
        <f ca="1"/>
        <v>366.38999798227024</v>
      </c>
      <c r="CZ136">
        <f ca="1"/>
        <v>324.00757451391513</v>
      </c>
      <c r="DA136">
        <f ca="1"/>
        <v>402.59790593005647</v>
      </c>
      <c r="DB136">
        <f ca="1"/>
        <v>339.0917211922594</v>
      </c>
      <c r="DC136">
        <f ca="1"/>
        <v>450.67975086316051</v>
      </c>
      <c r="DD136">
        <f ca="1"/>
        <v>382.95595783082467</v>
      </c>
      <c r="DE136">
        <f ca="1"/>
        <v>416.23103507325317</v>
      </c>
      <c r="DF136">
        <f ca="1"/>
        <v>304.66413567730717</v>
      </c>
      <c r="DG136">
        <f ca="1"/>
        <v>404.51322903136656</v>
      </c>
      <c r="DH136" t="e">
        <f ca="1"/>
        <v>#N/A</v>
      </c>
      <c r="DI136" t="e">
        <f ca="1"/>
        <v>#N/A</v>
      </c>
      <c r="DJ136" t="e">
        <f ca="1"/>
        <v>#N/A</v>
      </c>
      <c r="DK136" t="e">
        <f ca="1"/>
        <v>#N/A</v>
      </c>
      <c r="DL136" t="e">
        <f ca="1"/>
        <v>#N/A</v>
      </c>
      <c r="DM136" t="e">
        <f ca="1"/>
        <v>#N/A</v>
      </c>
      <c r="DN136" t="e">
        <f ca="1"/>
        <v>#N/A</v>
      </c>
      <c r="DO136" t="e">
        <f ca="1"/>
        <v>#N/A</v>
      </c>
      <c r="DP136" t="e">
        <f ca="1"/>
        <v>#N/A</v>
      </c>
      <c r="DQ136" t="e">
        <f ca="1"/>
        <v>#N/A</v>
      </c>
      <c r="DR136" t="e">
        <f ca="1"/>
        <v>#N/A</v>
      </c>
      <c r="DS136" t="e">
        <f ca="1"/>
        <v>#N/A</v>
      </c>
      <c r="DT136" t="e">
        <f ca="1"/>
        <v>#N/A</v>
      </c>
      <c r="DU136" t="e">
        <f ca="1"/>
        <v>#N/A</v>
      </c>
      <c r="DV136" t="e">
        <f ca="1"/>
        <v>#N/A</v>
      </c>
      <c r="DW136" t="e">
        <f ca="1"/>
        <v>#N/A</v>
      </c>
      <c r="DX136" t="e">
        <f ca="1"/>
        <v>#N/A</v>
      </c>
      <c r="DY136" t="e">
        <f ca="1"/>
        <v>#N/A</v>
      </c>
      <c r="DZ136" t="e">
        <f ca="1"/>
        <v>#N/A</v>
      </c>
      <c r="EA136" t="e">
        <f ca="1"/>
        <v>#N/A</v>
      </c>
    </row>
    <row r="137" spans="1:131">
      <c r="A137">
        <f ca="1">_xll.nxLibGetDCF("act/365",K$2,K137)</f>
        <v>0.51780821917808217</v>
      </c>
      <c r="B137" cm="1">
        <f t="array" aca="1" ref="B137" ca="1">_xll.nxLibGetDF(calibration!B$13,path!K$2,path!K137)</f>
        <v>0.98175524219715626</v>
      </c>
      <c r="C137">
        <f t="shared" ca="1" si="12"/>
        <v>3.5559972226418449E-2</v>
      </c>
      <c r="D137" s="75">
        <v>0</v>
      </c>
      <c r="E137">
        <f t="shared" ca="1" si="13"/>
        <v>371.78309247744318</v>
      </c>
      <c r="F137" s="73">
        <f t="shared" ca="1" si="14"/>
        <v>0</v>
      </c>
      <c r="H137">
        <f t="shared" ca="1" si="10"/>
        <v>371.78309247744306</v>
      </c>
      <c r="I137">
        <f t="shared" ca="1" si="11"/>
        <v>48.660335604247784</v>
      </c>
      <c r="K137" s="40">
        <f ca="1"/>
        <v>45608</v>
      </c>
      <c r="L137">
        <f ca="1"/>
        <v>309.83223057912721</v>
      </c>
      <c r="M137">
        <f ca="1"/>
        <v>428.87217852307981</v>
      </c>
      <c r="N137">
        <f ca="1"/>
        <v>311.76481693390934</v>
      </c>
      <c r="O137">
        <f ca="1"/>
        <v>425.3763437822069</v>
      </c>
      <c r="P137">
        <f ca="1"/>
        <v>391.0393444184275</v>
      </c>
      <c r="Q137">
        <f ca="1"/>
        <v>384.67791368231775</v>
      </c>
      <c r="R137">
        <f ca="1"/>
        <v>363.77619156238171</v>
      </c>
      <c r="S137">
        <f ca="1"/>
        <v>334.20670718896889</v>
      </c>
      <c r="T137">
        <f ca="1"/>
        <v>326.15449005486363</v>
      </c>
      <c r="U137">
        <f ca="1"/>
        <v>458.35660382716412</v>
      </c>
      <c r="V137">
        <f ca="1"/>
        <v>306.51512277195178</v>
      </c>
      <c r="W137">
        <f ca="1"/>
        <v>310.06779265982476</v>
      </c>
      <c r="X137">
        <f ca="1"/>
        <v>349.49685074517816</v>
      </c>
      <c r="Y137">
        <f ca="1"/>
        <v>404.69124459078478</v>
      </c>
      <c r="Z137">
        <f ca="1"/>
        <v>319.42665749248545</v>
      </c>
      <c r="AA137">
        <f ca="1"/>
        <v>393.58140968540226</v>
      </c>
      <c r="AB137">
        <f ca="1"/>
        <v>417.58647729712749</v>
      </c>
      <c r="AC137">
        <f ca="1"/>
        <v>444.86850393125974</v>
      </c>
      <c r="AD137">
        <f ca="1"/>
        <v>323.63385085446913</v>
      </c>
      <c r="AE137">
        <f ca="1"/>
        <v>375.81857636247804</v>
      </c>
      <c r="AF137">
        <f ca="1"/>
        <v>329.72113494644117</v>
      </c>
      <c r="AG137">
        <f ca="1"/>
        <v>419.93713108716355</v>
      </c>
      <c r="AH137">
        <f ca="1"/>
        <v>320.18910796786361</v>
      </c>
      <c r="AI137">
        <f ca="1"/>
        <v>418.15086704062367</v>
      </c>
      <c r="AJ137">
        <f ca="1"/>
        <v>366.53782109684249</v>
      </c>
      <c r="AK137">
        <f ca="1"/>
        <v>405.09149311197996</v>
      </c>
      <c r="AL137">
        <f ca="1"/>
        <v>252.70915633566682</v>
      </c>
      <c r="AM137">
        <f ca="1"/>
        <v>357.61141872719406</v>
      </c>
      <c r="AN137">
        <f ca="1"/>
        <v>399.10618815354093</v>
      </c>
      <c r="AO137">
        <f ca="1"/>
        <v>394.36406936801166</v>
      </c>
      <c r="AP137">
        <f ca="1"/>
        <v>344.18907888413412</v>
      </c>
      <c r="AQ137">
        <f ca="1"/>
        <v>355.53052678734718</v>
      </c>
      <c r="AR137">
        <f ca="1"/>
        <v>373.84089345594583</v>
      </c>
      <c r="AS137">
        <f ca="1"/>
        <v>471.48356583831776</v>
      </c>
      <c r="AT137">
        <f ca="1"/>
        <v>342.84435941520161</v>
      </c>
      <c r="AU137">
        <f ca="1"/>
        <v>328.78154763256009</v>
      </c>
      <c r="AV137">
        <f ca="1"/>
        <v>345.18084953814736</v>
      </c>
      <c r="AW137">
        <f ca="1"/>
        <v>451.31897851559768</v>
      </c>
      <c r="AX137">
        <f ca="1"/>
        <v>290.80148732239007</v>
      </c>
      <c r="AY137">
        <f ca="1"/>
        <v>380.03237429834229</v>
      </c>
      <c r="AZ137">
        <f ca="1"/>
        <v>389.67305896071565</v>
      </c>
      <c r="BA137">
        <f ca="1"/>
        <v>409.3381010421507</v>
      </c>
      <c r="BB137">
        <f ca="1"/>
        <v>299.04457744188994</v>
      </c>
      <c r="BC137">
        <f ca="1"/>
        <v>375.61118082471222</v>
      </c>
      <c r="BD137">
        <f ca="1"/>
        <v>358.55255348288847</v>
      </c>
      <c r="BE137">
        <f ca="1"/>
        <v>332.21562297105288</v>
      </c>
      <c r="BF137">
        <f ca="1"/>
        <v>390.74413863916527</v>
      </c>
      <c r="BG137">
        <f ca="1"/>
        <v>339.95252075612927</v>
      </c>
      <c r="BH137">
        <f ca="1"/>
        <v>342.59417258413237</v>
      </c>
      <c r="BI137">
        <f ca="1"/>
        <v>444.32263955992681</v>
      </c>
      <c r="BJ137">
        <f ca="1"/>
        <v>323.94105155870051</v>
      </c>
      <c r="BK137">
        <f ca="1"/>
        <v>420.40530136744553</v>
      </c>
      <c r="BL137">
        <f ca="1"/>
        <v>433.31030586487981</v>
      </c>
      <c r="BM137">
        <f ca="1"/>
        <v>396.33434484447423</v>
      </c>
      <c r="BN137">
        <f ca="1"/>
        <v>347.4209493365974</v>
      </c>
      <c r="BO137">
        <f ca="1"/>
        <v>348.67400927403941</v>
      </c>
      <c r="BP137">
        <f ca="1"/>
        <v>348.90638765619406</v>
      </c>
      <c r="BQ137">
        <f ca="1"/>
        <v>483.91926068646688</v>
      </c>
      <c r="BR137">
        <f ca="1"/>
        <v>354.77353885561632</v>
      </c>
      <c r="BS137">
        <f ca="1"/>
        <v>348.93222737315267</v>
      </c>
      <c r="BT137">
        <f ca="1"/>
        <v>329.54159207023071</v>
      </c>
      <c r="BU137">
        <f ca="1"/>
        <v>406.9777734296672</v>
      </c>
      <c r="BV137">
        <f ca="1"/>
        <v>331.59471790969889</v>
      </c>
      <c r="BW137">
        <f ca="1"/>
        <v>441.52278835735598</v>
      </c>
      <c r="BX137">
        <f ca="1"/>
        <v>378.08327492750385</v>
      </c>
      <c r="BY137">
        <f ca="1"/>
        <v>425.73029919550737</v>
      </c>
      <c r="BZ137">
        <f ca="1"/>
        <v>297.72562047497684</v>
      </c>
      <c r="CA137">
        <f ca="1"/>
        <v>346.35571781117426</v>
      </c>
      <c r="CB137">
        <f ca="1"/>
        <v>339.02006808672394</v>
      </c>
      <c r="CC137">
        <f ca="1"/>
        <v>439.81180855020375</v>
      </c>
      <c r="CD137">
        <f ca="1"/>
        <v>294.4261660333251</v>
      </c>
      <c r="CE137">
        <f ca="1"/>
        <v>381.24823520898639</v>
      </c>
      <c r="CF137">
        <f ca="1"/>
        <v>381.19427912333538</v>
      </c>
      <c r="CG137">
        <f ca="1"/>
        <v>384.06593210220228</v>
      </c>
      <c r="CH137">
        <f ca="1"/>
        <v>312.0440674971062</v>
      </c>
      <c r="CI137">
        <f ca="1"/>
        <v>413.03375201333745</v>
      </c>
      <c r="CJ137">
        <f ca="1"/>
        <v>408.7394103708138</v>
      </c>
      <c r="CK137">
        <f ca="1"/>
        <v>374.01739649848969</v>
      </c>
      <c r="CL137">
        <f ca="1"/>
        <v>440.81546384864328</v>
      </c>
      <c r="CM137">
        <f ca="1"/>
        <v>374.68291891962281</v>
      </c>
      <c r="CN137">
        <f ca="1"/>
        <v>354.15223989656062</v>
      </c>
      <c r="CO137">
        <f ca="1"/>
        <v>429.09122888116997</v>
      </c>
      <c r="CP137">
        <f ca="1"/>
        <v>274.86197201869544</v>
      </c>
      <c r="CQ137">
        <f ca="1"/>
        <v>422.44731796314682</v>
      </c>
      <c r="CR137">
        <f ca="1"/>
        <v>401.25651965080857</v>
      </c>
      <c r="CS137">
        <f ca="1"/>
        <v>382.24911476140215</v>
      </c>
      <c r="CT137">
        <f ca="1"/>
        <v>340.21661861790932</v>
      </c>
      <c r="CU137">
        <f ca="1"/>
        <v>314.97337314120688</v>
      </c>
      <c r="CV137">
        <f ca="1"/>
        <v>336.0447769979391</v>
      </c>
      <c r="CW137">
        <f ca="1"/>
        <v>458.2685519899224</v>
      </c>
      <c r="CX137">
        <f ca="1"/>
        <v>346.09662198817506</v>
      </c>
      <c r="CY137">
        <f ca="1"/>
        <v>364.09944449796006</v>
      </c>
      <c r="CZ137">
        <f ca="1"/>
        <v>321.91913224932563</v>
      </c>
      <c r="DA137">
        <f ca="1"/>
        <v>412.2280826656563</v>
      </c>
      <c r="DB137">
        <f ca="1"/>
        <v>334.31275644618307</v>
      </c>
      <c r="DC137">
        <f ca="1"/>
        <v>455.99778619720718</v>
      </c>
      <c r="DD137">
        <f ca="1"/>
        <v>379.49647339259053</v>
      </c>
      <c r="DE137">
        <f ca="1"/>
        <v>422.59543262473812</v>
      </c>
      <c r="DF137">
        <f ca="1"/>
        <v>304.45802805574931</v>
      </c>
      <c r="DG137">
        <f ca="1"/>
        <v>407.08119373201276</v>
      </c>
      <c r="DH137" t="e">
        <f ca="1"/>
        <v>#N/A</v>
      </c>
      <c r="DI137" t="e">
        <f ca="1"/>
        <v>#N/A</v>
      </c>
      <c r="DJ137" t="e">
        <f ca="1"/>
        <v>#N/A</v>
      </c>
      <c r="DK137" t="e">
        <f ca="1"/>
        <v>#N/A</v>
      </c>
      <c r="DL137" t="e">
        <f ca="1"/>
        <v>#N/A</v>
      </c>
      <c r="DM137" t="e">
        <f ca="1"/>
        <v>#N/A</v>
      </c>
      <c r="DN137" t="e">
        <f ca="1"/>
        <v>#N/A</v>
      </c>
      <c r="DO137" t="e">
        <f ca="1"/>
        <v>#N/A</v>
      </c>
      <c r="DP137" t="e">
        <f ca="1"/>
        <v>#N/A</v>
      </c>
      <c r="DQ137" t="e">
        <f ca="1"/>
        <v>#N/A</v>
      </c>
      <c r="DR137" t="e">
        <f ca="1"/>
        <v>#N/A</v>
      </c>
      <c r="DS137" t="e">
        <f ca="1"/>
        <v>#N/A</v>
      </c>
      <c r="DT137" t="e">
        <f ca="1"/>
        <v>#N/A</v>
      </c>
      <c r="DU137" t="e">
        <f ca="1"/>
        <v>#N/A</v>
      </c>
      <c r="DV137" t="e">
        <f ca="1"/>
        <v>#N/A</v>
      </c>
      <c r="DW137" t="e">
        <f ca="1"/>
        <v>#N/A</v>
      </c>
      <c r="DX137" t="e">
        <f ca="1"/>
        <v>#N/A</v>
      </c>
      <c r="DY137" t="e">
        <f ca="1"/>
        <v>#N/A</v>
      </c>
      <c r="DZ137" t="e">
        <f ca="1"/>
        <v>#N/A</v>
      </c>
      <c r="EA137" t="e">
        <f ca="1"/>
        <v>#N/A</v>
      </c>
    </row>
    <row r="138" spans="1:131">
      <c r="A138">
        <f ca="1">_xll.nxLibGetDCF("act/365",K$2,K138)</f>
        <v>0.52054794520547942</v>
      </c>
      <c r="B138" cm="1">
        <f t="array" aca="1" ref="B138" ca="1">_xll.nxLibGetDF(calibration!B$13,path!K$2,path!K138)</f>
        <v>0.98165762724849159</v>
      </c>
      <c r="C138">
        <f t="shared" ca="1" si="12"/>
        <v>3.5563832329565885E-2</v>
      </c>
      <c r="D138" s="75">
        <v>0</v>
      </c>
      <c r="E138">
        <f t="shared" ca="1" si="13"/>
        <v>371.82006217693845</v>
      </c>
      <c r="F138" s="73">
        <f t="shared" ca="1" si="14"/>
        <v>0</v>
      </c>
      <c r="H138">
        <f t="shared" ca="1" si="10"/>
        <v>371.82006217693851</v>
      </c>
      <c r="I138">
        <f t="shared" ca="1" si="11"/>
        <v>48.871222931471763</v>
      </c>
      <c r="K138" s="40">
        <f ca="1"/>
        <v>45609</v>
      </c>
      <c r="L138">
        <f ca="1"/>
        <v>309.63685629582483</v>
      </c>
      <c r="M138">
        <f ca="1"/>
        <v>436.48072314285184</v>
      </c>
      <c r="N138">
        <f ca="1"/>
        <v>310.75185612863788</v>
      </c>
      <c r="O138">
        <f ca="1"/>
        <v>429.23506406077149</v>
      </c>
      <c r="P138">
        <f ca="1"/>
        <v>396.08533237028581</v>
      </c>
      <c r="Q138">
        <f ca="1"/>
        <v>378.69117535437073</v>
      </c>
      <c r="R138">
        <f ca="1"/>
        <v>360.84011096540451</v>
      </c>
      <c r="S138">
        <f ca="1"/>
        <v>334.21361231889125</v>
      </c>
      <c r="T138">
        <f ca="1"/>
        <v>330.12270457100368</v>
      </c>
      <c r="U138">
        <f ca="1"/>
        <v>454.14804628750846</v>
      </c>
      <c r="V138">
        <f ca="1"/>
        <v>307.04769590539235</v>
      </c>
      <c r="W138">
        <f ca="1"/>
        <v>307.83706802809525</v>
      </c>
      <c r="X138">
        <f ca="1"/>
        <v>353.89363708809947</v>
      </c>
      <c r="Y138">
        <f ca="1"/>
        <v>403.11257462158648</v>
      </c>
      <c r="Z138">
        <f ca="1"/>
        <v>325.02121510499927</v>
      </c>
      <c r="AA138">
        <f ca="1"/>
        <v>398.12468198048748</v>
      </c>
      <c r="AB138">
        <f ca="1"/>
        <v>421.08769079024216</v>
      </c>
      <c r="AC138">
        <f ca="1"/>
        <v>447.06333638240847</v>
      </c>
      <c r="AD138">
        <f ca="1"/>
        <v>326.15551243328974</v>
      </c>
      <c r="AE138">
        <f ca="1"/>
        <v>378.44443991708511</v>
      </c>
      <c r="AF138">
        <f ca="1"/>
        <v>329.92194802376179</v>
      </c>
      <c r="AG138">
        <f ca="1"/>
        <v>414.52932860008474</v>
      </c>
      <c r="AH138">
        <f ca="1"/>
        <v>323.32560131994279</v>
      </c>
      <c r="AI138">
        <f ca="1"/>
        <v>417.27329701265319</v>
      </c>
      <c r="AJ138">
        <f ca="1"/>
        <v>361.17126655111946</v>
      </c>
      <c r="AK138">
        <f ca="1"/>
        <v>404.14224791218447</v>
      </c>
      <c r="AL138">
        <f ca="1"/>
        <v>248.98457246721972</v>
      </c>
      <c r="AM138">
        <f ca="1"/>
        <v>354.6769830453058</v>
      </c>
      <c r="AN138">
        <f ca="1"/>
        <v>394.36614397962364</v>
      </c>
      <c r="AO138">
        <f ca="1"/>
        <v>396.69016781327446</v>
      </c>
      <c r="AP138">
        <f ca="1"/>
        <v>342.6164069638881</v>
      </c>
      <c r="AQ138">
        <f ca="1"/>
        <v>356.94898953881312</v>
      </c>
      <c r="AR138">
        <f ca="1"/>
        <v>375.62336541370206</v>
      </c>
      <c r="AS138">
        <f ca="1"/>
        <v>478.05240753131505</v>
      </c>
      <c r="AT138">
        <f ca="1"/>
        <v>340.43792723184009</v>
      </c>
      <c r="AU138">
        <f ca="1"/>
        <v>330.71896412089063</v>
      </c>
      <c r="AV138">
        <f ca="1"/>
        <v>344.15199659092428</v>
      </c>
      <c r="AW138">
        <f ca="1"/>
        <v>445.65273286390874</v>
      </c>
      <c r="AX138">
        <f ca="1"/>
        <v>288.32106911270233</v>
      </c>
      <c r="AY138">
        <f ca="1"/>
        <v>377.52004980334164</v>
      </c>
      <c r="AZ138">
        <f ca="1"/>
        <v>393.55809745538784</v>
      </c>
      <c r="BA138">
        <f ca="1"/>
        <v>408.17732209303108</v>
      </c>
      <c r="BB138">
        <f ca="1"/>
        <v>298.14828285181505</v>
      </c>
      <c r="BC138">
        <f ca="1"/>
        <v>371.10742512425662</v>
      </c>
      <c r="BD138">
        <f ca="1"/>
        <v>360.13351060470671</v>
      </c>
      <c r="BE138">
        <f ca="1"/>
        <v>331.39933698479297</v>
      </c>
      <c r="BF138">
        <f ca="1"/>
        <v>389.95808590176546</v>
      </c>
      <c r="BG138">
        <f ca="1"/>
        <v>335.87594806841878</v>
      </c>
      <c r="BH138">
        <f ca="1"/>
        <v>347.49167981569019</v>
      </c>
      <c r="BI138">
        <f ca="1"/>
        <v>447.53052388948254</v>
      </c>
      <c r="BJ138">
        <f ca="1"/>
        <v>324.31474839100844</v>
      </c>
      <c r="BK138">
        <f ca="1"/>
        <v>424.62004858694007</v>
      </c>
      <c r="BL138">
        <f ca="1"/>
        <v>437.61046031703489</v>
      </c>
      <c r="BM138">
        <f ca="1"/>
        <v>393.90869061461882</v>
      </c>
      <c r="BN138">
        <f ca="1"/>
        <v>347.22918528834975</v>
      </c>
      <c r="BO138">
        <f ca="1"/>
        <v>346.43946130059135</v>
      </c>
      <c r="BP138">
        <f ca="1"/>
        <v>344.71474993298784</v>
      </c>
      <c r="BQ138">
        <f ca="1"/>
        <v>481.45158292224153</v>
      </c>
      <c r="BR138">
        <f ca="1"/>
        <v>351.98056325745597</v>
      </c>
      <c r="BS138">
        <f ca="1"/>
        <v>353.85771349322118</v>
      </c>
      <c r="BT138">
        <f ca="1"/>
        <v>332.00093750952777</v>
      </c>
      <c r="BU138">
        <f ca="1"/>
        <v>411.91795148715522</v>
      </c>
      <c r="BV138">
        <f ca="1"/>
        <v>332.01714418768313</v>
      </c>
      <c r="BW138">
        <f ca="1"/>
        <v>444.71032129852205</v>
      </c>
      <c r="BX138">
        <f ca="1"/>
        <v>376.56349070243687</v>
      </c>
      <c r="BY138">
        <f ca="1"/>
        <v>426.55659917614304</v>
      </c>
      <c r="BZ138">
        <f ca="1"/>
        <v>298.4103897973207</v>
      </c>
      <c r="CA138">
        <f ca="1"/>
        <v>349.24322814852815</v>
      </c>
      <c r="CB138">
        <f ca="1"/>
        <v>343.65463950065322</v>
      </c>
      <c r="CC138">
        <f ca="1"/>
        <v>439.39078230464833</v>
      </c>
      <c r="CD138">
        <f ca="1"/>
        <v>294.80704814780682</v>
      </c>
      <c r="CE138">
        <f ca="1"/>
        <v>379.57454644868312</v>
      </c>
      <c r="CF138">
        <f ca="1"/>
        <v>385.18271550749955</v>
      </c>
      <c r="CG138">
        <f ca="1"/>
        <v>377.2041041445155</v>
      </c>
      <c r="CH138">
        <f ca="1"/>
        <v>310.16051749682032</v>
      </c>
      <c r="CI138">
        <f ca="1"/>
        <v>415.05363711574915</v>
      </c>
      <c r="CJ138">
        <f ca="1"/>
        <v>403.23364308275086</v>
      </c>
      <c r="CK138">
        <f ca="1"/>
        <v>378.04620832749157</v>
      </c>
      <c r="CL138">
        <f ca="1"/>
        <v>437.56227258779779</v>
      </c>
      <c r="CM138">
        <f ca="1"/>
        <v>375.28026210057095</v>
      </c>
      <c r="CN138">
        <f ca="1"/>
        <v>355.31243824947387</v>
      </c>
      <c r="CO138">
        <f ca="1"/>
        <v>430.91219806027357</v>
      </c>
      <c r="CP138">
        <f ca="1"/>
        <v>273.77182411373559</v>
      </c>
      <c r="CQ138">
        <f ca="1"/>
        <v>418.30301319324235</v>
      </c>
      <c r="CR138">
        <f ca="1"/>
        <v>402.49929419065234</v>
      </c>
      <c r="CS138">
        <f ca="1"/>
        <v>385.26867755384791</v>
      </c>
      <c r="CT138">
        <f ca="1"/>
        <v>336.28268198907472</v>
      </c>
      <c r="CU138">
        <f ca="1"/>
        <v>315.58973272092965</v>
      </c>
      <c r="CV138">
        <f ca="1"/>
        <v>337.92878362986363</v>
      </c>
      <c r="CW138">
        <f ca="1"/>
        <v>462.05226937415654</v>
      </c>
      <c r="CX138">
        <f ca="1"/>
        <v>345.8652780505214</v>
      </c>
      <c r="CY138">
        <f ca="1"/>
        <v>366.99396271981925</v>
      </c>
      <c r="CZ138">
        <f ca="1"/>
        <v>322.4895224301315</v>
      </c>
      <c r="DA138">
        <f ca="1"/>
        <v>410.09153123679107</v>
      </c>
      <c r="DB138">
        <f ca="1"/>
        <v>337.33089960310787</v>
      </c>
      <c r="DC138">
        <f ca="1"/>
        <v>450.51904488561269</v>
      </c>
      <c r="DD138">
        <f ca="1"/>
        <v>372.62728747851526</v>
      </c>
      <c r="DE138">
        <f ca="1"/>
        <v>420.04700467395668</v>
      </c>
      <c r="DF138">
        <f ca="1"/>
        <v>299.91387269579121</v>
      </c>
      <c r="DG138">
        <f ca="1"/>
        <v>405.01024523451645</v>
      </c>
      <c r="DH138" t="e">
        <f ca="1"/>
        <v>#N/A</v>
      </c>
      <c r="DI138" t="e">
        <f ca="1"/>
        <v>#N/A</v>
      </c>
      <c r="DJ138" t="e">
        <f ca="1"/>
        <v>#N/A</v>
      </c>
      <c r="DK138" t="e">
        <f ca="1"/>
        <v>#N/A</v>
      </c>
      <c r="DL138" t="e">
        <f ca="1"/>
        <v>#N/A</v>
      </c>
      <c r="DM138" t="e">
        <f ca="1"/>
        <v>#N/A</v>
      </c>
      <c r="DN138" t="e">
        <f ca="1"/>
        <v>#N/A</v>
      </c>
      <c r="DO138" t="e">
        <f ca="1"/>
        <v>#N/A</v>
      </c>
      <c r="DP138" t="e">
        <f ca="1"/>
        <v>#N/A</v>
      </c>
      <c r="DQ138" t="e">
        <f ca="1"/>
        <v>#N/A</v>
      </c>
      <c r="DR138" t="e">
        <f ca="1"/>
        <v>#N/A</v>
      </c>
      <c r="DS138" t="e">
        <f ca="1"/>
        <v>#N/A</v>
      </c>
      <c r="DT138" t="e">
        <f ca="1"/>
        <v>#N/A</v>
      </c>
      <c r="DU138" t="e">
        <f ca="1"/>
        <v>#N/A</v>
      </c>
      <c r="DV138" t="e">
        <f ca="1"/>
        <v>#N/A</v>
      </c>
      <c r="DW138" t="e">
        <f ca="1"/>
        <v>#N/A</v>
      </c>
      <c r="DX138" t="e">
        <f ca="1"/>
        <v>#N/A</v>
      </c>
      <c r="DY138" t="e">
        <f ca="1"/>
        <v>#N/A</v>
      </c>
      <c r="DZ138" t="e">
        <f ca="1"/>
        <v>#N/A</v>
      </c>
      <c r="EA138" t="e">
        <f ca="1"/>
        <v>#N/A</v>
      </c>
    </row>
    <row r="139" spans="1:131">
      <c r="A139">
        <f ca="1">_xll.nxLibGetDCF("act/365",K$2,K139)</f>
        <v>0.52328767123287667</v>
      </c>
      <c r="B139" cm="1">
        <f t="array" aca="1" ref="B139" ca="1">_xll.nxLibGetDF(calibration!B$13,path!K$2,path!K139)</f>
        <v>0.98156001229982692</v>
      </c>
      <c r="C139">
        <f t="shared" ca="1" si="12"/>
        <v>3.5567670908880314E-2</v>
      </c>
      <c r="D139" s="75">
        <v>0</v>
      </c>
      <c r="E139">
        <f t="shared" ca="1" si="13"/>
        <v>371.85703922961687</v>
      </c>
      <c r="F139" s="73">
        <f t="shared" ca="1" si="14"/>
        <v>0</v>
      </c>
      <c r="H139">
        <f t="shared" ca="1" si="10"/>
        <v>371.85703922961716</v>
      </c>
      <c r="I139">
        <f t="shared" ca="1" si="11"/>
        <v>48.995656728508145</v>
      </c>
      <c r="K139" s="40">
        <f ca="1"/>
        <v>45610</v>
      </c>
      <c r="L139">
        <f ca="1"/>
        <v>306.94829179193607</v>
      </c>
      <c r="M139">
        <f ca="1"/>
        <v>438.93759401353577</v>
      </c>
      <c r="N139">
        <f ca="1"/>
        <v>311.29115658789777</v>
      </c>
      <c r="O139">
        <f ca="1"/>
        <v>430.51820503779362</v>
      </c>
      <c r="P139">
        <f ca="1"/>
        <v>393.7946143919732</v>
      </c>
      <c r="Q139">
        <f ca="1"/>
        <v>380.28005027730887</v>
      </c>
      <c r="R139">
        <f ca="1"/>
        <v>367.84599715306189</v>
      </c>
      <c r="S139">
        <f ca="1"/>
        <v>330.59854656005751</v>
      </c>
      <c r="T139">
        <f ca="1"/>
        <v>329.57561867392798</v>
      </c>
      <c r="U139">
        <f ca="1"/>
        <v>451.24352153426224</v>
      </c>
      <c r="V139">
        <f ca="1"/>
        <v>303.24724220270519</v>
      </c>
      <c r="W139">
        <f ca="1"/>
        <v>311.116185832459</v>
      </c>
      <c r="X139">
        <f ca="1"/>
        <v>349.34002658070682</v>
      </c>
      <c r="Y139">
        <f ca="1"/>
        <v>403.52048055793784</v>
      </c>
      <c r="Z139">
        <f ca="1"/>
        <v>321.26429014331967</v>
      </c>
      <c r="AA139">
        <f ca="1"/>
        <v>399.44269827971783</v>
      </c>
      <c r="AB139">
        <f ca="1"/>
        <v>425.23346056581522</v>
      </c>
      <c r="AC139">
        <f ca="1"/>
        <v>449.59298572729426</v>
      </c>
      <c r="AD139">
        <f ca="1"/>
        <v>328.64839056389013</v>
      </c>
      <c r="AE139">
        <f ca="1"/>
        <v>383.55224368371313</v>
      </c>
      <c r="AF139">
        <f ca="1"/>
        <v>327.11955962826875</v>
      </c>
      <c r="AG139">
        <f ca="1"/>
        <v>411.29053908105283</v>
      </c>
      <c r="AH139">
        <f ca="1"/>
        <v>322.88434656041443</v>
      </c>
      <c r="AI139">
        <f ca="1"/>
        <v>413.70781331683105</v>
      </c>
      <c r="AJ139">
        <f ca="1"/>
        <v>362.19903668559562</v>
      </c>
      <c r="AK139">
        <f ca="1"/>
        <v>408.16533309490751</v>
      </c>
      <c r="AL139">
        <f ca="1"/>
        <v>249.41093838862739</v>
      </c>
      <c r="AM139">
        <f ca="1"/>
        <v>356.5347152969174</v>
      </c>
      <c r="AN139">
        <f ca="1"/>
        <v>390.89837113084496</v>
      </c>
      <c r="AO139">
        <f ca="1"/>
        <v>399.08027104471898</v>
      </c>
      <c r="AP139">
        <f ca="1"/>
        <v>348.40549472425221</v>
      </c>
      <c r="AQ139">
        <f ca="1"/>
        <v>361.1848171684444</v>
      </c>
      <c r="AR139">
        <f ca="1"/>
        <v>378.71319427077117</v>
      </c>
      <c r="AS139">
        <f ca="1"/>
        <v>477.84986462870148</v>
      </c>
      <c r="AT139">
        <f ca="1"/>
        <v>342.10779103219249</v>
      </c>
      <c r="AU139">
        <f ca="1"/>
        <v>327.99961458391925</v>
      </c>
      <c r="AV139">
        <f ca="1"/>
        <v>342.20662219702973</v>
      </c>
      <c r="AW139">
        <f ca="1"/>
        <v>447.85590456985005</v>
      </c>
      <c r="AX139">
        <f ca="1"/>
        <v>292.61337155640308</v>
      </c>
      <c r="AY139">
        <f ca="1"/>
        <v>372.37018269582359</v>
      </c>
      <c r="AZ139">
        <f ca="1"/>
        <v>394.76074684450583</v>
      </c>
      <c r="BA139">
        <f ca="1"/>
        <v>406.15684177724086</v>
      </c>
      <c r="BB139">
        <f ca="1"/>
        <v>302.83834164341204</v>
      </c>
      <c r="BC139">
        <f ca="1"/>
        <v>373.47947365302349</v>
      </c>
      <c r="BD139">
        <f ca="1"/>
        <v>358.58080567322708</v>
      </c>
      <c r="BE139">
        <f ca="1"/>
        <v>331.49070716772599</v>
      </c>
      <c r="BF139">
        <f ca="1"/>
        <v>390.33520986914363</v>
      </c>
      <c r="BG139">
        <f ca="1"/>
        <v>342.70802012668355</v>
      </c>
      <c r="BH139">
        <f ca="1"/>
        <v>348.17800971962612</v>
      </c>
      <c r="BI139">
        <f ca="1"/>
        <v>449.44207675352754</v>
      </c>
      <c r="BJ139">
        <f ca="1"/>
        <v>323.54212725588047</v>
      </c>
      <c r="BK139">
        <f ca="1"/>
        <v>419.6079728929646</v>
      </c>
      <c r="BL139">
        <f ca="1"/>
        <v>439.8787995330394</v>
      </c>
      <c r="BM139">
        <f ca="1"/>
        <v>395.63422911638264</v>
      </c>
      <c r="BN139">
        <f ca="1"/>
        <v>346.06045794245108</v>
      </c>
      <c r="BO139">
        <f ca="1"/>
        <v>345.56777738734189</v>
      </c>
      <c r="BP139">
        <f ca="1"/>
        <v>343.24350375308251</v>
      </c>
      <c r="BQ139">
        <f ca="1"/>
        <v>486.95822012533466</v>
      </c>
      <c r="BR139">
        <f ca="1"/>
        <v>348.98480824780842</v>
      </c>
      <c r="BS139">
        <f ca="1"/>
        <v>352.03689455243278</v>
      </c>
      <c r="BT139">
        <f ca="1"/>
        <v>334.08821144303937</v>
      </c>
      <c r="BU139">
        <f ca="1"/>
        <v>411.89256771770465</v>
      </c>
      <c r="BV139">
        <f ca="1"/>
        <v>330.88602796898437</v>
      </c>
      <c r="BW139">
        <f ca="1"/>
        <v>446.63202185007486</v>
      </c>
      <c r="BX139">
        <f ca="1"/>
        <v>377.69428559850394</v>
      </c>
      <c r="BY139">
        <f ca="1"/>
        <v>423.88493624958068</v>
      </c>
      <c r="BZ139">
        <f ca="1"/>
        <v>298.57991830126474</v>
      </c>
      <c r="CA139">
        <f ca="1"/>
        <v>347.84469459582272</v>
      </c>
      <c r="CB139">
        <f ca="1"/>
        <v>340.41033210286946</v>
      </c>
      <c r="CC139">
        <f ca="1"/>
        <v>439.27079991993048</v>
      </c>
      <c r="CD139">
        <f ca="1"/>
        <v>294.00892627681958</v>
      </c>
      <c r="CE139">
        <f ca="1"/>
        <v>374.2620348844934</v>
      </c>
      <c r="CF139">
        <f ca="1"/>
        <v>385.12849883697584</v>
      </c>
      <c r="CG139">
        <f ca="1"/>
        <v>377.04802211204071</v>
      </c>
      <c r="CH139">
        <f ca="1"/>
        <v>310.36224688997532</v>
      </c>
      <c r="CI139">
        <f ca="1"/>
        <v>410.44366602353188</v>
      </c>
      <c r="CJ139">
        <f ca="1"/>
        <v>408.12988213699884</v>
      </c>
      <c r="CK139">
        <f ca="1"/>
        <v>377.5717073903773</v>
      </c>
      <c r="CL139">
        <f ca="1"/>
        <v>437.22171186286596</v>
      </c>
      <c r="CM139">
        <f ca="1"/>
        <v>375.20452261083051</v>
      </c>
      <c r="CN139">
        <f ca="1"/>
        <v>351.34922896476149</v>
      </c>
      <c r="CO139">
        <f ca="1"/>
        <v>426.14409808625749</v>
      </c>
      <c r="CP139">
        <f ca="1"/>
        <v>275.36647861831324</v>
      </c>
      <c r="CQ139">
        <f ca="1"/>
        <v>416.19272798254775</v>
      </c>
      <c r="CR139">
        <f ca="1"/>
        <v>399.57623391944469</v>
      </c>
      <c r="CS139">
        <f ca="1"/>
        <v>391.51218324772213</v>
      </c>
      <c r="CT139">
        <f ca="1"/>
        <v>336.76043355163733</v>
      </c>
      <c r="CU139">
        <f ca="1"/>
        <v>319.34380480943832</v>
      </c>
      <c r="CV139">
        <f ca="1"/>
        <v>341.56603997434041</v>
      </c>
      <c r="CW139">
        <f ca="1"/>
        <v>461.93233168306398</v>
      </c>
      <c r="CX139">
        <f ca="1"/>
        <v>344.39465953820991</v>
      </c>
      <c r="CY139">
        <f ca="1"/>
        <v>365.41673457140229</v>
      </c>
      <c r="CZ139">
        <f ca="1"/>
        <v>319.67500433818731</v>
      </c>
      <c r="DA139">
        <f ca="1"/>
        <v>407.61931149665759</v>
      </c>
      <c r="DB139">
        <f ca="1"/>
        <v>336.13526053623451</v>
      </c>
      <c r="DC139">
        <f ca="1"/>
        <v>451.86748339720936</v>
      </c>
      <c r="DD139">
        <f ca="1"/>
        <v>367.15865033751084</v>
      </c>
      <c r="DE139">
        <f ca="1"/>
        <v>420.29733721171181</v>
      </c>
      <c r="DF139">
        <f ca="1"/>
        <v>298.02027872091855</v>
      </c>
      <c r="DG139">
        <f ca="1"/>
        <v>406.73622135374501</v>
      </c>
      <c r="DH139" t="e">
        <f ca="1"/>
        <v>#N/A</v>
      </c>
      <c r="DI139" t="e">
        <f ca="1"/>
        <v>#N/A</v>
      </c>
      <c r="DJ139" t="e">
        <f ca="1"/>
        <v>#N/A</v>
      </c>
      <c r="DK139" t="e">
        <f ca="1"/>
        <v>#N/A</v>
      </c>
      <c r="DL139" t="e">
        <f ca="1"/>
        <v>#N/A</v>
      </c>
      <c r="DM139" t="e">
        <f ca="1"/>
        <v>#N/A</v>
      </c>
      <c r="DN139" t="e">
        <f ca="1"/>
        <v>#N/A</v>
      </c>
      <c r="DO139" t="e">
        <f ca="1"/>
        <v>#N/A</v>
      </c>
      <c r="DP139" t="e">
        <f ca="1"/>
        <v>#N/A</v>
      </c>
      <c r="DQ139" t="e">
        <f ca="1"/>
        <v>#N/A</v>
      </c>
      <c r="DR139" t="e">
        <f ca="1"/>
        <v>#N/A</v>
      </c>
      <c r="DS139" t="e">
        <f ca="1"/>
        <v>#N/A</v>
      </c>
      <c r="DT139" t="e">
        <f ca="1"/>
        <v>#N/A</v>
      </c>
      <c r="DU139" t="e">
        <f ca="1"/>
        <v>#N/A</v>
      </c>
      <c r="DV139" t="e">
        <f ca="1"/>
        <v>#N/A</v>
      </c>
      <c r="DW139" t="e">
        <f ca="1"/>
        <v>#N/A</v>
      </c>
      <c r="DX139" t="e">
        <f ca="1"/>
        <v>#N/A</v>
      </c>
      <c r="DY139" t="e">
        <f ca="1"/>
        <v>#N/A</v>
      </c>
      <c r="DZ139" t="e">
        <f ca="1"/>
        <v>#N/A</v>
      </c>
      <c r="EA139" t="e">
        <f ca="1"/>
        <v>#N/A</v>
      </c>
    </row>
    <row r="140" spans="1:131">
      <c r="A140">
        <f ca="1">_xll.nxLibGetDCF("act/365",K$2,K140)</f>
        <v>0.52602739726027392</v>
      </c>
      <c r="B140" cm="1">
        <f t="array" aca="1" ref="B140" ca="1">_xll.nxLibGetDF(calibration!B$13,path!K$2,path!K140)</f>
        <v>0.98146239735116225</v>
      </c>
      <c r="C140">
        <f t="shared" ca="1" si="12"/>
        <v>3.5571488304410634E-2</v>
      </c>
      <c r="D140" s="75">
        <v>0</v>
      </c>
      <c r="E140">
        <f t="shared" ca="1" si="13"/>
        <v>371.89402363767266</v>
      </c>
      <c r="F140" s="73">
        <f t="shared" ca="1" si="14"/>
        <v>0</v>
      </c>
      <c r="H140">
        <f t="shared" ca="1" si="10"/>
        <v>371.89402363767272</v>
      </c>
      <c r="I140">
        <f t="shared" ca="1" si="11"/>
        <v>49.356255963037917</v>
      </c>
      <c r="K140" s="40">
        <f ca="1"/>
        <v>45611</v>
      </c>
      <c r="L140">
        <f ca="1"/>
        <v>306.16519135795824</v>
      </c>
      <c r="M140">
        <f ca="1"/>
        <v>445.54619268896914</v>
      </c>
      <c r="N140">
        <f ca="1"/>
        <v>313.5208443094636</v>
      </c>
      <c r="O140">
        <f ca="1"/>
        <v>421.23367335768506</v>
      </c>
      <c r="P140">
        <f ca="1"/>
        <v>392.08654674168099</v>
      </c>
      <c r="Q140">
        <f ca="1"/>
        <v>384.83368344241194</v>
      </c>
      <c r="R140">
        <f ca="1"/>
        <v>366.15810935902664</v>
      </c>
      <c r="S140">
        <f ca="1"/>
        <v>328.84829031882151</v>
      </c>
      <c r="T140">
        <f ca="1"/>
        <v>331.12876383843042</v>
      </c>
      <c r="U140">
        <f ca="1"/>
        <v>453.15450225710617</v>
      </c>
      <c r="V140">
        <f ca="1"/>
        <v>298.59312967886603</v>
      </c>
      <c r="W140">
        <f ca="1"/>
        <v>308.70962433691085</v>
      </c>
      <c r="X140">
        <f ca="1"/>
        <v>357.60228181404028</v>
      </c>
      <c r="Y140">
        <f ca="1"/>
        <v>403.24655745912395</v>
      </c>
      <c r="Z140">
        <f ca="1"/>
        <v>322.4048579281889</v>
      </c>
      <c r="AA140">
        <f ca="1"/>
        <v>403.1096391872652</v>
      </c>
      <c r="AB140">
        <f ca="1"/>
        <v>423.77148323596191</v>
      </c>
      <c r="AC140">
        <f ca="1"/>
        <v>447.5319714670037</v>
      </c>
      <c r="AD140">
        <f ca="1"/>
        <v>330.31614678661987</v>
      </c>
      <c r="AE140">
        <f ca="1"/>
        <v>379.77543670824952</v>
      </c>
      <c r="AF140">
        <f ca="1"/>
        <v>322.45004458039574</v>
      </c>
      <c r="AG140">
        <f ca="1"/>
        <v>412.30677837054202</v>
      </c>
      <c r="AH140">
        <f ca="1"/>
        <v>323.94272708144553</v>
      </c>
      <c r="AI140">
        <f ca="1"/>
        <v>412.236661179512</v>
      </c>
      <c r="AJ140">
        <f ca="1"/>
        <v>365.00584285437208</v>
      </c>
      <c r="AK140">
        <f ca="1"/>
        <v>415.29102466352998</v>
      </c>
      <c r="AL140">
        <f ca="1"/>
        <v>249.04542498347737</v>
      </c>
      <c r="AM140">
        <f ca="1"/>
        <v>357.61959355252094</v>
      </c>
      <c r="AN140">
        <f ca="1"/>
        <v>389.94500719676961</v>
      </c>
      <c r="AO140">
        <f ca="1"/>
        <v>398.74436098050194</v>
      </c>
      <c r="AP140">
        <f ca="1"/>
        <v>349.37019256576906</v>
      </c>
      <c r="AQ140">
        <f ca="1"/>
        <v>357.57946165439927</v>
      </c>
      <c r="AR140">
        <f ca="1"/>
        <v>372.65068967104952</v>
      </c>
      <c r="AS140">
        <f ca="1"/>
        <v>480.20732362015127</v>
      </c>
      <c r="AT140">
        <f ca="1"/>
        <v>341.39210902454016</v>
      </c>
      <c r="AU140">
        <f ca="1"/>
        <v>328.17565715617428</v>
      </c>
      <c r="AV140">
        <f ca="1"/>
        <v>340.85449325094947</v>
      </c>
      <c r="AW140">
        <f ca="1"/>
        <v>446.18185007299633</v>
      </c>
      <c r="AX140">
        <f ca="1"/>
        <v>290.52440525125655</v>
      </c>
      <c r="AY140">
        <f ca="1"/>
        <v>372.72801195590785</v>
      </c>
      <c r="AZ140">
        <f ca="1"/>
        <v>392.80437892756203</v>
      </c>
      <c r="BA140">
        <f ca="1"/>
        <v>411.64626836723863</v>
      </c>
      <c r="BB140">
        <f ca="1"/>
        <v>298.71931532689587</v>
      </c>
      <c r="BC140">
        <f ca="1"/>
        <v>366.99623107503157</v>
      </c>
      <c r="BD140">
        <f ca="1"/>
        <v>360.62046323427654</v>
      </c>
      <c r="BE140">
        <f ca="1"/>
        <v>332.48781358566418</v>
      </c>
      <c r="BF140">
        <f ca="1"/>
        <v>396.29753078123554</v>
      </c>
      <c r="BG140">
        <f ca="1"/>
        <v>342.885456972047</v>
      </c>
      <c r="BH140">
        <f ca="1"/>
        <v>350.51270601632575</v>
      </c>
      <c r="BI140">
        <f ca="1"/>
        <v>449.55652665334139</v>
      </c>
      <c r="BJ140">
        <f ca="1"/>
        <v>324.73394898205697</v>
      </c>
      <c r="BK140">
        <f ca="1"/>
        <v>423.45419825714998</v>
      </c>
      <c r="BL140">
        <f ca="1"/>
        <v>429.96731732184759</v>
      </c>
      <c r="BM140">
        <f ca="1"/>
        <v>397.91664688430228</v>
      </c>
      <c r="BN140">
        <f ca="1"/>
        <v>344.39484894120176</v>
      </c>
      <c r="BO140">
        <f ca="1"/>
        <v>351.42704151195181</v>
      </c>
      <c r="BP140">
        <f ca="1"/>
        <v>345.01661956293589</v>
      </c>
      <c r="BQ140">
        <f ca="1"/>
        <v>488.75107726901689</v>
      </c>
      <c r="BR140">
        <f ca="1"/>
        <v>351.12632444149165</v>
      </c>
      <c r="BS140">
        <f ca="1"/>
        <v>354.05843040911458</v>
      </c>
      <c r="BT140">
        <f ca="1"/>
        <v>329.46436076718032</v>
      </c>
      <c r="BU140">
        <f ca="1"/>
        <v>408.11896165214074</v>
      </c>
      <c r="BV140">
        <f ca="1"/>
        <v>331.45131807064826</v>
      </c>
      <c r="BW140">
        <f ca="1"/>
        <v>443.27606040451172</v>
      </c>
      <c r="BX140">
        <f ca="1"/>
        <v>379.93790188070102</v>
      </c>
      <c r="BY140">
        <f ca="1"/>
        <v>431.76719906738231</v>
      </c>
      <c r="BZ140">
        <f ca="1"/>
        <v>293.478084031035</v>
      </c>
      <c r="CA140">
        <f ca="1"/>
        <v>345.37513920747489</v>
      </c>
      <c r="CB140">
        <f ca="1"/>
        <v>343.50573098343153</v>
      </c>
      <c r="CC140">
        <f ca="1"/>
        <v>437.06920982635495</v>
      </c>
      <c r="CD140">
        <f ca="1"/>
        <v>291.30291098174843</v>
      </c>
      <c r="CE140">
        <f ca="1"/>
        <v>371.02855898808485</v>
      </c>
      <c r="CF140">
        <f ca="1"/>
        <v>385.83856363894529</v>
      </c>
      <c r="CG140">
        <f ca="1"/>
        <v>377.94440806738305</v>
      </c>
      <c r="CH140">
        <f ca="1"/>
        <v>306.28486281930464</v>
      </c>
      <c r="CI140">
        <f ca="1"/>
        <v>414.22219851709315</v>
      </c>
      <c r="CJ140">
        <f ca="1"/>
        <v>405.62502070161969</v>
      </c>
      <c r="CK140">
        <f ca="1"/>
        <v>382.19124097424259</v>
      </c>
      <c r="CL140">
        <f ca="1"/>
        <v>433.86577763593687</v>
      </c>
      <c r="CM140">
        <f ca="1"/>
        <v>376.23408193084174</v>
      </c>
      <c r="CN140">
        <f ca="1"/>
        <v>357.00680716041654</v>
      </c>
      <c r="CO140">
        <f ca="1"/>
        <v>428.64050620720553</v>
      </c>
      <c r="CP140">
        <f ca="1"/>
        <v>279.03529162402594</v>
      </c>
      <c r="CQ140">
        <f ca="1"/>
        <v>416.37464127830668</v>
      </c>
      <c r="CR140">
        <f ca="1"/>
        <v>395.3446349324214</v>
      </c>
      <c r="CS140">
        <f ca="1"/>
        <v>390.69848686995255</v>
      </c>
      <c r="CT140">
        <f ca="1"/>
        <v>337.56260734912536</v>
      </c>
      <c r="CU140">
        <f ca="1"/>
        <v>319.93291362366489</v>
      </c>
      <c r="CV140">
        <f ca="1"/>
        <v>338.02344561914754</v>
      </c>
      <c r="CW140">
        <f ca="1"/>
        <v>464.61457982204297</v>
      </c>
      <c r="CX140">
        <f ca="1"/>
        <v>346.95087588633447</v>
      </c>
      <c r="CY140">
        <f ca="1"/>
        <v>365.79719355014839</v>
      </c>
      <c r="CZ140">
        <f ca="1"/>
        <v>319.41216532361193</v>
      </c>
      <c r="DA140">
        <f ca="1"/>
        <v>408.65671815229376</v>
      </c>
      <c r="DB140">
        <f ca="1"/>
        <v>334.99426040021103</v>
      </c>
      <c r="DC140">
        <f ca="1"/>
        <v>453.18321785819427</v>
      </c>
      <c r="DD140">
        <f ca="1"/>
        <v>365.27505014652479</v>
      </c>
      <c r="DE140">
        <f ca="1"/>
        <v>421.84527012497688</v>
      </c>
      <c r="DF140">
        <f ca="1"/>
        <v>297.08483103938647</v>
      </c>
      <c r="DG140">
        <f ca="1"/>
        <v>403.6255461924801</v>
      </c>
      <c r="DH140" t="e">
        <f ca="1"/>
        <v>#N/A</v>
      </c>
      <c r="DI140" t="e">
        <f ca="1"/>
        <v>#N/A</v>
      </c>
      <c r="DJ140" t="e">
        <f ca="1"/>
        <v>#N/A</v>
      </c>
      <c r="DK140" t="e">
        <f ca="1"/>
        <v>#N/A</v>
      </c>
      <c r="DL140" t="e">
        <f ca="1"/>
        <v>#N/A</v>
      </c>
      <c r="DM140" t="e">
        <f ca="1"/>
        <v>#N/A</v>
      </c>
      <c r="DN140" t="e">
        <f ca="1"/>
        <v>#N/A</v>
      </c>
      <c r="DO140" t="e">
        <f ca="1"/>
        <v>#N/A</v>
      </c>
      <c r="DP140" t="e">
        <f ca="1"/>
        <v>#N/A</v>
      </c>
      <c r="DQ140" t="e">
        <f ca="1"/>
        <v>#N/A</v>
      </c>
      <c r="DR140" t="e">
        <f ca="1"/>
        <v>#N/A</v>
      </c>
      <c r="DS140" t="e">
        <f ca="1"/>
        <v>#N/A</v>
      </c>
      <c r="DT140" t="e">
        <f ca="1"/>
        <v>#N/A</v>
      </c>
      <c r="DU140" t="e">
        <f ca="1"/>
        <v>#N/A</v>
      </c>
      <c r="DV140" t="e">
        <f ca="1"/>
        <v>#N/A</v>
      </c>
      <c r="DW140" t="e">
        <f ca="1"/>
        <v>#N/A</v>
      </c>
      <c r="DX140" t="e">
        <f ca="1"/>
        <v>#N/A</v>
      </c>
      <c r="DY140" t="e">
        <f ca="1"/>
        <v>#N/A</v>
      </c>
      <c r="DZ140" t="e">
        <f ca="1"/>
        <v>#N/A</v>
      </c>
      <c r="EA140" t="e">
        <f ca="1"/>
        <v>#N/A</v>
      </c>
    </row>
    <row r="141" spans="1:131">
      <c r="A141">
        <f ca="1">_xll.nxLibGetDCF("act/365",K$2,K141)</f>
        <v>0.53424657534246578</v>
      </c>
      <c r="B141" cm="1">
        <f t="array" aca="1" ref="B141" ca="1">_xll.nxLibGetDF(calibration!B$13,path!K$2,path!K141)</f>
        <v>0.98116955250516824</v>
      </c>
      <c r="C141">
        <f t="shared" ca="1" si="12"/>
        <v>3.5582816684171806E-2</v>
      </c>
      <c r="D141" s="75">
        <v>0</v>
      </c>
      <c r="E141">
        <f t="shared" ca="1" si="13"/>
        <v>372.00502101605667</v>
      </c>
      <c r="F141" s="73">
        <f t="shared" ca="1" si="14"/>
        <v>0</v>
      </c>
      <c r="H141">
        <f t="shared" ca="1" si="10"/>
        <v>372.00502101605633</v>
      </c>
      <c r="I141">
        <f t="shared" ca="1" si="11"/>
        <v>50.58781192954023</v>
      </c>
      <c r="K141" s="40">
        <f ca="1"/>
        <v>45614</v>
      </c>
      <c r="L141">
        <f ca="1"/>
        <v>310.19182876917552</v>
      </c>
      <c r="M141">
        <f ca="1"/>
        <v>457.80456442205798</v>
      </c>
      <c r="N141">
        <f ca="1"/>
        <v>304.06502170119882</v>
      </c>
      <c r="O141">
        <f ca="1"/>
        <v>421.7949455357853</v>
      </c>
      <c r="P141">
        <f ca="1"/>
        <v>392.52036128538049</v>
      </c>
      <c r="Q141">
        <f ca="1"/>
        <v>377.74067372597131</v>
      </c>
      <c r="R141">
        <f ca="1"/>
        <v>363.04484078802648</v>
      </c>
      <c r="S141">
        <f ca="1"/>
        <v>328.42908389276204</v>
      </c>
      <c r="T141">
        <f ca="1"/>
        <v>324.69099292916979</v>
      </c>
      <c r="U141">
        <f ca="1"/>
        <v>459.85387333860217</v>
      </c>
      <c r="V141">
        <f ca="1"/>
        <v>303.49417335244317</v>
      </c>
      <c r="W141">
        <f ca="1"/>
        <v>317.72749697586858</v>
      </c>
      <c r="X141">
        <f ca="1"/>
        <v>349.33446350227752</v>
      </c>
      <c r="Y141">
        <f ca="1"/>
        <v>397.28543885139482</v>
      </c>
      <c r="Z141">
        <f ca="1"/>
        <v>327.60353998759513</v>
      </c>
      <c r="AA141">
        <f ca="1"/>
        <v>411.43724319852043</v>
      </c>
      <c r="AB141">
        <f ca="1"/>
        <v>434.67739395712681</v>
      </c>
      <c r="AC141">
        <f ca="1"/>
        <v>450.67776208759102</v>
      </c>
      <c r="AD141">
        <f ca="1"/>
        <v>329.58487155078399</v>
      </c>
      <c r="AE141">
        <f ca="1"/>
        <v>374.16857275725522</v>
      </c>
      <c r="AF141">
        <f ca="1"/>
        <v>313.5583386214638</v>
      </c>
      <c r="AG141">
        <f ca="1"/>
        <v>401.54838630796098</v>
      </c>
      <c r="AH141">
        <f ca="1"/>
        <v>321.14885858121227</v>
      </c>
      <c r="AI141">
        <f ca="1"/>
        <v>426.8297203855463</v>
      </c>
      <c r="AJ141">
        <f ca="1"/>
        <v>359.64535652037779</v>
      </c>
      <c r="AK141">
        <f ca="1"/>
        <v>415.34899572419448</v>
      </c>
      <c r="AL141">
        <f ca="1"/>
        <v>243.49143919985576</v>
      </c>
      <c r="AM141">
        <f ca="1"/>
        <v>355.67471922981827</v>
      </c>
      <c r="AN141">
        <f ca="1"/>
        <v>376.78201327165135</v>
      </c>
      <c r="AO141">
        <f ca="1"/>
        <v>402.29902187818567</v>
      </c>
      <c r="AP141">
        <f ca="1"/>
        <v>352.17132637252035</v>
      </c>
      <c r="AQ141">
        <f ca="1"/>
        <v>359.0094546526405</v>
      </c>
      <c r="AR141">
        <f ca="1"/>
        <v>372.79292233127086</v>
      </c>
      <c r="AS141">
        <f ca="1"/>
        <v>482.99747294597302</v>
      </c>
      <c r="AT141">
        <f ca="1"/>
        <v>346.73820157612698</v>
      </c>
      <c r="AU141">
        <f ca="1"/>
        <v>321.84905757158509</v>
      </c>
      <c r="AV141">
        <f ca="1"/>
        <v>344.98150234502003</v>
      </c>
      <c r="AW141">
        <f ca="1"/>
        <v>442.50527776889572</v>
      </c>
      <c r="AX141">
        <f ca="1"/>
        <v>297.1786530924719</v>
      </c>
      <c r="AY141">
        <f ca="1"/>
        <v>368.87642703005292</v>
      </c>
      <c r="AZ141">
        <f ca="1"/>
        <v>404.38879687971269</v>
      </c>
      <c r="BA141">
        <f ca="1"/>
        <v>413.05206893757719</v>
      </c>
      <c r="BB141">
        <f ca="1"/>
        <v>308.82588051814753</v>
      </c>
      <c r="BC141">
        <f ca="1"/>
        <v>373.48878754720823</v>
      </c>
      <c r="BD141">
        <f ca="1"/>
        <v>356.2481241061335</v>
      </c>
      <c r="BE141">
        <f ca="1"/>
        <v>332.69356067790824</v>
      </c>
      <c r="BF141">
        <f ca="1"/>
        <v>394.13468746942442</v>
      </c>
      <c r="BG141">
        <f ca="1"/>
        <v>339.81099037232303</v>
      </c>
      <c r="BH141">
        <f ca="1"/>
        <v>345.78121355795224</v>
      </c>
      <c r="BI141">
        <f ca="1"/>
        <v>449.7777828660291</v>
      </c>
      <c r="BJ141">
        <f ca="1"/>
        <v>328.21200082918233</v>
      </c>
      <c r="BK141">
        <f ca="1"/>
        <v>422.51231113689283</v>
      </c>
      <c r="BL141">
        <f ca="1"/>
        <v>427.72865899102879</v>
      </c>
      <c r="BM141">
        <f ca="1"/>
        <v>394.12534954078586</v>
      </c>
      <c r="BN141">
        <f ca="1"/>
        <v>339.41691019723055</v>
      </c>
      <c r="BO141">
        <f ca="1"/>
        <v>359.61131018037196</v>
      </c>
      <c r="BP141">
        <f ca="1"/>
        <v>343.09676169953929</v>
      </c>
      <c r="BQ141">
        <f ca="1"/>
        <v>493.5734042490887</v>
      </c>
      <c r="BR141">
        <f ca="1"/>
        <v>351.70906679426514</v>
      </c>
      <c r="BS141">
        <f ca="1"/>
        <v>350.0247752359295</v>
      </c>
      <c r="BT141">
        <f ca="1"/>
        <v>322.78527946829939</v>
      </c>
      <c r="BU141">
        <f ca="1"/>
        <v>407.75429485605093</v>
      </c>
      <c r="BV141">
        <f ca="1"/>
        <v>324.40347218980276</v>
      </c>
      <c r="BW141">
        <f ca="1"/>
        <v>454.49603783495706</v>
      </c>
      <c r="BX141">
        <f ca="1"/>
        <v>384.23289257633451</v>
      </c>
      <c r="BY141">
        <f ca="1"/>
        <v>441.18201319350283</v>
      </c>
      <c r="BZ141">
        <f ca="1"/>
        <v>292.82827966142889</v>
      </c>
      <c r="CA141">
        <f ca="1"/>
        <v>345.99612154074219</v>
      </c>
      <c r="CB141">
        <f ca="1"/>
        <v>344.25535168942747</v>
      </c>
      <c r="CC141">
        <f ca="1"/>
        <v>434.75024610706043</v>
      </c>
      <c r="CD141">
        <f ca="1"/>
        <v>296.13393226640733</v>
      </c>
      <c r="CE141">
        <f ca="1"/>
        <v>363.08869549557988</v>
      </c>
      <c r="CF141">
        <f ca="1"/>
        <v>383.34554626179505</v>
      </c>
      <c r="CG141">
        <f ca="1"/>
        <v>370.51068962028648</v>
      </c>
      <c r="CH141">
        <f ca="1"/>
        <v>307.81369039397822</v>
      </c>
      <c r="CI141">
        <f ca="1"/>
        <v>409.70050890640414</v>
      </c>
      <c r="CJ141">
        <f ca="1"/>
        <v>401.58900518893944</v>
      </c>
      <c r="CK141">
        <f ca="1"/>
        <v>379.04187853987958</v>
      </c>
      <c r="CL141">
        <f ca="1"/>
        <v>431.78672444977968</v>
      </c>
      <c r="CM141">
        <f ca="1"/>
        <v>365.04487931487739</v>
      </c>
      <c r="CN141">
        <f ca="1"/>
        <v>358.64993960425579</v>
      </c>
      <c r="CO141">
        <f ca="1"/>
        <v>424.4600958612312</v>
      </c>
      <c r="CP141">
        <f ca="1"/>
        <v>273.15026483513259</v>
      </c>
      <c r="CQ141">
        <f ca="1"/>
        <v>415.42716174934094</v>
      </c>
      <c r="CR141">
        <f ca="1"/>
        <v>395.05571002819886</v>
      </c>
      <c r="CS141">
        <f ca="1"/>
        <v>401.58039819052851</v>
      </c>
      <c r="CT141">
        <f ca="1"/>
        <v>337.48876358602632</v>
      </c>
      <c r="CU141">
        <f ca="1"/>
        <v>320.18202043225403</v>
      </c>
      <c r="CV141">
        <f ca="1"/>
        <v>341.61944159106554</v>
      </c>
      <c r="CW141">
        <f ca="1"/>
        <v>470.15501497488259</v>
      </c>
      <c r="CX141">
        <f ca="1"/>
        <v>345.49740538050895</v>
      </c>
      <c r="CY141">
        <f ca="1"/>
        <v>368.94679096438256</v>
      </c>
      <c r="CZ141">
        <f ca="1"/>
        <v>319.41880933512323</v>
      </c>
      <c r="DA141">
        <f ca="1"/>
        <v>424.22071944328366</v>
      </c>
      <c r="DB141">
        <f ca="1"/>
        <v>335.96735284509163</v>
      </c>
      <c r="DC141">
        <f ca="1"/>
        <v>455.81938767366449</v>
      </c>
      <c r="DD141">
        <f ca="1"/>
        <v>359.87135187982068</v>
      </c>
      <c r="DE141">
        <f ca="1"/>
        <v>424.81847329811467</v>
      </c>
      <c r="DF141">
        <f ca="1"/>
        <v>301.32141823401793</v>
      </c>
      <c r="DG141">
        <f ca="1"/>
        <v>396.34531234064531</v>
      </c>
      <c r="DH141" t="e">
        <f ca="1"/>
        <v>#N/A</v>
      </c>
      <c r="DI141" t="e">
        <f ca="1"/>
        <v>#N/A</v>
      </c>
      <c r="DJ141" t="e">
        <f ca="1"/>
        <v>#N/A</v>
      </c>
      <c r="DK141" t="e">
        <f ca="1"/>
        <v>#N/A</v>
      </c>
      <c r="DL141" t="e">
        <f ca="1"/>
        <v>#N/A</v>
      </c>
      <c r="DM141" t="e">
        <f ca="1"/>
        <v>#N/A</v>
      </c>
      <c r="DN141" t="e">
        <f ca="1"/>
        <v>#N/A</v>
      </c>
      <c r="DO141" t="e">
        <f ca="1"/>
        <v>#N/A</v>
      </c>
      <c r="DP141" t="e">
        <f ca="1"/>
        <v>#N/A</v>
      </c>
      <c r="DQ141" t="e">
        <f ca="1"/>
        <v>#N/A</v>
      </c>
      <c r="DR141" t="e">
        <f ca="1"/>
        <v>#N/A</v>
      </c>
      <c r="DS141" t="e">
        <f ca="1"/>
        <v>#N/A</v>
      </c>
      <c r="DT141" t="e">
        <f ca="1"/>
        <v>#N/A</v>
      </c>
      <c r="DU141" t="e">
        <f ca="1"/>
        <v>#N/A</v>
      </c>
      <c r="DV141" t="e">
        <f ca="1"/>
        <v>#N/A</v>
      </c>
      <c r="DW141" t="e">
        <f ca="1"/>
        <v>#N/A</v>
      </c>
      <c r="DX141" t="e">
        <f ca="1"/>
        <v>#N/A</v>
      </c>
      <c r="DY141" t="e">
        <f ca="1"/>
        <v>#N/A</v>
      </c>
      <c r="DZ141" t="e">
        <f ca="1"/>
        <v>#N/A</v>
      </c>
      <c r="EA141" t="e">
        <f ca="1"/>
        <v>#N/A</v>
      </c>
    </row>
    <row r="142" spans="1:131">
      <c r="A142">
        <f ca="1">_xll.nxLibGetDCF("act/365",K$2,K142)</f>
        <v>0.53698630136986303</v>
      </c>
      <c r="B142" cm="1">
        <f t="array" aca="1" ref="B142" ca="1">_xll.nxLibGetDF(calibration!B$13,path!K$2,path!K142)</f>
        <v>0.98107193755650357</v>
      </c>
      <c r="C142">
        <f t="shared" ca="1" si="12"/>
        <v>3.5586552606814696E-2</v>
      </c>
      <c r="D142" s="75">
        <v>0</v>
      </c>
      <c r="E142">
        <f t="shared" ca="1" si="13"/>
        <v>372.04203486757899</v>
      </c>
      <c r="F142" s="73">
        <f t="shared" ca="1" si="14"/>
        <v>0</v>
      </c>
      <c r="H142">
        <f t="shared" ca="1" si="10"/>
        <v>372.0420348675791</v>
      </c>
      <c r="I142">
        <f t="shared" ca="1" si="11"/>
        <v>50.459723626230499</v>
      </c>
      <c r="K142" s="40">
        <f ca="1"/>
        <v>45615</v>
      </c>
      <c r="L142">
        <f ca="1"/>
        <v>313.84051705976765</v>
      </c>
      <c r="M142">
        <f ca="1"/>
        <v>453.53404409451389</v>
      </c>
      <c r="N142">
        <f ca="1"/>
        <v>303.28000634337229</v>
      </c>
      <c r="O142">
        <f ca="1"/>
        <v>418.57145781519455</v>
      </c>
      <c r="P142">
        <f ca="1"/>
        <v>393.50766259773474</v>
      </c>
      <c r="Q142">
        <f ca="1"/>
        <v>379.57576223901123</v>
      </c>
      <c r="R142">
        <f ca="1"/>
        <v>362.85468962440717</v>
      </c>
      <c r="S142">
        <f ca="1"/>
        <v>325.91582782078359</v>
      </c>
      <c r="T142">
        <f ca="1"/>
        <v>330.06797257587465</v>
      </c>
      <c r="U142">
        <f ca="1"/>
        <v>467.29980461699864</v>
      </c>
      <c r="V142">
        <f ca="1"/>
        <v>306.65364761987746</v>
      </c>
      <c r="W142">
        <f ca="1"/>
        <v>319.67796758254997</v>
      </c>
      <c r="X142">
        <f ca="1"/>
        <v>350.80334900435184</v>
      </c>
      <c r="Y142">
        <f ca="1"/>
        <v>396.06960737971161</v>
      </c>
      <c r="Z142">
        <f ca="1"/>
        <v>325.9484699283131</v>
      </c>
      <c r="AA142">
        <f ca="1"/>
        <v>407.57789356142632</v>
      </c>
      <c r="AB142">
        <f ca="1"/>
        <v>425.33457469159049</v>
      </c>
      <c r="AC142">
        <f ca="1"/>
        <v>450.50693588375265</v>
      </c>
      <c r="AD142">
        <f ca="1"/>
        <v>325.14125287895757</v>
      </c>
      <c r="AE142">
        <f ca="1"/>
        <v>377.80200349350991</v>
      </c>
      <c r="AF142">
        <f ca="1"/>
        <v>316.93004740456848</v>
      </c>
      <c r="AG142">
        <f ca="1"/>
        <v>401.5591603934804</v>
      </c>
      <c r="AH142">
        <f ca="1"/>
        <v>322.96587211007324</v>
      </c>
      <c r="AI142">
        <f ca="1"/>
        <v>429.94746199713825</v>
      </c>
      <c r="AJ142">
        <f ca="1"/>
        <v>350.85223255274332</v>
      </c>
      <c r="AK142">
        <f ca="1"/>
        <v>412.37736422802368</v>
      </c>
      <c r="AL142">
        <f ca="1"/>
        <v>243.36540798253108</v>
      </c>
      <c r="AM142">
        <f ca="1"/>
        <v>355.89695491786313</v>
      </c>
      <c r="AN142">
        <f ca="1"/>
        <v>375.51100728136657</v>
      </c>
      <c r="AO142">
        <f ca="1"/>
        <v>403.40265439854903</v>
      </c>
      <c r="AP142">
        <f ca="1"/>
        <v>351.40856800582986</v>
      </c>
      <c r="AQ142">
        <f ca="1"/>
        <v>363.11143413514833</v>
      </c>
      <c r="AR142">
        <f ca="1"/>
        <v>371.11582752424999</v>
      </c>
      <c r="AS142">
        <f ca="1"/>
        <v>486.81912602360791</v>
      </c>
      <c r="AT142">
        <f ca="1"/>
        <v>347.99715060518389</v>
      </c>
      <c r="AU142">
        <f ca="1"/>
        <v>323.7329042584098</v>
      </c>
      <c r="AV142">
        <f ca="1"/>
        <v>344.72187335821394</v>
      </c>
      <c r="AW142">
        <f ca="1"/>
        <v>441.39706488804933</v>
      </c>
      <c r="AX142">
        <f ca="1"/>
        <v>300.9937737596232</v>
      </c>
      <c r="AY142">
        <f ca="1"/>
        <v>366.01345601048297</v>
      </c>
      <c r="AZ142">
        <f ca="1"/>
        <v>413.31579767859074</v>
      </c>
      <c r="BA142">
        <f ca="1"/>
        <v>416.6066433940619</v>
      </c>
      <c r="BB142">
        <f ca="1"/>
        <v>312.32854100451499</v>
      </c>
      <c r="BC142">
        <f ca="1"/>
        <v>370.4937461311012</v>
      </c>
      <c r="BD142">
        <f ca="1"/>
        <v>354.04041168042289</v>
      </c>
      <c r="BE142">
        <f ca="1"/>
        <v>335.17673052624946</v>
      </c>
      <c r="BF142">
        <f ca="1"/>
        <v>393.44285712453546</v>
      </c>
      <c r="BG142">
        <f ca="1"/>
        <v>336.843976641815</v>
      </c>
      <c r="BH142">
        <f ca="1"/>
        <v>346.51200663587775</v>
      </c>
      <c r="BI142">
        <f ca="1"/>
        <v>444.34030767446194</v>
      </c>
      <c r="BJ142">
        <f ca="1"/>
        <v>327.38844105619347</v>
      </c>
      <c r="BK142">
        <f ca="1"/>
        <v>422.09264946894888</v>
      </c>
      <c r="BL142">
        <f ca="1"/>
        <v>430.61054860943148</v>
      </c>
      <c r="BM142">
        <f ca="1"/>
        <v>399.11532000719234</v>
      </c>
      <c r="BN142">
        <f ca="1"/>
        <v>333.37803419542939</v>
      </c>
      <c r="BO142">
        <f ca="1"/>
        <v>352.75261433642146</v>
      </c>
      <c r="BP142">
        <f ca="1"/>
        <v>344.24158891486252</v>
      </c>
      <c r="BQ142">
        <f ca="1"/>
        <v>482.62526640717869</v>
      </c>
      <c r="BR142">
        <f ca="1"/>
        <v>347.47200188062766</v>
      </c>
      <c r="BS142">
        <f ca="1"/>
        <v>349.57398218947702</v>
      </c>
      <c r="BT142">
        <f ca="1"/>
        <v>328.91465596695275</v>
      </c>
      <c r="BU142">
        <f ca="1"/>
        <v>410.70728892487233</v>
      </c>
      <c r="BV142">
        <f ca="1"/>
        <v>324.2566267623335</v>
      </c>
      <c r="BW142">
        <f ca="1"/>
        <v>459.7403055138011</v>
      </c>
      <c r="BX142">
        <f ca="1"/>
        <v>384.6922892810374</v>
      </c>
      <c r="BY142">
        <f ca="1"/>
        <v>440.78336385373245</v>
      </c>
      <c r="BZ142">
        <f ca="1"/>
        <v>288.10631639230149</v>
      </c>
      <c r="CA142">
        <f ca="1"/>
        <v>351.90175693215974</v>
      </c>
      <c r="CB142">
        <f ca="1"/>
        <v>343.29088475600059</v>
      </c>
      <c r="CC142">
        <f ca="1"/>
        <v>434.90668634402914</v>
      </c>
      <c r="CD142">
        <f ca="1"/>
        <v>296.55949639318266</v>
      </c>
      <c r="CE142">
        <f ca="1"/>
        <v>364.5549001914253</v>
      </c>
      <c r="CF142">
        <f ca="1"/>
        <v>379.40555756325699</v>
      </c>
      <c r="CG142">
        <f ca="1"/>
        <v>377.50134994995051</v>
      </c>
      <c r="CH142">
        <f ca="1"/>
        <v>306.32413435458636</v>
      </c>
      <c r="CI142">
        <f ca="1"/>
        <v>405.73776976839451</v>
      </c>
      <c r="CJ142">
        <f ca="1"/>
        <v>406.27896639380128</v>
      </c>
      <c r="CK142">
        <f ca="1"/>
        <v>381.8498312239883</v>
      </c>
      <c r="CL142">
        <f ca="1"/>
        <v>432.54279552991369</v>
      </c>
      <c r="CM142">
        <f ca="1"/>
        <v>360.21136947145118</v>
      </c>
      <c r="CN142">
        <f ca="1"/>
        <v>350.8684319215273</v>
      </c>
      <c r="CO142">
        <f ca="1"/>
        <v>420.39143161651606</v>
      </c>
      <c r="CP142">
        <f ca="1"/>
        <v>273.21238646313151</v>
      </c>
      <c r="CQ142">
        <f ca="1"/>
        <v>418.06404860977392</v>
      </c>
      <c r="CR142">
        <f ca="1"/>
        <v>405.27440646660557</v>
      </c>
      <c r="CS142">
        <f ca="1"/>
        <v>399.56916837244438</v>
      </c>
      <c r="CT142">
        <f ca="1"/>
        <v>338.38483293942596</v>
      </c>
      <c r="CU142">
        <f ca="1"/>
        <v>318.13661303795431</v>
      </c>
      <c r="CV142">
        <f ca="1"/>
        <v>343.54403680806786</v>
      </c>
      <c r="CW142">
        <f ca="1"/>
        <v>469.00279154642089</v>
      </c>
      <c r="CX142">
        <f ca="1"/>
        <v>345.30062372971804</v>
      </c>
      <c r="CY142">
        <f ca="1"/>
        <v>368.89765294869517</v>
      </c>
      <c r="CZ142">
        <f ca="1"/>
        <v>321.5808451432074</v>
      </c>
      <c r="DA142">
        <f ca="1"/>
        <v>432.97929903934738</v>
      </c>
      <c r="DB142">
        <f ca="1"/>
        <v>331.3424317693092</v>
      </c>
      <c r="DC142">
        <f ca="1"/>
        <v>453.81581604532067</v>
      </c>
      <c r="DD142">
        <f ca="1"/>
        <v>355.36906288463371</v>
      </c>
      <c r="DE142">
        <f ca="1"/>
        <v>423.03835561765419</v>
      </c>
      <c r="DF142">
        <f ca="1"/>
        <v>304.33928628614632</v>
      </c>
      <c r="DG142">
        <f ca="1"/>
        <v>396.39136574060308</v>
      </c>
      <c r="DH142" t="e">
        <f ca="1"/>
        <v>#N/A</v>
      </c>
      <c r="DI142" t="e">
        <f ca="1"/>
        <v>#N/A</v>
      </c>
      <c r="DJ142" t="e">
        <f ca="1"/>
        <v>#N/A</v>
      </c>
      <c r="DK142" t="e">
        <f ca="1"/>
        <v>#N/A</v>
      </c>
      <c r="DL142" t="e">
        <f ca="1"/>
        <v>#N/A</v>
      </c>
      <c r="DM142" t="e">
        <f ca="1"/>
        <v>#N/A</v>
      </c>
      <c r="DN142" t="e">
        <f ca="1"/>
        <v>#N/A</v>
      </c>
      <c r="DO142" t="e">
        <f ca="1"/>
        <v>#N/A</v>
      </c>
      <c r="DP142" t="e">
        <f ca="1"/>
        <v>#N/A</v>
      </c>
      <c r="DQ142" t="e">
        <f ca="1"/>
        <v>#N/A</v>
      </c>
      <c r="DR142" t="e">
        <f ca="1"/>
        <v>#N/A</v>
      </c>
      <c r="DS142" t="e">
        <f ca="1"/>
        <v>#N/A</v>
      </c>
      <c r="DT142" t="e">
        <f ca="1"/>
        <v>#N/A</v>
      </c>
      <c r="DU142" t="e">
        <f ca="1"/>
        <v>#N/A</v>
      </c>
      <c r="DV142" t="e">
        <f ca="1"/>
        <v>#N/A</v>
      </c>
      <c r="DW142" t="e">
        <f ca="1"/>
        <v>#N/A</v>
      </c>
      <c r="DX142" t="e">
        <f ca="1"/>
        <v>#N/A</v>
      </c>
      <c r="DY142" t="e">
        <f ca="1"/>
        <v>#N/A</v>
      </c>
      <c r="DZ142" t="e">
        <f ca="1"/>
        <v>#N/A</v>
      </c>
      <c r="EA142" t="e">
        <f ca="1"/>
        <v>#N/A</v>
      </c>
    </row>
    <row r="143" spans="1:131">
      <c r="A143">
        <f ca="1">_xll.nxLibGetDCF("act/365",K$2,K143)</f>
        <v>0.53972602739726028</v>
      </c>
      <c r="B143" cm="1">
        <f t="array" aca="1" ref="B143" ca="1">_xll.nxLibGetDF(calibration!B$13,path!K$2,path!K143)</f>
        <v>0.9809743226078389</v>
      </c>
      <c r="C143">
        <f t="shared" ca="1" si="12"/>
        <v>3.5590268943769487E-2</v>
      </c>
      <c r="D143" s="75">
        <v>0</v>
      </c>
      <c r="E143">
        <f t="shared" ca="1" si="13"/>
        <v>372.07905608546184</v>
      </c>
      <c r="F143" s="73">
        <f t="shared" ca="1" si="14"/>
        <v>0</v>
      </c>
      <c r="H143">
        <f t="shared" ca="1" si="10"/>
        <v>372.07905608546184</v>
      </c>
      <c r="I143">
        <f t="shared" ca="1" si="11"/>
        <v>49.969998906512629</v>
      </c>
      <c r="K143" s="40">
        <f ca="1"/>
        <v>45616</v>
      </c>
      <c r="L143">
        <f ca="1"/>
        <v>312.00954469435004</v>
      </c>
      <c r="M143">
        <f ca="1"/>
        <v>452.85335921508397</v>
      </c>
      <c r="N143">
        <f ca="1"/>
        <v>305.36331789414089</v>
      </c>
      <c r="O143">
        <f ca="1"/>
        <v>420.86559821818031</v>
      </c>
      <c r="P143">
        <f ca="1"/>
        <v>389.55973551658752</v>
      </c>
      <c r="Q143">
        <f ca="1"/>
        <v>380.46142882510497</v>
      </c>
      <c r="R143">
        <f ca="1"/>
        <v>356.53183980621651</v>
      </c>
      <c r="S143">
        <f ca="1"/>
        <v>324.96845325773904</v>
      </c>
      <c r="T143">
        <f ca="1"/>
        <v>329.54674091601424</v>
      </c>
      <c r="U143">
        <f ca="1"/>
        <v>471.21068615811316</v>
      </c>
      <c r="V143">
        <f ca="1"/>
        <v>306.67153329817245</v>
      </c>
      <c r="W143">
        <f ca="1"/>
        <v>316.98042662731052</v>
      </c>
      <c r="X143">
        <f ca="1"/>
        <v>354.83854571917783</v>
      </c>
      <c r="Y143">
        <f ca="1"/>
        <v>401.45529541182492</v>
      </c>
      <c r="Z143">
        <f ca="1"/>
        <v>327.28709094198848</v>
      </c>
      <c r="AA143">
        <f ca="1"/>
        <v>411.78535105378842</v>
      </c>
      <c r="AB143">
        <f ca="1"/>
        <v>422.04195040803398</v>
      </c>
      <c r="AC143">
        <f ca="1"/>
        <v>444.52801868870165</v>
      </c>
      <c r="AD143">
        <f ca="1"/>
        <v>323.58666782352049</v>
      </c>
      <c r="AE143">
        <f ca="1"/>
        <v>380.84817910677975</v>
      </c>
      <c r="AF143">
        <f ca="1"/>
        <v>319.82559157446337</v>
      </c>
      <c r="AG143">
        <f ca="1"/>
        <v>399.70158134420268</v>
      </c>
      <c r="AH143">
        <f ca="1"/>
        <v>326.29102991710323</v>
      </c>
      <c r="AI143">
        <f ca="1"/>
        <v>428.75100404804954</v>
      </c>
      <c r="AJ143">
        <f ca="1"/>
        <v>352.87784168413543</v>
      </c>
      <c r="AK143">
        <f ca="1"/>
        <v>414.42886599253467</v>
      </c>
      <c r="AL143">
        <f ca="1"/>
        <v>244.48717265765708</v>
      </c>
      <c r="AM143">
        <f ca="1"/>
        <v>361.63759885627445</v>
      </c>
      <c r="AN143">
        <f ca="1"/>
        <v>375.23346519237617</v>
      </c>
      <c r="AO143">
        <f ca="1"/>
        <v>401.94127387472668</v>
      </c>
      <c r="AP143">
        <f ca="1"/>
        <v>347.56909989520659</v>
      </c>
      <c r="AQ143">
        <f ca="1"/>
        <v>368.93900996050837</v>
      </c>
      <c r="AR143">
        <f ca="1"/>
        <v>372.62166738016947</v>
      </c>
      <c r="AS143">
        <f ca="1"/>
        <v>483.91078287945487</v>
      </c>
      <c r="AT143">
        <f ca="1"/>
        <v>345.79352384251666</v>
      </c>
      <c r="AU143">
        <f ca="1"/>
        <v>324.48200997743828</v>
      </c>
      <c r="AV143">
        <f ca="1"/>
        <v>342.37958571665456</v>
      </c>
      <c r="AW143">
        <f ca="1"/>
        <v>440.49181818527762</v>
      </c>
      <c r="AX143">
        <f ca="1"/>
        <v>304.80319869929212</v>
      </c>
      <c r="AY143">
        <f ca="1"/>
        <v>363.23052237785339</v>
      </c>
      <c r="AZ143">
        <f ca="1"/>
        <v>418.41831727884687</v>
      </c>
      <c r="BA143">
        <f ca="1"/>
        <v>416.72130037689124</v>
      </c>
      <c r="BB143">
        <f ca="1"/>
        <v>312.58452759398523</v>
      </c>
      <c r="BC143">
        <f ca="1"/>
        <v>369.48809265416128</v>
      </c>
      <c r="BD143">
        <f ca="1"/>
        <v>361.51193585424119</v>
      </c>
      <c r="BE143">
        <f ca="1"/>
        <v>338.8632058081908</v>
      </c>
      <c r="BF143">
        <f ca="1"/>
        <v>391.5689230473414</v>
      </c>
      <c r="BG143">
        <f ca="1"/>
        <v>330.58914400673166</v>
      </c>
      <c r="BH143">
        <f ca="1"/>
        <v>345.82827124984584</v>
      </c>
      <c r="BI143">
        <f ca="1"/>
        <v>439.8349500113149</v>
      </c>
      <c r="BJ143">
        <f ca="1"/>
        <v>323.15949191017285</v>
      </c>
      <c r="BK143">
        <f ca="1"/>
        <v>419.50879567731499</v>
      </c>
      <c r="BL143">
        <f ca="1"/>
        <v>423.76029303460331</v>
      </c>
      <c r="BM143">
        <f ca="1"/>
        <v>401.08754986400152</v>
      </c>
      <c r="BN143">
        <f ca="1"/>
        <v>333.04719486483322</v>
      </c>
      <c r="BO143">
        <f ca="1"/>
        <v>356.35987001438389</v>
      </c>
      <c r="BP143">
        <f ca="1"/>
        <v>343.09563000804042</v>
      </c>
      <c r="BQ143">
        <f ca="1"/>
        <v>479.48626273702337</v>
      </c>
      <c r="BR143">
        <f ca="1"/>
        <v>344.77701878689527</v>
      </c>
      <c r="BS143">
        <f ca="1"/>
        <v>348.04151268955275</v>
      </c>
      <c r="BT143">
        <f ca="1"/>
        <v>331.00409114913674</v>
      </c>
      <c r="BU143">
        <f ca="1"/>
        <v>416.16377642623513</v>
      </c>
      <c r="BV143">
        <f ca="1"/>
        <v>323.61009344082277</v>
      </c>
      <c r="BW143">
        <f ca="1"/>
        <v>455.2015040016596</v>
      </c>
      <c r="BX143">
        <f ca="1"/>
        <v>378.78481350193641</v>
      </c>
      <c r="BY143">
        <f ca="1"/>
        <v>446.63372363287374</v>
      </c>
      <c r="BZ143">
        <f ca="1"/>
        <v>291.17586015606491</v>
      </c>
      <c r="CA143">
        <f ca="1"/>
        <v>343.26366817877499</v>
      </c>
      <c r="CB143">
        <f ca="1"/>
        <v>338.7318008453135</v>
      </c>
      <c r="CC143">
        <f ca="1"/>
        <v>434.46059634636447</v>
      </c>
      <c r="CD143">
        <f ca="1"/>
        <v>299.35787423559947</v>
      </c>
      <c r="CE143">
        <f ca="1"/>
        <v>361.39649582704635</v>
      </c>
      <c r="CF143">
        <f ca="1"/>
        <v>380.70790962096601</v>
      </c>
      <c r="CG143">
        <f ca="1"/>
        <v>378.93810529163795</v>
      </c>
      <c r="CH143">
        <f ca="1"/>
        <v>308.55355822787658</v>
      </c>
      <c r="CI143">
        <f ca="1"/>
        <v>405.21841401465912</v>
      </c>
      <c r="CJ143">
        <f ca="1"/>
        <v>398.51941157073026</v>
      </c>
      <c r="CK143">
        <f ca="1"/>
        <v>386.50217888850102</v>
      </c>
      <c r="CL143">
        <f ca="1"/>
        <v>428.55029746928057</v>
      </c>
      <c r="CM143">
        <f ca="1"/>
        <v>361.8675248177114</v>
      </c>
      <c r="CN143">
        <f ca="1"/>
        <v>353.02633027411554</v>
      </c>
      <c r="CO143">
        <f ca="1"/>
        <v>417.44540546307036</v>
      </c>
      <c r="CP143">
        <f ca="1"/>
        <v>278.69257998253153</v>
      </c>
      <c r="CQ143">
        <f ca="1"/>
        <v>415.25885417187948</v>
      </c>
      <c r="CR143">
        <f ca="1"/>
        <v>407.53708251139079</v>
      </c>
      <c r="CS143">
        <f ca="1"/>
        <v>398.96282092161391</v>
      </c>
      <c r="CT143">
        <f ca="1"/>
        <v>338.04006622041709</v>
      </c>
      <c r="CU143">
        <f ca="1"/>
        <v>315.57148056072123</v>
      </c>
      <c r="CV143">
        <f ca="1"/>
        <v>342.62140054150109</v>
      </c>
      <c r="CW143">
        <f ca="1"/>
        <v>469.79828376379112</v>
      </c>
      <c r="CX143">
        <f ca="1"/>
        <v>349.18059968240073</v>
      </c>
      <c r="CY143">
        <f ca="1"/>
        <v>361.49151800145557</v>
      </c>
      <c r="CZ143">
        <f ca="1"/>
        <v>326.3986088812124</v>
      </c>
      <c r="DA143">
        <f ca="1"/>
        <v>428.7224922889522</v>
      </c>
      <c r="DB143">
        <f ca="1"/>
        <v>331.07979099169114</v>
      </c>
      <c r="DC143">
        <f ca="1"/>
        <v>459.20587318799699</v>
      </c>
      <c r="DD143">
        <f ca="1"/>
        <v>357.77195337976531</v>
      </c>
      <c r="DE143">
        <f ca="1"/>
        <v>431.10926686938836</v>
      </c>
      <c r="DF143">
        <f ca="1"/>
        <v>308.36879212580669</v>
      </c>
      <c r="DG143">
        <f ca="1"/>
        <v>398.45801597819195</v>
      </c>
      <c r="DH143" t="e">
        <f ca="1"/>
        <v>#N/A</v>
      </c>
      <c r="DI143" t="e">
        <f ca="1"/>
        <v>#N/A</v>
      </c>
      <c r="DJ143" t="e">
        <f ca="1"/>
        <v>#N/A</v>
      </c>
      <c r="DK143" t="e">
        <f ca="1"/>
        <v>#N/A</v>
      </c>
      <c r="DL143" t="e">
        <f ca="1"/>
        <v>#N/A</v>
      </c>
      <c r="DM143" t="e">
        <f ca="1"/>
        <v>#N/A</v>
      </c>
      <c r="DN143" t="e">
        <f ca="1"/>
        <v>#N/A</v>
      </c>
      <c r="DO143" t="e">
        <f ca="1"/>
        <v>#N/A</v>
      </c>
      <c r="DP143" t="e">
        <f ca="1"/>
        <v>#N/A</v>
      </c>
      <c r="DQ143" t="e">
        <f ca="1"/>
        <v>#N/A</v>
      </c>
      <c r="DR143" t="e">
        <f ca="1"/>
        <v>#N/A</v>
      </c>
      <c r="DS143" t="e">
        <f ca="1"/>
        <v>#N/A</v>
      </c>
      <c r="DT143" t="e">
        <f ca="1"/>
        <v>#N/A</v>
      </c>
      <c r="DU143" t="e">
        <f ca="1"/>
        <v>#N/A</v>
      </c>
      <c r="DV143" t="e">
        <f ca="1"/>
        <v>#N/A</v>
      </c>
      <c r="DW143" t="e">
        <f ca="1"/>
        <v>#N/A</v>
      </c>
      <c r="DX143" t="e">
        <f ca="1"/>
        <v>#N/A</v>
      </c>
      <c r="DY143" t="e">
        <f ca="1"/>
        <v>#N/A</v>
      </c>
      <c r="DZ143" t="e">
        <f ca="1"/>
        <v>#N/A</v>
      </c>
      <c r="EA143" t="e">
        <f ca="1"/>
        <v>#N/A</v>
      </c>
    </row>
    <row r="144" spans="1:131">
      <c r="A144">
        <f ca="1">_xll.nxLibGetDCF("act/365",K$2,K144)</f>
        <v>0.54246575342465753</v>
      </c>
      <c r="B144" cm="1">
        <f t="array" aca="1" ref="B144" ca="1">_xll.nxLibGetDF(calibration!B$13,path!K$2,path!K144)</f>
        <v>0.98087670765917423</v>
      </c>
      <c r="C144">
        <f t="shared" ca="1" si="12"/>
        <v>3.559396599542123E-2</v>
      </c>
      <c r="D144" s="75">
        <v>0</v>
      </c>
      <c r="E144">
        <f t="shared" ca="1" si="13"/>
        <v>372.11608467190428</v>
      </c>
      <c r="F144" s="73">
        <f t="shared" ca="1" si="14"/>
        <v>0</v>
      </c>
      <c r="H144">
        <f t="shared" ca="1" si="10"/>
        <v>372.11608467190445</v>
      </c>
      <c r="I144">
        <f t="shared" ca="1" si="11"/>
        <v>50.549662336457949</v>
      </c>
      <c r="K144" s="40">
        <f ca="1"/>
        <v>45617</v>
      </c>
      <c r="L144">
        <f ca="1"/>
        <v>307.48384541499348</v>
      </c>
      <c r="M144">
        <f ca="1"/>
        <v>457.06520252221276</v>
      </c>
      <c r="N144">
        <f ca="1"/>
        <v>303.96756746893595</v>
      </c>
      <c r="O144">
        <f ca="1"/>
        <v>414.25606534835435</v>
      </c>
      <c r="P144">
        <f ca="1"/>
        <v>387.82070267664284</v>
      </c>
      <c r="Q144">
        <f ca="1"/>
        <v>375.59188020550158</v>
      </c>
      <c r="R144">
        <f ca="1"/>
        <v>353.38737401580414</v>
      </c>
      <c r="S144">
        <f ca="1"/>
        <v>325.80029075715379</v>
      </c>
      <c r="T144">
        <f ca="1"/>
        <v>332.99527886396368</v>
      </c>
      <c r="U144">
        <f ca="1"/>
        <v>469.94352433583174</v>
      </c>
      <c r="V144">
        <f ca="1"/>
        <v>315.34655274800724</v>
      </c>
      <c r="W144">
        <f ca="1"/>
        <v>315.92017196370739</v>
      </c>
      <c r="X144">
        <f ca="1"/>
        <v>352.65047957146732</v>
      </c>
      <c r="Y144">
        <f ca="1"/>
        <v>399.78242224287317</v>
      </c>
      <c r="Z144">
        <f ca="1"/>
        <v>327.12988298018513</v>
      </c>
      <c r="AA144">
        <f ca="1"/>
        <v>413.95808172659764</v>
      </c>
      <c r="AB144">
        <f ca="1"/>
        <v>423.12377061911451</v>
      </c>
      <c r="AC144">
        <f ca="1"/>
        <v>446.3983461630159</v>
      </c>
      <c r="AD144">
        <f ca="1"/>
        <v>317.86096167989655</v>
      </c>
      <c r="AE144">
        <f ca="1"/>
        <v>375.97098735255275</v>
      </c>
      <c r="AF144">
        <f ca="1"/>
        <v>319.45960285362628</v>
      </c>
      <c r="AG144">
        <f ca="1"/>
        <v>401.67519554931692</v>
      </c>
      <c r="AH144">
        <f ca="1"/>
        <v>322.9728539401724</v>
      </c>
      <c r="AI144">
        <f ca="1"/>
        <v>426.40882721444899</v>
      </c>
      <c r="AJ144">
        <f ca="1"/>
        <v>360.079528924908</v>
      </c>
      <c r="AK144">
        <f ca="1"/>
        <v>414.78360789060343</v>
      </c>
      <c r="AL144">
        <f ca="1"/>
        <v>249.34790554155447</v>
      </c>
      <c r="AM144">
        <f ca="1"/>
        <v>360.54262308889969</v>
      </c>
      <c r="AN144">
        <f ca="1"/>
        <v>376.75769873629173</v>
      </c>
      <c r="AO144">
        <f ca="1"/>
        <v>399.22635703208437</v>
      </c>
      <c r="AP144">
        <f ca="1"/>
        <v>344.19144280231455</v>
      </c>
      <c r="AQ144">
        <f ca="1"/>
        <v>371.76146561631157</v>
      </c>
      <c r="AR144">
        <f ca="1"/>
        <v>375.26995589121594</v>
      </c>
      <c r="AS144">
        <f ca="1"/>
        <v>492.50699730221089</v>
      </c>
      <c r="AT144">
        <f ca="1"/>
        <v>341.43903220231834</v>
      </c>
      <c r="AU144">
        <f ca="1"/>
        <v>320.31101436233757</v>
      </c>
      <c r="AV144">
        <f ca="1"/>
        <v>343.38096090612373</v>
      </c>
      <c r="AW144">
        <f ca="1"/>
        <v>446.53652245265636</v>
      </c>
      <c r="AX144">
        <f ca="1"/>
        <v>304.13529034888353</v>
      </c>
      <c r="AY144">
        <f ca="1"/>
        <v>361.54273947130366</v>
      </c>
      <c r="AZ144">
        <f ca="1"/>
        <v>414.41282409724636</v>
      </c>
      <c r="BA144">
        <f ca="1"/>
        <v>418.95411981735896</v>
      </c>
      <c r="BB144">
        <f ca="1"/>
        <v>308.76055089759132</v>
      </c>
      <c r="BC144">
        <f ca="1"/>
        <v>365.19454723249385</v>
      </c>
      <c r="BD144">
        <f ca="1"/>
        <v>360.28031915434417</v>
      </c>
      <c r="BE144">
        <f ca="1"/>
        <v>340.08549284078799</v>
      </c>
      <c r="BF144">
        <f ca="1"/>
        <v>390.05445605592678</v>
      </c>
      <c r="BG144">
        <f ca="1"/>
        <v>326.70984074283791</v>
      </c>
      <c r="BH144">
        <f ca="1"/>
        <v>342.96670888688783</v>
      </c>
      <c r="BI144">
        <f ca="1"/>
        <v>438.60372491984776</v>
      </c>
      <c r="BJ144">
        <f ca="1"/>
        <v>321.37905897704093</v>
      </c>
      <c r="BK144">
        <f ca="1"/>
        <v>411.37630317626929</v>
      </c>
      <c r="BL144">
        <f ca="1"/>
        <v>421.892264728935</v>
      </c>
      <c r="BM144">
        <f ca="1"/>
        <v>405.29542909255701</v>
      </c>
      <c r="BN144">
        <f ca="1"/>
        <v>331.82185297881131</v>
      </c>
      <c r="BO144">
        <f ca="1"/>
        <v>356.12791016830357</v>
      </c>
      <c r="BP144">
        <f ca="1"/>
        <v>340.63090210118514</v>
      </c>
      <c r="BQ144">
        <f ca="1"/>
        <v>487.70296959850231</v>
      </c>
      <c r="BR144">
        <f ca="1"/>
        <v>343.86791339823009</v>
      </c>
      <c r="BS144">
        <f ca="1"/>
        <v>346.34418275092912</v>
      </c>
      <c r="BT144">
        <f ca="1"/>
        <v>332.49736166424464</v>
      </c>
      <c r="BU144">
        <f ca="1"/>
        <v>418.67154425607839</v>
      </c>
      <c r="BV144">
        <f ca="1"/>
        <v>326.64200165011022</v>
      </c>
      <c r="BW144">
        <f ca="1"/>
        <v>456.6841789573283</v>
      </c>
      <c r="BX144">
        <f ca="1"/>
        <v>378.47043458640906</v>
      </c>
      <c r="BY144">
        <f ca="1"/>
        <v>445.60452006145374</v>
      </c>
      <c r="BZ144">
        <f ca="1"/>
        <v>292.3200134587027</v>
      </c>
      <c r="CA144">
        <f ca="1"/>
        <v>343.80174704544294</v>
      </c>
      <c r="CB144">
        <f ca="1"/>
        <v>343.55250981642138</v>
      </c>
      <c r="CC144">
        <f ca="1"/>
        <v>443.69304774489075</v>
      </c>
      <c r="CD144">
        <f ca="1"/>
        <v>297.75681742061676</v>
      </c>
      <c r="CE144">
        <f ca="1"/>
        <v>359.70019462176771</v>
      </c>
      <c r="CF144">
        <f ca="1"/>
        <v>383.96885247230637</v>
      </c>
      <c r="CG144">
        <f ca="1"/>
        <v>377.82573434543701</v>
      </c>
      <c r="CH144">
        <f ca="1"/>
        <v>306.20126861817766</v>
      </c>
      <c r="CI144">
        <f ca="1"/>
        <v>407.84774365031899</v>
      </c>
      <c r="CJ144">
        <f ca="1"/>
        <v>399.77267313170091</v>
      </c>
      <c r="CK144">
        <f ca="1"/>
        <v>382.91281196109981</v>
      </c>
      <c r="CL144">
        <f ca="1"/>
        <v>428.81616325104272</v>
      </c>
      <c r="CM144">
        <f ca="1"/>
        <v>361.88352909062638</v>
      </c>
      <c r="CN144">
        <f ca="1"/>
        <v>357.97390460796493</v>
      </c>
      <c r="CO144">
        <f ca="1"/>
        <v>416.46303729249593</v>
      </c>
      <c r="CP144">
        <f ca="1"/>
        <v>278.06327117714557</v>
      </c>
      <c r="CQ144">
        <f ca="1"/>
        <v>415.91827787158576</v>
      </c>
      <c r="CR144">
        <f ca="1"/>
        <v>408.10262283994808</v>
      </c>
      <c r="CS144">
        <f ca="1"/>
        <v>395.76370884314144</v>
      </c>
      <c r="CT144">
        <f ca="1"/>
        <v>338.43284814111269</v>
      </c>
      <c r="CU144">
        <f ca="1"/>
        <v>315.95101952753015</v>
      </c>
      <c r="CV144">
        <f ca="1"/>
        <v>343.87931252745784</v>
      </c>
      <c r="CW144">
        <f ca="1"/>
        <v>466.63772965175286</v>
      </c>
      <c r="CX144">
        <f ca="1"/>
        <v>350.30331137068566</v>
      </c>
      <c r="CY144">
        <f ca="1"/>
        <v>361.38826859675783</v>
      </c>
      <c r="CZ144">
        <f ca="1"/>
        <v>321.73802985945463</v>
      </c>
      <c r="DA144">
        <f ca="1"/>
        <v>428.07720756886238</v>
      </c>
      <c r="DB144">
        <f ca="1"/>
        <v>340.17416301524418</v>
      </c>
      <c r="DC144">
        <f ca="1"/>
        <v>461.9834956916489</v>
      </c>
      <c r="DD144">
        <f ca="1"/>
        <v>360.63441087828517</v>
      </c>
      <c r="DE144">
        <f ca="1"/>
        <v>434.53905563652654</v>
      </c>
      <c r="DF144">
        <f ca="1"/>
        <v>310.36229017120201</v>
      </c>
      <c r="DG144">
        <f ca="1"/>
        <v>395.35497171698267</v>
      </c>
      <c r="DH144" t="e">
        <f ca="1"/>
        <v>#N/A</v>
      </c>
      <c r="DI144" t="e">
        <f ca="1"/>
        <v>#N/A</v>
      </c>
      <c r="DJ144" t="e">
        <f ca="1"/>
        <v>#N/A</v>
      </c>
      <c r="DK144" t="e">
        <f ca="1"/>
        <v>#N/A</v>
      </c>
      <c r="DL144" t="e">
        <f ca="1"/>
        <v>#N/A</v>
      </c>
      <c r="DM144" t="e">
        <f ca="1"/>
        <v>#N/A</v>
      </c>
      <c r="DN144" t="e">
        <f ca="1"/>
        <v>#N/A</v>
      </c>
      <c r="DO144" t="e">
        <f ca="1"/>
        <v>#N/A</v>
      </c>
      <c r="DP144" t="e">
        <f ca="1"/>
        <v>#N/A</v>
      </c>
      <c r="DQ144" t="e">
        <f ca="1"/>
        <v>#N/A</v>
      </c>
      <c r="DR144" t="e">
        <f ca="1"/>
        <v>#N/A</v>
      </c>
      <c r="DS144" t="e">
        <f ca="1"/>
        <v>#N/A</v>
      </c>
      <c r="DT144" t="e">
        <f ca="1"/>
        <v>#N/A</v>
      </c>
      <c r="DU144" t="e">
        <f ca="1"/>
        <v>#N/A</v>
      </c>
      <c r="DV144" t="e">
        <f ca="1"/>
        <v>#N/A</v>
      </c>
      <c r="DW144" t="e">
        <f ca="1"/>
        <v>#N/A</v>
      </c>
      <c r="DX144" t="e">
        <f ca="1"/>
        <v>#N/A</v>
      </c>
      <c r="DY144" t="e">
        <f ca="1"/>
        <v>#N/A</v>
      </c>
      <c r="DZ144" t="e">
        <f ca="1"/>
        <v>#N/A</v>
      </c>
      <c r="EA144" t="e">
        <f ca="1"/>
        <v>#N/A</v>
      </c>
    </row>
    <row r="145" spans="1:131">
      <c r="A145">
        <f ca="1">_xll.nxLibGetDCF("act/365",K$2,K145)</f>
        <v>0.54520547945205478</v>
      </c>
      <c r="B145" cm="1">
        <f t="array" aca="1" ref="B145" ca="1">_xll.nxLibGetDF(calibration!B$13,path!K$2,path!K145)</f>
        <v>0.98077909271050956</v>
      </c>
      <c r="C145">
        <f t="shared" ca="1" si="12"/>
        <v>3.5597644056118156E-2</v>
      </c>
      <c r="D145" s="75">
        <v>0</v>
      </c>
      <c r="E145">
        <f t="shared" ca="1" si="13"/>
        <v>372.15312062910664</v>
      </c>
      <c r="F145" s="73">
        <f t="shared" ca="1" si="14"/>
        <v>0</v>
      </c>
      <c r="H145">
        <f t="shared" ca="1" si="10"/>
        <v>372.1531206291067</v>
      </c>
      <c r="I145">
        <f t="shared" ca="1" si="11"/>
        <v>50.630896356918882</v>
      </c>
      <c r="K145" s="40">
        <f ca="1"/>
        <v>45618</v>
      </c>
      <c r="L145">
        <f ca="1"/>
        <v>305.98099600133526</v>
      </c>
      <c r="M145">
        <f ca="1"/>
        <v>452.98186022496157</v>
      </c>
      <c r="N145">
        <f ca="1"/>
        <v>300.99569096751424</v>
      </c>
      <c r="O145">
        <f ca="1"/>
        <v>413.20892453122798</v>
      </c>
      <c r="P145">
        <f ca="1"/>
        <v>385.23159546814526</v>
      </c>
      <c r="Q145">
        <f ca="1"/>
        <v>375.17444701198878</v>
      </c>
      <c r="R145">
        <f ca="1"/>
        <v>354.16830314221295</v>
      </c>
      <c r="S145">
        <f ca="1"/>
        <v>329.24186393795674</v>
      </c>
      <c r="T145">
        <f ca="1"/>
        <v>334.88160261279489</v>
      </c>
      <c r="U145">
        <f ca="1"/>
        <v>464.34511686058897</v>
      </c>
      <c r="V145">
        <f ca="1"/>
        <v>315.4466031576228</v>
      </c>
      <c r="W145">
        <f ca="1"/>
        <v>316.35105501822875</v>
      </c>
      <c r="X145">
        <f ca="1"/>
        <v>353.40613332040346</v>
      </c>
      <c r="Y145">
        <f ca="1"/>
        <v>403.94087091313668</v>
      </c>
      <c r="Z145">
        <f ca="1"/>
        <v>327.61560583582116</v>
      </c>
      <c r="AA145">
        <f ca="1"/>
        <v>417.0330333214464</v>
      </c>
      <c r="AB145">
        <f ca="1"/>
        <v>420.03862591055304</v>
      </c>
      <c r="AC145">
        <f ca="1"/>
        <v>443.58744923062051</v>
      </c>
      <c r="AD145">
        <f ca="1"/>
        <v>312.73224525856995</v>
      </c>
      <c r="AE145">
        <f ca="1"/>
        <v>383.40240550635639</v>
      </c>
      <c r="AF145">
        <f ca="1"/>
        <v>310.24716626655811</v>
      </c>
      <c r="AG145">
        <f ca="1"/>
        <v>405.21526046255082</v>
      </c>
      <c r="AH145">
        <f ca="1"/>
        <v>320.76176249910981</v>
      </c>
      <c r="AI145">
        <f ca="1"/>
        <v>423.26191962792984</v>
      </c>
      <c r="AJ145">
        <f ca="1"/>
        <v>366.99933396853265</v>
      </c>
      <c r="AK145">
        <f ca="1"/>
        <v>415.02987272458</v>
      </c>
      <c r="AL145">
        <f ca="1"/>
        <v>246.85789418991357</v>
      </c>
      <c r="AM145">
        <f ca="1"/>
        <v>359.13332357752194</v>
      </c>
      <c r="AN145">
        <f ca="1"/>
        <v>375.9001541107786</v>
      </c>
      <c r="AO145">
        <f ca="1"/>
        <v>404.45479486105836</v>
      </c>
      <c r="AP145">
        <f ca="1"/>
        <v>350.46501646257491</v>
      </c>
      <c r="AQ145">
        <f ca="1"/>
        <v>369.10441522667196</v>
      </c>
      <c r="AR145">
        <f ca="1"/>
        <v>379.05065222431335</v>
      </c>
      <c r="AS145">
        <f ca="1"/>
        <v>490.45699485694155</v>
      </c>
      <c r="AT145">
        <f ca="1"/>
        <v>339.96549706433541</v>
      </c>
      <c r="AU145">
        <f ca="1"/>
        <v>320.91323365635787</v>
      </c>
      <c r="AV145">
        <f ca="1"/>
        <v>341.45735971100038</v>
      </c>
      <c r="AW145">
        <f ca="1"/>
        <v>446.74245619722058</v>
      </c>
      <c r="AX145">
        <f ca="1"/>
        <v>302.80558044857577</v>
      </c>
      <c r="AY145">
        <f ca="1"/>
        <v>359.3639401407637</v>
      </c>
      <c r="AZ145">
        <f ca="1"/>
        <v>412.03164046412735</v>
      </c>
      <c r="BA145">
        <f ca="1"/>
        <v>415.44715598413558</v>
      </c>
      <c r="BB145">
        <f ca="1"/>
        <v>310.2815040306287</v>
      </c>
      <c r="BC145">
        <f ca="1"/>
        <v>364.00156634144099</v>
      </c>
      <c r="BD145">
        <f ca="1"/>
        <v>358.36057418009699</v>
      </c>
      <c r="BE145">
        <f ca="1"/>
        <v>342.3436081811297</v>
      </c>
      <c r="BF145">
        <f ca="1"/>
        <v>392.16373476283792</v>
      </c>
      <c r="BG145">
        <f ca="1"/>
        <v>330.11119851007828</v>
      </c>
      <c r="BH145">
        <f ca="1"/>
        <v>342.33254413373527</v>
      </c>
      <c r="BI145">
        <f ca="1"/>
        <v>433.44920067909044</v>
      </c>
      <c r="BJ145">
        <f ca="1"/>
        <v>322.25314014549053</v>
      </c>
      <c r="BK145">
        <f ca="1"/>
        <v>407.48473925127593</v>
      </c>
      <c r="BL145">
        <f ca="1"/>
        <v>424.94730241297185</v>
      </c>
      <c r="BM145">
        <f ca="1"/>
        <v>407.66373526268154</v>
      </c>
      <c r="BN145">
        <f ca="1"/>
        <v>330.4596677852702</v>
      </c>
      <c r="BO145">
        <f ca="1"/>
        <v>357.75787711730339</v>
      </c>
      <c r="BP145">
        <f ca="1"/>
        <v>336.40915717599461</v>
      </c>
      <c r="BQ145">
        <f ca="1"/>
        <v>491.9378758158839</v>
      </c>
      <c r="BR145">
        <f ca="1"/>
        <v>343.43693102149945</v>
      </c>
      <c r="BS145">
        <f ca="1"/>
        <v>353.28000857404987</v>
      </c>
      <c r="BT145">
        <f ca="1"/>
        <v>326.74180901174054</v>
      </c>
      <c r="BU145">
        <f ca="1"/>
        <v>420.2726077492959</v>
      </c>
      <c r="BV145">
        <f ca="1"/>
        <v>324.37821870254504</v>
      </c>
      <c r="BW145">
        <f ca="1"/>
        <v>456.90000932241401</v>
      </c>
      <c r="BX145">
        <f ca="1"/>
        <v>378.71386172409819</v>
      </c>
      <c r="BY145">
        <f ca="1"/>
        <v>443.5445830574746</v>
      </c>
      <c r="BZ145">
        <f ca="1"/>
        <v>295.10887492741165</v>
      </c>
      <c r="CA145">
        <f ca="1"/>
        <v>342.46956351995425</v>
      </c>
      <c r="CB145">
        <f ca="1"/>
        <v>341.75875254442991</v>
      </c>
      <c r="CC145">
        <f ca="1"/>
        <v>441.79449250638481</v>
      </c>
      <c r="CD145">
        <f ca="1"/>
        <v>294.95934113746245</v>
      </c>
      <c r="CE145">
        <f ca="1"/>
        <v>354.43917143403553</v>
      </c>
      <c r="CF145">
        <f ca="1"/>
        <v>388.95792026016613</v>
      </c>
      <c r="CG145">
        <f ca="1"/>
        <v>379.09795558074904</v>
      </c>
      <c r="CH145">
        <f ca="1"/>
        <v>306.6112784192868</v>
      </c>
      <c r="CI145">
        <f ca="1"/>
        <v>408.70155411629759</v>
      </c>
      <c r="CJ145">
        <f ca="1"/>
        <v>404.438293569481</v>
      </c>
      <c r="CK145">
        <f ca="1"/>
        <v>381.18211525706874</v>
      </c>
      <c r="CL145">
        <f ca="1"/>
        <v>428.3971287969851</v>
      </c>
      <c r="CM145">
        <f ca="1"/>
        <v>365.65744021045521</v>
      </c>
      <c r="CN145">
        <f ca="1"/>
        <v>364.05209565744519</v>
      </c>
      <c r="CO145">
        <f ca="1"/>
        <v>413.39066547822165</v>
      </c>
      <c r="CP145">
        <f ca="1"/>
        <v>280.07426582576221</v>
      </c>
      <c r="CQ145">
        <f ca="1"/>
        <v>426.96006225591759</v>
      </c>
      <c r="CR145">
        <f ca="1"/>
        <v>407.71797415868161</v>
      </c>
      <c r="CS145">
        <f ca="1"/>
        <v>400.90800114477531</v>
      </c>
      <c r="CT145">
        <f ca="1"/>
        <v>334.3652066667384</v>
      </c>
      <c r="CU145">
        <f ca="1"/>
        <v>317.64413408100506</v>
      </c>
      <c r="CV145">
        <f ca="1"/>
        <v>341.46077818609638</v>
      </c>
      <c r="CW145">
        <f ca="1"/>
        <v>473.18420325649646</v>
      </c>
      <c r="CX145">
        <f ca="1"/>
        <v>349.20769598595723</v>
      </c>
      <c r="CY145">
        <f ca="1"/>
        <v>362.06846396280315</v>
      </c>
      <c r="CZ145">
        <f ca="1"/>
        <v>318.53639690111419</v>
      </c>
      <c r="DA145">
        <f ca="1"/>
        <v>427.29505157909784</v>
      </c>
      <c r="DB145">
        <f ca="1"/>
        <v>338.38738183959902</v>
      </c>
      <c r="DC145">
        <f ca="1"/>
        <v>451.8018818710251</v>
      </c>
      <c r="DD145">
        <f ca="1"/>
        <v>365.36932499059128</v>
      </c>
      <c r="DE145">
        <f ca="1"/>
        <v>433.95988364870101</v>
      </c>
      <c r="DF145">
        <f ca="1"/>
        <v>315.09808684815539</v>
      </c>
      <c r="DG145">
        <f ca="1"/>
        <v>395.6013183862346</v>
      </c>
      <c r="DH145" t="e">
        <f ca="1"/>
        <v>#N/A</v>
      </c>
      <c r="DI145" t="e">
        <f ca="1"/>
        <v>#N/A</v>
      </c>
      <c r="DJ145" t="e">
        <f ca="1"/>
        <v>#N/A</v>
      </c>
      <c r="DK145" t="e">
        <f ca="1"/>
        <v>#N/A</v>
      </c>
      <c r="DL145" t="e">
        <f ca="1"/>
        <v>#N/A</v>
      </c>
      <c r="DM145" t="e">
        <f ca="1"/>
        <v>#N/A</v>
      </c>
      <c r="DN145" t="e">
        <f ca="1"/>
        <v>#N/A</v>
      </c>
      <c r="DO145" t="e">
        <f ca="1"/>
        <v>#N/A</v>
      </c>
      <c r="DP145" t="e">
        <f ca="1"/>
        <v>#N/A</v>
      </c>
      <c r="DQ145" t="e">
        <f ca="1"/>
        <v>#N/A</v>
      </c>
      <c r="DR145" t="e">
        <f ca="1"/>
        <v>#N/A</v>
      </c>
      <c r="DS145" t="e">
        <f ca="1"/>
        <v>#N/A</v>
      </c>
      <c r="DT145" t="e">
        <f ca="1"/>
        <v>#N/A</v>
      </c>
      <c r="DU145" t="e">
        <f ca="1"/>
        <v>#N/A</v>
      </c>
      <c r="DV145" t="e">
        <f ca="1"/>
        <v>#N/A</v>
      </c>
      <c r="DW145" t="e">
        <f ca="1"/>
        <v>#N/A</v>
      </c>
      <c r="DX145" t="e">
        <f ca="1"/>
        <v>#N/A</v>
      </c>
      <c r="DY145" t="e">
        <f ca="1"/>
        <v>#N/A</v>
      </c>
      <c r="DZ145" t="e">
        <f ca="1"/>
        <v>#N/A</v>
      </c>
      <c r="EA145" t="e">
        <f ca="1"/>
        <v>#N/A</v>
      </c>
    </row>
    <row r="146" spans="1:131">
      <c r="A146">
        <f ca="1">_xll.nxLibGetDCF("act/365",K$2,K146)</f>
        <v>0.55342465753424652</v>
      </c>
      <c r="B146" cm="1">
        <f t="array" aca="1" ref="B146" ca="1">_xll.nxLibGetDF(calibration!B$13,path!K$2,path!K146)</f>
        <v>0.98048624786451544</v>
      </c>
      <c r="C146">
        <f t="shared" ca="1" si="12"/>
        <v>3.5608567148548348E-2</v>
      </c>
      <c r="D146" s="75">
        <v>0</v>
      </c>
      <c r="E146">
        <f t="shared" ca="1" si="13"/>
        <v>372.26427274728695</v>
      </c>
      <c r="F146" s="73">
        <f t="shared" ca="1" si="14"/>
        <v>0</v>
      </c>
      <c r="H146">
        <f t="shared" ca="1" si="10"/>
        <v>372.26427274728667</v>
      </c>
      <c r="I146">
        <f t="shared" ca="1" si="11"/>
        <v>51.126109960064142</v>
      </c>
      <c r="K146" s="40">
        <f ca="1"/>
        <v>45621</v>
      </c>
      <c r="L146">
        <f ca="1"/>
        <v>308.76813684301936</v>
      </c>
      <c r="M146">
        <f ca="1"/>
        <v>450.73216032794522</v>
      </c>
      <c r="N146">
        <f ca="1"/>
        <v>301.84498292559886</v>
      </c>
      <c r="O146">
        <f ca="1"/>
        <v>413.14946215228343</v>
      </c>
      <c r="P146">
        <f ca="1"/>
        <v>384.94881300940881</v>
      </c>
      <c r="Q146">
        <f ca="1"/>
        <v>378.44550517910102</v>
      </c>
      <c r="R146">
        <f ca="1"/>
        <v>351.11844732592084</v>
      </c>
      <c r="S146">
        <f ca="1"/>
        <v>336.97356291956197</v>
      </c>
      <c r="T146">
        <f ca="1"/>
        <v>337.03387024828305</v>
      </c>
      <c r="U146">
        <f ca="1"/>
        <v>452.46010366652274</v>
      </c>
      <c r="V146">
        <f ca="1"/>
        <v>321.96746490590408</v>
      </c>
      <c r="W146">
        <f ca="1"/>
        <v>318.53813249092144</v>
      </c>
      <c r="X146">
        <f ca="1"/>
        <v>350.2291340806679</v>
      </c>
      <c r="Y146">
        <f ca="1"/>
        <v>408.14293658236329</v>
      </c>
      <c r="Z146">
        <f ca="1"/>
        <v>327.35554475351705</v>
      </c>
      <c r="AA146">
        <f ca="1"/>
        <v>407.59290096348451</v>
      </c>
      <c r="AB146">
        <f ca="1"/>
        <v>427.90892186432887</v>
      </c>
      <c r="AC146">
        <f ca="1"/>
        <v>436.87828749883136</v>
      </c>
      <c r="AD146">
        <f ca="1"/>
        <v>319.64687086867815</v>
      </c>
      <c r="AE146">
        <f ca="1"/>
        <v>376.47278751721143</v>
      </c>
      <c r="AF146">
        <f ca="1"/>
        <v>310.06577136544166</v>
      </c>
      <c r="AG146">
        <f ca="1"/>
        <v>396.95497459850759</v>
      </c>
      <c r="AH146">
        <f ca="1"/>
        <v>319.27504669846235</v>
      </c>
      <c r="AI146">
        <f ca="1"/>
        <v>420.59541703805348</v>
      </c>
      <c r="AJ146">
        <f ca="1"/>
        <v>378.85901023038127</v>
      </c>
      <c r="AK146">
        <f ca="1"/>
        <v>424.41811797608284</v>
      </c>
      <c r="AL146">
        <f ca="1"/>
        <v>241.08153583515784</v>
      </c>
      <c r="AM146">
        <f ca="1"/>
        <v>359.20273860707488</v>
      </c>
      <c r="AN146">
        <f ca="1"/>
        <v>372.32980281032718</v>
      </c>
      <c r="AO146">
        <f ca="1"/>
        <v>406.8810381383912</v>
      </c>
      <c r="AP146">
        <f ca="1"/>
        <v>354.96635189690767</v>
      </c>
      <c r="AQ146">
        <f ca="1"/>
        <v>374.08570395008456</v>
      </c>
      <c r="AR146">
        <f ca="1"/>
        <v>379.3200624167801</v>
      </c>
      <c r="AS146">
        <f ca="1"/>
        <v>493.36203341795215</v>
      </c>
      <c r="AT146">
        <f ca="1"/>
        <v>342.98873106371434</v>
      </c>
      <c r="AU146">
        <f ca="1"/>
        <v>325.5204391829912</v>
      </c>
      <c r="AV146">
        <f ca="1"/>
        <v>347.25746806969545</v>
      </c>
      <c r="AW146">
        <f ca="1"/>
        <v>452.94275914772743</v>
      </c>
      <c r="AX146">
        <f ca="1"/>
        <v>299.21093862893287</v>
      </c>
      <c r="AY146">
        <f ca="1"/>
        <v>357.52920286723122</v>
      </c>
      <c r="AZ146">
        <f ca="1"/>
        <v>410.83585810130785</v>
      </c>
      <c r="BA146">
        <f ca="1"/>
        <v>425.52895100353538</v>
      </c>
      <c r="BB146">
        <f ca="1"/>
        <v>311.70194221736386</v>
      </c>
      <c r="BC146">
        <f ca="1"/>
        <v>360.50694743646807</v>
      </c>
      <c r="BD146">
        <f ca="1"/>
        <v>354.80092753668185</v>
      </c>
      <c r="BE146">
        <f ca="1"/>
        <v>348.89769598812308</v>
      </c>
      <c r="BF146">
        <f ca="1"/>
        <v>407.72134973510964</v>
      </c>
      <c r="BG146">
        <f ca="1"/>
        <v>324.89966573676861</v>
      </c>
      <c r="BH146">
        <f ca="1"/>
        <v>350.3863327717163</v>
      </c>
      <c r="BI146">
        <f ca="1"/>
        <v>435.47178738772499</v>
      </c>
      <c r="BJ146">
        <f ca="1"/>
        <v>321.81325057286784</v>
      </c>
      <c r="BK146">
        <f ca="1"/>
        <v>403.70063257984083</v>
      </c>
      <c r="BL146">
        <f ca="1"/>
        <v>425.58531696699725</v>
      </c>
      <c r="BM146">
        <f ca="1"/>
        <v>418.82279331158787</v>
      </c>
      <c r="BN146">
        <f ca="1"/>
        <v>330.5678096479528</v>
      </c>
      <c r="BO146">
        <f ca="1"/>
        <v>366.63387918598482</v>
      </c>
      <c r="BP146">
        <f ca="1"/>
        <v>332.89056950099399</v>
      </c>
      <c r="BQ146">
        <f ca="1"/>
        <v>482.11412093863055</v>
      </c>
      <c r="BR146">
        <f ca="1"/>
        <v>337.58003440423778</v>
      </c>
      <c r="BS146">
        <f ca="1"/>
        <v>360.35238351965711</v>
      </c>
      <c r="BT146">
        <f ca="1"/>
        <v>339.23689915895426</v>
      </c>
      <c r="BU146">
        <f ca="1"/>
        <v>415.36104561817376</v>
      </c>
      <c r="BV146">
        <f ca="1"/>
        <v>314.55994250223796</v>
      </c>
      <c r="BW146">
        <f ca="1"/>
        <v>455.12008226885223</v>
      </c>
      <c r="BX146">
        <f ca="1"/>
        <v>374.75193533767219</v>
      </c>
      <c r="BY146">
        <f ca="1"/>
        <v>452.59274166332466</v>
      </c>
      <c r="BZ146">
        <f ca="1"/>
        <v>287.89464756240551</v>
      </c>
      <c r="CA146">
        <f ca="1"/>
        <v>335.47907713272855</v>
      </c>
      <c r="CB146">
        <f ca="1"/>
        <v>338.72235777280906</v>
      </c>
      <c r="CC146">
        <f ca="1"/>
        <v>436.94245602219695</v>
      </c>
      <c r="CD146">
        <f ca="1"/>
        <v>291.46679170008946</v>
      </c>
      <c r="CE146">
        <f ca="1"/>
        <v>350.73122368175956</v>
      </c>
      <c r="CF146">
        <f ca="1"/>
        <v>399.20956792231249</v>
      </c>
      <c r="CG146">
        <f ca="1"/>
        <v>375.50932574905374</v>
      </c>
      <c r="CH146">
        <f ca="1"/>
        <v>306.3658739176953</v>
      </c>
      <c r="CI146">
        <f ca="1"/>
        <v>408.75176919655291</v>
      </c>
      <c r="CJ146">
        <f ca="1"/>
        <v>402.30744344942264</v>
      </c>
      <c r="CK146">
        <f ca="1"/>
        <v>380.87140874790299</v>
      </c>
      <c r="CL146">
        <f ca="1"/>
        <v>432.24452896985252</v>
      </c>
      <c r="CM146">
        <f ca="1"/>
        <v>365.39250803281584</v>
      </c>
      <c r="CN146">
        <f ca="1"/>
        <v>368.91503880602863</v>
      </c>
      <c r="CO146">
        <f ca="1"/>
        <v>418.8529873043023</v>
      </c>
      <c r="CP146">
        <f ca="1"/>
        <v>281.93046334510302</v>
      </c>
      <c r="CQ146">
        <f ca="1"/>
        <v>412.41693975708682</v>
      </c>
      <c r="CR146">
        <f ca="1"/>
        <v>410.44791096857563</v>
      </c>
      <c r="CS146">
        <f ca="1"/>
        <v>404.89978221476923</v>
      </c>
      <c r="CT146">
        <f ca="1"/>
        <v>320.81398604708892</v>
      </c>
      <c r="CU146">
        <f ca="1"/>
        <v>317.5972477653475</v>
      </c>
      <c r="CV146">
        <f ca="1"/>
        <v>336.84355483426884</v>
      </c>
      <c r="CW146">
        <f ca="1"/>
        <v>472.78854498826706</v>
      </c>
      <c r="CX146">
        <f ca="1"/>
        <v>344.41419448920016</v>
      </c>
      <c r="CY146">
        <f ca="1"/>
        <v>354.991667882603</v>
      </c>
      <c r="CZ146">
        <f ca="1"/>
        <v>321.11907514688261</v>
      </c>
      <c r="DA146">
        <f ca="1"/>
        <v>425.36926818206405</v>
      </c>
      <c r="DB146">
        <f ca="1"/>
        <v>330.48227131159342</v>
      </c>
      <c r="DC146">
        <f ca="1"/>
        <v>458.85957657709503</v>
      </c>
      <c r="DD146">
        <f ca="1"/>
        <v>352.7669949233553</v>
      </c>
      <c r="DE146">
        <f ca="1"/>
        <v>441.67994478951687</v>
      </c>
      <c r="DF146">
        <f ca="1"/>
        <v>313.08052000376483</v>
      </c>
      <c r="DG146">
        <f ca="1"/>
        <v>396.77826037795711</v>
      </c>
      <c r="DH146" t="e">
        <f ca="1"/>
        <v>#N/A</v>
      </c>
      <c r="DI146" t="e">
        <f ca="1"/>
        <v>#N/A</v>
      </c>
      <c r="DJ146" t="e">
        <f ca="1"/>
        <v>#N/A</v>
      </c>
      <c r="DK146" t="e">
        <f ca="1"/>
        <v>#N/A</v>
      </c>
      <c r="DL146" t="e">
        <f ca="1"/>
        <v>#N/A</v>
      </c>
      <c r="DM146" t="e">
        <f ca="1"/>
        <v>#N/A</v>
      </c>
      <c r="DN146" t="e">
        <f ca="1"/>
        <v>#N/A</v>
      </c>
      <c r="DO146" t="e">
        <f ca="1"/>
        <v>#N/A</v>
      </c>
      <c r="DP146" t="e">
        <f ca="1"/>
        <v>#N/A</v>
      </c>
      <c r="DQ146" t="e">
        <f ca="1"/>
        <v>#N/A</v>
      </c>
      <c r="DR146" t="e">
        <f ca="1"/>
        <v>#N/A</v>
      </c>
      <c r="DS146" t="e">
        <f ca="1"/>
        <v>#N/A</v>
      </c>
      <c r="DT146" t="e">
        <f ca="1"/>
        <v>#N/A</v>
      </c>
      <c r="DU146" t="e">
        <f ca="1"/>
        <v>#N/A</v>
      </c>
      <c r="DV146" t="e">
        <f ca="1"/>
        <v>#N/A</v>
      </c>
      <c r="DW146" t="e">
        <f ca="1"/>
        <v>#N/A</v>
      </c>
      <c r="DX146" t="e">
        <f ca="1"/>
        <v>#N/A</v>
      </c>
      <c r="DY146" t="e">
        <f ca="1"/>
        <v>#N/A</v>
      </c>
      <c r="DZ146" t="e">
        <f ca="1"/>
        <v>#N/A</v>
      </c>
      <c r="EA146" t="e">
        <f ca="1"/>
        <v>#N/A</v>
      </c>
    </row>
    <row r="147" spans="1:131">
      <c r="A147">
        <f ca="1">_xll.nxLibGetDCF("act/365",K$2,K147)</f>
        <v>0.55616438356164388</v>
      </c>
      <c r="B147" cm="1">
        <f t="array" aca="1" ref="B147" ca="1">_xll.nxLibGetDF(calibration!B$13,path!K$2,path!K147)</f>
        <v>0.98038863291585077</v>
      </c>
      <c r="C147">
        <f t="shared" ca="1" si="12"/>
        <v>3.5612172073360794E-2</v>
      </c>
      <c r="D147" s="75">
        <v>0</v>
      </c>
      <c r="E147">
        <f t="shared" ca="1" si="13"/>
        <v>372.3013382095474</v>
      </c>
      <c r="F147" s="73">
        <f t="shared" ca="1" si="14"/>
        <v>0</v>
      </c>
      <c r="H147">
        <f t="shared" ca="1" si="10"/>
        <v>372.3013382095474</v>
      </c>
      <c r="I147">
        <f t="shared" ca="1" si="11"/>
        <v>51.080772944672219</v>
      </c>
      <c r="K147" s="40">
        <f ca="1"/>
        <v>45622</v>
      </c>
      <c r="L147">
        <f ca="1"/>
        <v>312.59467022445796</v>
      </c>
      <c r="M147">
        <f ca="1"/>
        <v>454.3934158890342</v>
      </c>
      <c r="N147">
        <f ca="1"/>
        <v>304.58708412235472</v>
      </c>
      <c r="O147">
        <f ca="1"/>
        <v>409.05608591403882</v>
      </c>
      <c r="P147">
        <f ca="1"/>
        <v>388.34627784908383</v>
      </c>
      <c r="Q147">
        <f ca="1"/>
        <v>378.63513268038213</v>
      </c>
      <c r="R147">
        <f ca="1"/>
        <v>347.89898089942625</v>
      </c>
      <c r="S147">
        <f ca="1"/>
        <v>341.16278046894047</v>
      </c>
      <c r="T147">
        <f ca="1"/>
        <v>336.79178745871286</v>
      </c>
      <c r="U147">
        <f ca="1"/>
        <v>457.96272512499678</v>
      </c>
      <c r="V147">
        <f ca="1"/>
        <v>319.10285274678188</v>
      </c>
      <c r="W147">
        <f ca="1"/>
        <v>318.70014342058579</v>
      </c>
      <c r="X147">
        <f ca="1"/>
        <v>355.65095035502247</v>
      </c>
      <c r="Y147">
        <f ca="1"/>
        <v>407.09046502771372</v>
      </c>
      <c r="Z147">
        <f ca="1"/>
        <v>324.73373080487141</v>
      </c>
      <c r="AA147">
        <f ca="1"/>
        <v>409.90414942017622</v>
      </c>
      <c r="AB147">
        <f ca="1"/>
        <v>422.00848832258174</v>
      </c>
      <c r="AC147">
        <f ca="1"/>
        <v>443.68550401309653</v>
      </c>
      <c r="AD147">
        <f ca="1"/>
        <v>324.67307697317642</v>
      </c>
      <c r="AE147">
        <f ca="1"/>
        <v>377.80725996919966</v>
      </c>
      <c r="AF147">
        <f ca="1"/>
        <v>309.05092284769194</v>
      </c>
      <c r="AG147">
        <f ca="1"/>
        <v>395.88263166635983</v>
      </c>
      <c r="AH147">
        <f ca="1"/>
        <v>321.64863174189094</v>
      </c>
      <c r="AI147">
        <f ca="1"/>
        <v>420.64370814531975</v>
      </c>
      <c r="AJ147">
        <f ca="1"/>
        <v>382.71233273789369</v>
      </c>
      <c r="AK147">
        <f ca="1"/>
        <v>423.4824152905735</v>
      </c>
      <c r="AL147">
        <f ca="1"/>
        <v>239.84503590958826</v>
      </c>
      <c r="AM147">
        <f ca="1"/>
        <v>359.97281963054814</v>
      </c>
      <c r="AN147">
        <f ca="1"/>
        <v>379.56367356052147</v>
      </c>
      <c r="AO147">
        <f ca="1"/>
        <v>406.84076587818066</v>
      </c>
      <c r="AP147">
        <f ca="1"/>
        <v>358.28411362706765</v>
      </c>
      <c r="AQ147">
        <f ca="1"/>
        <v>371.66528561702</v>
      </c>
      <c r="AR147">
        <f ca="1"/>
        <v>380.40422440494905</v>
      </c>
      <c r="AS147">
        <f ca="1"/>
        <v>486.42311062579967</v>
      </c>
      <c r="AT147">
        <f ca="1"/>
        <v>343.61514020224411</v>
      </c>
      <c r="AU147">
        <f ca="1"/>
        <v>324.20028114062865</v>
      </c>
      <c r="AV147">
        <f ca="1"/>
        <v>347.39120912013527</v>
      </c>
      <c r="AW147">
        <f ca="1"/>
        <v>454.4003706047157</v>
      </c>
      <c r="AX147">
        <f ca="1"/>
        <v>300.45323876080573</v>
      </c>
      <c r="AY147">
        <f ca="1"/>
        <v>357.00315079592048</v>
      </c>
      <c r="AZ147">
        <f ca="1"/>
        <v>411.67863487818761</v>
      </c>
      <c r="BA147">
        <f ca="1"/>
        <v>424.54538565867301</v>
      </c>
      <c r="BB147">
        <f ca="1"/>
        <v>310.28220418006197</v>
      </c>
      <c r="BC147">
        <f ca="1"/>
        <v>353.69353735642738</v>
      </c>
      <c r="BD147">
        <f ca="1"/>
        <v>356.41111799919196</v>
      </c>
      <c r="BE147">
        <f ca="1"/>
        <v>355.6514271003411</v>
      </c>
      <c r="BF147">
        <f ca="1"/>
        <v>403.67143989799337</v>
      </c>
      <c r="BG147">
        <f ca="1"/>
        <v>327.643515031064</v>
      </c>
      <c r="BH147">
        <f ca="1"/>
        <v>353.33254562007528</v>
      </c>
      <c r="BI147">
        <f ca="1"/>
        <v>438.51326391754321</v>
      </c>
      <c r="BJ147">
        <f ca="1"/>
        <v>322.03379442436886</v>
      </c>
      <c r="BK147">
        <f ca="1"/>
        <v>409.83007764876726</v>
      </c>
      <c r="BL147">
        <f ca="1"/>
        <v>424.77129958268574</v>
      </c>
      <c r="BM147">
        <f ca="1"/>
        <v>414.92557204169697</v>
      </c>
      <c r="BN147">
        <f ca="1"/>
        <v>330.120713406726</v>
      </c>
      <c r="BO147">
        <f ca="1"/>
        <v>364.78575997938964</v>
      </c>
      <c r="BP147">
        <f ca="1"/>
        <v>335.8143595707246</v>
      </c>
      <c r="BQ147">
        <f ca="1"/>
        <v>483.6994448461727</v>
      </c>
      <c r="BR147">
        <f ca="1"/>
        <v>342.33559990322357</v>
      </c>
      <c r="BS147">
        <f ca="1"/>
        <v>366.12717314750017</v>
      </c>
      <c r="BT147">
        <f ca="1"/>
        <v>341.37693338426431</v>
      </c>
      <c r="BU147">
        <f ca="1"/>
        <v>416.34555030632004</v>
      </c>
      <c r="BV147">
        <f ca="1"/>
        <v>310.1086994110031</v>
      </c>
      <c r="BW147">
        <f ca="1"/>
        <v>449.81149901667567</v>
      </c>
      <c r="BX147">
        <f ca="1"/>
        <v>372.50132203957492</v>
      </c>
      <c r="BY147">
        <f ca="1"/>
        <v>445.45857443229409</v>
      </c>
      <c r="BZ147">
        <f ca="1"/>
        <v>283.13040645160044</v>
      </c>
      <c r="CA147">
        <f ca="1"/>
        <v>336.75273332159844</v>
      </c>
      <c r="CB147">
        <f ca="1"/>
        <v>333.49686603495826</v>
      </c>
      <c r="CC147">
        <f ca="1"/>
        <v>442.04188653205591</v>
      </c>
      <c r="CD147">
        <f ca="1"/>
        <v>291.59233248328843</v>
      </c>
      <c r="CE147">
        <f ca="1"/>
        <v>351.09168239097215</v>
      </c>
      <c r="CF147">
        <f ca="1"/>
        <v>399.27677359183923</v>
      </c>
      <c r="CG147">
        <f ca="1"/>
        <v>374.12353353136001</v>
      </c>
      <c r="CH147">
        <f ca="1"/>
        <v>307.29545173647733</v>
      </c>
      <c r="CI147">
        <f ca="1"/>
        <v>412.26999565108042</v>
      </c>
      <c r="CJ147">
        <f ca="1"/>
        <v>399.53871499907984</v>
      </c>
      <c r="CK147">
        <f ca="1"/>
        <v>383.77105521329065</v>
      </c>
      <c r="CL147">
        <f ca="1"/>
        <v>429.14407265318067</v>
      </c>
      <c r="CM147">
        <f ca="1"/>
        <v>357.71914750447542</v>
      </c>
      <c r="CN147">
        <f ca="1"/>
        <v>364.26758506293623</v>
      </c>
      <c r="CO147">
        <f ca="1"/>
        <v>419.27587931480258</v>
      </c>
      <c r="CP147">
        <f ca="1"/>
        <v>280.92187897195703</v>
      </c>
      <c r="CQ147">
        <f ca="1"/>
        <v>410.21863292050688</v>
      </c>
      <c r="CR147">
        <f ca="1"/>
        <v>415.69219539414502</v>
      </c>
      <c r="CS147">
        <f ca="1"/>
        <v>406.63417980810078</v>
      </c>
      <c r="CT147">
        <f ca="1"/>
        <v>324.60495809119328</v>
      </c>
      <c r="CU147">
        <f ca="1"/>
        <v>315.4210171777197</v>
      </c>
      <c r="CV147">
        <f ca="1"/>
        <v>338.73985512586211</v>
      </c>
      <c r="CW147">
        <f ca="1"/>
        <v>466.48934775881179</v>
      </c>
      <c r="CX147">
        <f ca="1"/>
        <v>344.10518245217258</v>
      </c>
      <c r="CY147">
        <f ca="1"/>
        <v>353.76701395140373</v>
      </c>
      <c r="CZ147">
        <f ca="1"/>
        <v>317.27986434416272</v>
      </c>
      <c r="DA147">
        <f ca="1"/>
        <v>423.0848941943064</v>
      </c>
      <c r="DB147">
        <f ca="1"/>
        <v>330.33538169792388</v>
      </c>
      <c r="DC147">
        <f ca="1"/>
        <v>460.37035220582072</v>
      </c>
      <c r="DD147">
        <f ca="1"/>
        <v>349.56460389658383</v>
      </c>
      <c r="DE147">
        <f ca="1"/>
        <v>442.38187125768104</v>
      </c>
      <c r="DF147">
        <f ca="1"/>
        <v>305.95012415091304</v>
      </c>
      <c r="DG147">
        <f ca="1"/>
        <v>396.04628230905064</v>
      </c>
      <c r="DH147" t="e">
        <f ca="1"/>
        <v>#N/A</v>
      </c>
      <c r="DI147" t="e">
        <f ca="1"/>
        <v>#N/A</v>
      </c>
      <c r="DJ147" t="e">
        <f ca="1"/>
        <v>#N/A</v>
      </c>
      <c r="DK147" t="e">
        <f ca="1"/>
        <v>#N/A</v>
      </c>
      <c r="DL147" t="e">
        <f ca="1"/>
        <v>#N/A</v>
      </c>
      <c r="DM147" t="e">
        <f ca="1"/>
        <v>#N/A</v>
      </c>
      <c r="DN147" t="e">
        <f ca="1"/>
        <v>#N/A</v>
      </c>
      <c r="DO147" t="e">
        <f ca="1"/>
        <v>#N/A</v>
      </c>
      <c r="DP147" t="e">
        <f ca="1"/>
        <v>#N/A</v>
      </c>
      <c r="DQ147" t="e">
        <f ca="1"/>
        <v>#N/A</v>
      </c>
      <c r="DR147" t="e">
        <f ca="1"/>
        <v>#N/A</v>
      </c>
      <c r="DS147" t="e">
        <f ca="1"/>
        <v>#N/A</v>
      </c>
      <c r="DT147" t="e">
        <f ca="1"/>
        <v>#N/A</v>
      </c>
      <c r="DU147" t="e">
        <f ca="1"/>
        <v>#N/A</v>
      </c>
      <c r="DV147" t="e">
        <f ca="1"/>
        <v>#N/A</v>
      </c>
      <c r="DW147" t="e">
        <f ca="1"/>
        <v>#N/A</v>
      </c>
      <c r="DX147" t="e">
        <f ca="1"/>
        <v>#N/A</v>
      </c>
      <c r="DY147" t="e">
        <f ca="1"/>
        <v>#N/A</v>
      </c>
      <c r="DZ147" t="e">
        <f ca="1"/>
        <v>#N/A</v>
      </c>
      <c r="EA147" t="e">
        <f ca="1"/>
        <v>#N/A</v>
      </c>
    </row>
    <row r="148" spans="1:131">
      <c r="A148">
        <f ca="1">_xll.nxLibGetDCF("act/365",K$2,K148)</f>
        <v>0.55890410958904113</v>
      </c>
      <c r="B148" cm="1">
        <f t="array" aca="1" ref="B148" ca="1">_xll.nxLibGetDF(calibration!B$13,path!K$2,path!K148)</f>
        <v>0.9802910179671861</v>
      </c>
      <c r="C148">
        <f t="shared" ca="1" si="12"/>
        <v>3.5615759393535201E-2</v>
      </c>
      <c r="D148" s="75">
        <v>0</v>
      </c>
      <c r="E148">
        <f t="shared" ca="1" si="13"/>
        <v>372.33841105358147</v>
      </c>
      <c r="F148" s="73">
        <f t="shared" ca="1" si="14"/>
        <v>0</v>
      </c>
      <c r="H148">
        <f t="shared" ca="1" si="10"/>
        <v>372.33841105358164</v>
      </c>
      <c r="I148">
        <f t="shared" ca="1" si="11"/>
        <v>51.469347864406217</v>
      </c>
      <c r="K148" s="40">
        <f ca="1"/>
        <v>45623</v>
      </c>
      <c r="L148">
        <f ca="1"/>
        <v>313.9870445049952</v>
      </c>
      <c r="M148">
        <f ca="1"/>
        <v>463.33599895877381</v>
      </c>
      <c r="N148">
        <f ca="1"/>
        <v>308.65108742584562</v>
      </c>
      <c r="O148">
        <f ca="1"/>
        <v>408.31283937996102</v>
      </c>
      <c r="P148">
        <f ca="1"/>
        <v>387.05497524751439</v>
      </c>
      <c r="Q148">
        <f ca="1"/>
        <v>373.28526545281852</v>
      </c>
      <c r="R148">
        <f ca="1"/>
        <v>345.25088174856796</v>
      </c>
      <c r="S148">
        <f ca="1"/>
        <v>341.36410993083928</v>
      </c>
      <c r="T148">
        <f ca="1"/>
        <v>330.45177122905989</v>
      </c>
      <c r="U148">
        <f ca="1"/>
        <v>452.09486937794543</v>
      </c>
      <c r="V148">
        <f ca="1"/>
        <v>316.64092091660564</v>
      </c>
      <c r="W148">
        <f ca="1"/>
        <v>317.00469342200068</v>
      </c>
      <c r="X148">
        <f ca="1"/>
        <v>350.7614357034368</v>
      </c>
      <c r="Y148">
        <f ca="1"/>
        <v>410.79755459650227</v>
      </c>
      <c r="Z148">
        <f ca="1"/>
        <v>332.58461878193083</v>
      </c>
      <c r="AA148">
        <f ca="1"/>
        <v>409.70286319058334</v>
      </c>
      <c r="AB148">
        <f ca="1"/>
        <v>420.16930773717445</v>
      </c>
      <c r="AC148">
        <f ca="1"/>
        <v>446.51682190459718</v>
      </c>
      <c r="AD148">
        <f ca="1"/>
        <v>325.02161879003393</v>
      </c>
      <c r="AE148">
        <f ca="1"/>
        <v>380.94960367175264</v>
      </c>
      <c r="AF148">
        <f ca="1"/>
        <v>306.96915153105948</v>
      </c>
      <c r="AG148">
        <f ca="1"/>
        <v>393.70802830981694</v>
      </c>
      <c r="AH148">
        <f ca="1"/>
        <v>320.02417667713792</v>
      </c>
      <c r="AI148">
        <f ca="1"/>
        <v>424.68495877331145</v>
      </c>
      <c r="AJ148">
        <f ca="1"/>
        <v>380.1885104610418</v>
      </c>
      <c r="AK148">
        <f ca="1"/>
        <v>420.01345089591609</v>
      </c>
      <c r="AL148">
        <f ca="1"/>
        <v>241.72712447863381</v>
      </c>
      <c r="AM148">
        <f ca="1"/>
        <v>361.12824868588348</v>
      </c>
      <c r="AN148">
        <f ca="1"/>
        <v>376.42369007144754</v>
      </c>
      <c r="AO148">
        <f ca="1"/>
        <v>406.81698983718945</v>
      </c>
      <c r="AP148">
        <f ca="1"/>
        <v>357.15177788974722</v>
      </c>
      <c r="AQ148">
        <f ca="1"/>
        <v>372.39497801712167</v>
      </c>
      <c r="AR148">
        <f ca="1"/>
        <v>386.57120283957687</v>
      </c>
      <c r="AS148">
        <f ca="1"/>
        <v>479.40284076461921</v>
      </c>
      <c r="AT148">
        <f ca="1"/>
        <v>345.91923003153295</v>
      </c>
      <c r="AU148">
        <f ca="1"/>
        <v>325.71080653737278</v>
      </c>
      <c r="AV148">
        <f ca="1"/>
        <v>346.16088616812681</v>
      </c>
      <c r="AW148">
        <f ca="1"/>
        <v>455.88008960266058</v>
      </c>
      <c r="AX148">
        <f ca="1"/>
        <v>303.77399142516066</v>
      </c>
      <c r="AY148">
        <f ca="1"/>
        <v>353.68550205088047</v>
      </c>
      <c r="AZ148">
        <f ca="1"/>
        <v>409.2296200712791</v>
      </c>
      <c r="BA148">
        <f ca="1"/>
        <v>431.95037209388278</v>
      </c>
      <c r="BB148">
        <f ca="1"/>
        <v>311.20824549853575</v>
      </c>
      <c r="BC148">
        <f ca="1"/>
        <v>352.19372602370413</v>
      </c>
      <c r="BD148">
        <f ca="1"/>
        <v>358.02328251219774</v>
      </c>
      <c r="BE148">
        <f ca="1"/>
        <v>360.47049120006636</v>
      </c>
      <c r="BF148">
        <f ca="1"/>
        <v>413.29559920537105</v>
      </c>
      <c r="BG148">
        <f ca="1"/>
        <v>323.34635584128529</v>
      </c>
      <c r="BH148">
        <f ca="1"/>
        <v>349.58643587707041</v>
      </c>
      <c r="BI148">
        <f ca="1"/>
        <v>440.81857589411737</v>
      </c>
      <c r="BJ148">
        <f ca="1"/>
        <v>322.7408322048463</v>
      </c>
      <c r="BK148">
        <f ca="1"/>
        <v>408.6327229383902</v>
      </c>
      <c r="BL148">
        <f ca="1"/>
        <v>424.72734672001292</v>
      </c>
      <c r="BM148">
        <f ca="1"/>
        <v>418.71552897112133</v>
      </c>
      <c r="BN148">
        <f ca="1"/>
        <v>326.30722348109833</v>
      </c>
      <c r="BO148">
        <f ca="1"/>
        <v>363.05740496008895</v>
      </c>
      <c r="BP148">
        <f ca="1"/>
        <v>335.46125213346619</v>
      </c>
      <c r="BQ148">
        <f ca="1"/>
        <v>481.00175980888514</v>
      </c>
      <c r="BR148">
        <f ca="1"/>
        <v>342.81342014347678</v>
      </c>
      <c r="BS148">
        <f ca="1"/>
        <v>363.57942211360887</v>
      </c>
      <c r="BT148">
        <f ca="1"/>
        <v>341.65256899093328</v>
      </c>
      <c r="BU148">
        <f ca="1"/>
        <v>411.01984470912953</v>
      </c>
      <c r="BV148">
        <f ca="1"/>
        <v>307.05014671598479</v>
      </c>
      <c r="BW148">
        <f ca="1"/>
        <v>447.78565978201635</v>
      </c>
      <c r="BX148">
        <f ca="1"/>
        <v>377.41855469092019</v>
      </c>
      <c r="BY148">
        <f ca="1"/>
        <v>455.31886349442806</v>
      </c>
      <c r="BZ148">
        <f ca="1"/>
        <v>284.8138218398006</v>
      </c>
      <c r="CA148">
        <f ca="1"/>
        <v>334.86530350993075</v>
      </c>
      <c r="CB148">
        <f ca="1"/>
        <v>327.7415863530764</v>
      </c>
      <c r="CC148">
        <f ca="1"/>
        <v>442.20080198514609</v>
      </c>
      <c r="CD148">
        <f ca="1"/>
        <v>290.74336195296547</v>
      </c>
      <c r="CE148">
        <f ca="1"/>
        <v>350.74694298946821</v>
      </c>
      <c r="CF148">
        <f ca="1"/>
        <v>404.51682109100744</v>
      </c>
      <c r="CG148">
        <f ca="1"/>
        <v>373.56201448477088</v>
      </c>
      <c r="CH148">
        <f ca="1"/>
        <v>305.51612628696648</v>
      </c>
      <c r="CI148">
        <f ca="1"/>
        <v>419.12325486991006</v>
      </c>
      <c r="CJ148">
        <f ca="1"/>
        <v>395.7782836599323</v>
      </c>
      <c r="CK148">
        <f ca="1"/>
        <v>378.91248584254532</v>
      </c>
      <c r="CL148">
        <f ca="1"/>
        <v>427.10967000242061</v>
      </c>
      <c r="CM148">
        <f ca="1"/>
        <v>354.73864861371385</v>
      </c>
      <c r="CN148">
        <f ca="1"/>
        <v>367.64390935922012</v>
      </c>
      <c r="CO148">
        <f ca="1"/>
        <v>419.47018084660129</v>
      </c>
      <c r="CP148">
        <f ca="1"/>
        <v>284.51253576128704</v>
      </c>
      <c r="CQ148">
        <f ca="1"/>
        <v>412.1011696010396</v>
      </c>
      <c r="CR148">
        <f ca="1"/>
        <v>415.43813479924893</v>
      </c>
      <c r="CS148">
        <f ca="1"/>
        <v>404.65128605247708</v>
      </c>
      <c r="CT148">
        <f ca="1"/>
        <v>327.94597024731132</v>
      </c>
      <c r="CU148">
        <f ca="1"/>
        <v>310.89447246086155</v>
      </c>
      <c r="CV148">
        <f ca="1"/>
        <v>339.68293870917137</v>
      </c>
      <c r="CW148">
        <f ca="1"/>
        <v>470.51571384565102</v>
      </c>
      <c r="CX148">
        <f ca="1"/>
        <v>340.97164362922501</v>
      </c>
      <c r="CY148">
        <f ca="1"/>
        <v>355.33298514069543</v>
      </c>
      <c r="CZ148">
        <f ca="1"/>
        <v>318.70879543164455</v>
      </c>
      <c r="DA148">
        <f ca="1"/>
        <v>423.95549487787645</v>
      </c>
      <c r="DB148">
        <f ca="1"/>
        <v>329.329725963285</v>
      </c>
      <c r="DC148">
        <f ca="1"/>
        <v>464.8987421634838</v>
      </c>
      <c r="DD148">
        <f ca="1"/>
        <v>347.15783127004789</v>
      </c>
      <c r="DE148">
        <f ca="1"/>
        <v>437.58185483467554</v>
      </c>
      <c r="DF148">
        <f ca="1"/>
        <v>306.34263498134817</v>
      </c>
      <c r="DG148">
        <f ca="1"/>
        <v>396.65678880626598</v>
      </c>
      <c r="DH148" t="e">
        <f ca="1"/>
        <v>#N/A</v>
      </c>
      <c r="DI148" t="e">
        <f ca="1"/>
        <v>#N/A</v>
      </c>
      <c r="DJ148" t="e">
        <f ca="1"/>
        <v>#N/A</v>
      </c>
      <c r="DK148" t="e">
        <f ca="1"/>
        <v>#N/A</v>
      </c>
      <c r="DL148" t="e">
        <f ca="1"/>
        <v>#N/A</v>
      </c>
      <c r="DM148" t="e">
        <f ca="1"/>
        <v>#N/A</v>
      </c>
      <c r="DN148" t="e">
        <f ca="1"/>
        <v>#N/A</v>
      </c>
      <c r="DO148" t="e">
        <f ca="1"/>
        <v>#N/A</v>
      </c>
      <c r="DP148" t="e">
        <f ca="1"/>
        <v>#N/A</v>
      </c>
      <c r="DQ148" t="e">
        <f ca="1"/>
        <v>#N/A</v>
      </c>
      <c r="DR148" t="e">
        <f ca="1"/>
        <v>#N/A</v>
      </c>
      <c r="DS148" t="e">
        <f ca="1"/>
        <v>#N/A</v>
      </c>
      <c r="DT148" t="e">
        <f ca="1"/>
        <v>#N/A</v>
      </c>
      <c r="DU148" t="e">
        <f ca="1"/>
        <v>#N/A</v>
      </c>
      <c r="DV148" t="e">
        <f ca="1"/>
        <v>#N/A</v>
      </c>
      <c r="DW148" t="e">
        <f ca="1"/>
        <v>#N/A</v>
      </c>
      <c r="DX148" t="e">
        <f ca="1"/>
        <v>#N/A</v>
      </c>
      <c r="DY148" t="e">
        <f ca="1"/>
        <v>#N/A</v>
      </c>
      <c r="DZ148" t="e">
        <f ca="1"/>
        <v>#N/A</v>
      </c>
      <c r="EA148" t="e">
        <f ca="1"/>
        <v>#N/A</v>
      </c>
    </row>
    <row r="149" spans="1:131">
      <c r="A149">
        <f ca="1">_xll.nxLibGetDCF("act/365",K$2,K149)</f>
        <v>0.56164383561643838</v>
      </c>
      <c r="B149" cm="1">
        <f t="array" aca="1" ref="B149" ca="1">_xll.nxLibGetDF(calibration!B$13,path!K$2,path!K149)</f>
        <v>0.98019340301852143</v>
      </c>
      <c r="C149">
        <f ca="1">-LN(B149)/A149</f>
        <v>3.5619329370215926E-2</v>
      </c>
      <c r="D149" s="75">
        <v>0</v>
      </c>
      <c r="E149">
        <f ca="1">H$2*EXP((C149-D149)*A149)</f>
        <v>372.37549128159463</v>
      </c>
      <c r="F149" s="73">
        <f ca="1">E149-H149</f>
        <v>0</v>
      </c>
      <c r="H149">
        <f t="shared" ca="1" si="10"/>
        <v>372.37549128159446</v>
      </c>
      <c r="I149">
        <f t="shared" ca="1" si="11"/>
        <v>51.485585331862552</v>
      </c>
      <c r="K149" s="40">
        <f ca="1"/>
        <v>45624</v>
      </c>
      <c r="L149">
        <f ca="1"/>
        <v>314.46002569761964</v>
      </c>
      <c r="M149">
        <f ca="1"/>
        <v>463.55195767386238</v>
      </c>
      <c r="N149">
        <f ca="1"/>
        <v>309.70681456588613</v>
      </c>
      <c r="O149">
        <f ca="1"/>
        <v>406.08947668523484</v>
      </c>
      <c r="P149">
        <f ca="1"/>
        <v>385.72115884079676</v>
      </c>
      <c r="Q149">
        <f ca="1"/>
        <v>370.95752965836033</v>
      </c>
      <c r="R149">
        <f ca="1"/>
        <v>339.62240237240769</v>
      </c>
      <c r="S149">
        <f ca="1"/>
        <v>346.3021461618377</v>
      </c>
      <c r="T149">
        <f ca="1"/>
        <v>329.45992146421759</v>
      </c>
      <c r="U149">
        <f ca="1"/>
        <v>452.79027162094587</v>
      </c>
      <c r="V149">
        <f ca="1"/>
        <v>318.46284650422007</v>
      </c>
      <c r="W149">
        <f ca="1"/>
        <v>318.35008026100326</v>
      </c>
      <c r="X149">
        <f ca="1"/>
        <v>351.75080099651467</v>
      </c>
      <c r="Y149">
        <f ca="1"/>
        <v>410.13155691331434</v>
      </c>
      <c r="Z149">
        <f ca="1"/>
        <v>328.11694254261408</v>
      </c>
      <c r="AA149">
        <f ca="1"/>
        <v>406.47686016769956</v>
      </c>
      <c r="AB149">
        <f ca="1"/>
        <v>422.69096445285209</v>
      </c>
      <c r="AC149">
        <f ca="1"/>
        <v>445.01769714113095</v>
      </c>
      <c r="AD149">
        <f ca="1"/>
        <v>317.80259117183408</v>
      </c>
      <c r="AE149">
        <f ca="1"/>
        <v>383.39835670584966</v>
      </c>
      <c r="AF149">
        <f ca="1"/>
        <v>312.03904807510207</v>
      </c>
      <c r="AG149">
        <f ca="1"/>
        <v>401.78813447549987</v>
      </c>
      <c r="AH149">
        <f ca="1"/>
        <v>323.93214069134598</v>
      </c>
      <c r="AI149">
        <f ca="1"/>
        <v>424.83979726770718</v>
      </c>
      <c r="AJ149">
        <f ca="1"/>
        <v>379.80166232802588</v>
      </c>
      <c r="AK149">
        <f ca="1"/>
        <v>419.74425529856398</v>
      </c>
      <c r="AL149">
        <f ca="1"/>
        <v>240.31542908160495</v>
      </c>
      <c r="AM149">
        <f ca="1"/>
        <v>356.64644603068189</v>
      </c>
      <c r="AN149">
        <f ca="1"/>
        <v>377.65071894721791</v>
      </c>
      <c r="AO149">
        <f ca="1"/>
        <v>405.07478867874909</v>
      </c>
      <c r="AP149">
        <f ca="1"/>
        <v>355.68595629188184</v>
      </c>
      <c r="AQ149">
        <f ca="1"/>
        <v>372.64897216596432</v>
      </c>
      <c r="AR149">
        <f ca="1"/>
        <v>385.43058183133104</v>
      </c>
      <c r="AS149">
        <f ca="1"/>
        <v>476.51920100231735</v>
      </c>
      <c r="AT149">
        <f ca="1"/>
        <v>347.81757877375514</v>
      </c>
      <c r="AU149">
        <f ca="1"/>
        <v>326.40582756896868</v>
      </c>
      <c r="AV149">
        <f ca="1"/>
        <v>348.04635703557511</v>
      </c>
      <c r="AW149">
        <f ca="1"/>
        <v>454.05715068573971</v>
      </c>
      <c r="AX149">
        <f ca="1"/>
        <v>298.7434209265777</v>
      </c>
      <c r="AY149">
        <f ca="1"/>
        <v>350.88418534040153</v>
      </c>
      <c r="AZ149">
        <f ca="1"/>
        <v>413.31404597075073</v>
      </c>
      <c r="BA149">
        <f ca="1"/>
        <v>435.48674132669817</v>
      </c>
      <c r="BB149">
        <f ca="1"/>
        <v>313.1860684467282</v>
      </c>
      <c r="BC149">
        <f ca="1"/>
        <v>353.5366433982382</v>
      </c>
      <c r="BD149">
        <f ca="1"/>
        <v>355.77530507063005</v>
      </c>
      <c r="BE149">
        <f ca="1"/>
        <v>363.6717665161342</v>
      </c>
      <c r="BF149">
        <f ca="1"/>
        <v>409.94353365838361</v>
      </c>
      <c r="BG149">
        <f ca="1"/>
        <v>329.0569513450626</v>
      </c>
      <c r="BH149">
        <f ca="1"/>
        <v>345.87149460682343</v>
      </c>
      <c r="BI149">
        <f ca="1"/>
        <v>436.54336094053787</v>
      </c>
      <c r="BJ149">
        <f ca="1"/>
        <v>324.52836927258886</v>
      </c>
      <c r="BK149">
        <f ca="1"/>
        <v>403.20380684817661</v>
      </c>
      <c r="BL149">
        <f ca="1"/>
        <v>426.69347057183199</v>
      </c>
      <c r="BM149">
        <f ca="1"/>
        <v>414.36980474839754</v>
      </c>
      <c r="BN149">
        <f ca="1"/>
        <v>327.1757631168141</v>
      </c>
      <c r="BO149">
        <f ca="1"/>
        <v>368.75261929416342</v>
      </c>
      <c r="BP149">
        <f ca="1"/>
        <v>340.35524735080281</v>
      </c>
      <c r="BQ149">
        <f ca="1"/>
        <v>477.62119783578578</v>
      </c>
      <c r="BR149">
        <f ca="1"/>
        <v>341.27529921581925</v>
      </c>
      <c r="BS149">
        <f ca="1"/>
        <v>362.76081136406657</v>
      </c>
      <c r="BT149">
        <f ca="1"/>
        <v>336.89269930228875</v>
      </c>
      <c r="BU149">
        <f ca="1"/>
        <v>412.42181469515884</v>
      </c>
      <c r="BV149">
        <f ca="1"/>
        <v>305.40432288074442</v>
      </c>
      <c r="BW149">
        <f ca="1"/>
        <v>453.18862092716671</v>
      </c>
      <c r="BX149">
        <f ca="1"/>
        <v>378.62287267309722</v>
      </c>
      <c r="BY149">
        <f ca="1"/>
        <v>461.711507520704</v>
      </c>
      <c r="BZ149">
        <f ca="1"/>
        <v>286.01601603893317</v>
      </c>
      <c r="CA149">
        <f ca="1"/>
        <v>336.8127350814915</v>
      </c>
      <c r="CB149">
        <f ca="1"/>
        <v>326.45537030366188</v>
      </c>
      <c r="CC149">
        <f ca="1"/>
        <v>437.41799002356515</v>
      </c>
      <c r="CD149">
        <f ca="1"/>
        <v>289.71765174688545</v>
      </c>
      <c r="CE149">
        <f ca="1"/>
        <v>351.16086435140215</v>
      </c>
      <c r="CF149">
        <f ca="1"/>
        <v>403.99242247356801</v>
      </c>
      <c r="CG149">
        <f ca="1"/>
        <v>372.33389553170207</v>
      </c>
      <c r="CH149">
        <f ca="1"/>
        <v>303.33824987094886</v>
      </c>
      <c r="CI149">
        <f ca="1"/>
        <v>416.48282939122322</v>
      </c>
      <c r="CJ149">
        <f ca="1"/>
        <v>393.90514863961016</v>
      </c>
      <c r="CK149">
        <f ca="1"/>
        <v>378.12809150497918</v>
      </c>
      <c r="CL149">
        <f ca="1"/>
        <v>429.28279250010621</v>
      </c>
      <c r="CM149">
        <f ca="1"/>
        <v>354.08450106340757</v>
      </c>
      <c r="CN149">
        <f ca="1"/>
        <v>372.77442618606079</v>
      </c>
      <c r="CO149">
        <f ca="1"/>
        <v>417.78947553626477</v>
      </c>
      <c r="CP149">
        <f ca="1"/>
        <v>289.82376498549496</v>
      </c>
      <c r="CQ149">
        <f ca="1"/>
        <v>415.30419348695676</v>
      </c>
      <c r="CR149">
        <f ca="1"/>
        <v>412.71341240321334</v>
      </c>
      <c r="CS149">
        <f ca="1"/>
        <v>401.09348508440371</v>
      </c>
      <c r="CT149">
        <f ca="1"/>
        <v>324.97173678490498</v>
      </c>
      <c r="CU149">
        <f ca="1"/>
        <v>309.41310468904504</v>
      </c>
      <c r="CV149">
        <f ca="1"/>
        <v>341.98107584760731</v>
      </c>
      <c r="CW149">
        <f ca="1"/>
        <v>470.97937470931777</v>
      </c>
      <c r="CX149">
        <f ca="1"/>
        <v>339.91543060378507</v>
      </c>
      <c r="CY149">
        <f ca="1"/>
        <v>360.16586093502923</v>
      </c>
      <c r="CZ149">
        <f ca="1"/>
        <v>312.59892063012501</v>
      </c>
      <c r="DA149">
        <f ca="1"/>
        <v>424.72633946125541</v>
      </c>
      <c r="DB149">
        <f ca="1"/>
        <v>333.29746613631778</v>
      </c>
      <c r="DC149">
        <f ca="1"/>
        <v>467.43744155681941</v>
      </c>
      <c r="DD149">
        <f ca="1"/>
        <v>347.21175292728378</v>
      </c>
      <c r="DE149">
        <f ca="1"/>
        <v>443.22127472873683</v>
      </c>
      <c r="DF149">
        <f ca="1"/>
        <v>306.17425304269796</v>
      </c>
      <c r="DG149">
        <f ca="1"/>
        <v>396.53158690985072</v>
      </c>
      <c r="DH149" t="e">
        <f ca="1"/>
        <v>#N/A</v>
      </c>
      <c r="DI149" t="e">
        <f ca="1"/>
        <v>#N/A</v>
      </c>
      <c r="DJ149" t="e">
        <f ca="1"/>
        <v>#N/A</v>
      </c>
      <c r="DK149" t="e">
        <f ca="1"/>
        <v>#N/A</v>
      </c>
      <c r="DL149" t="e">
        <f ca="1"/>
        <v>#N/A</v>
      </c>
      <c r="DM149" t="e">
        <f ca="1"/>
        <v>#N/A</v>
      </c>
      <c r="DN149" t="e">
        <f ca="1"/>
        <v>#N/A</v>
      </c>
      <c r="DO149" t="e">
        <f ca="1"/>
        <v>#N/A</v>
      </c>
      <c r="DP149" t="e">
        <f ca="1"/>
        <v>#N/A</v>
      </c>
      <c r="DQ149" t="e">
        <f ca="1"/>
        <v>#N/A</v>
      </c>
      <c r="DR149" t="e">
        <f ca="1"/>
        <v>#N/A</v>
      </c>
      <c r="DS149" t="e">
        <f ca="1"/>
        <v>#N/A</v>
      </c>
      <c r="DT149" t="e">
        <f ca="1"/>
        <v>#N/A</v>
      </c>
      <c r="DU149" t="e">
        <f ca="1"/>
        <v>#N/A</v>
      </c>
      <c r="DV149" t="e">
        <f ca="1"/>
        <v>#N/A</v>
      </c>
      <c r="DW149" t="e">
        <f ca="1"/>
        <v>#N/A</v>
      </c>
      <c r="DX149" t="e">
        <f ca="1"/>
        <v>#N/A</v>
      </c>
      <c r="DY149" t="e">
        <f ca="1"/>
        <v>#N/A</v>
      </c>
      <c r="DZ149" t="e">
        <f ca="1"/>
        <v>#N/A</v>
      </c>
      <c r="EA149" t="e">
        <f ca="1"/>
        <v>#N/A</v>
      </c>
    </row>
    <row r="150" spans="1:131">
      <c r="K150" s="40">
        <f ca="1"/>
        <v>45625</v>
      </c>
      <c r="L150">
        <f ca="1"/>
        <v>318.21359641880071</v>
      </c>
      <c r="M150">
        <f ca="1"/>
        <v>463.57114210534166</v>
      </c>
      <c r="N150">
        <f ca="1"/>
        <v>303.35548660493549</v>
      </c>
      <c r="O150">
        <f ca="1"/>
        <v>409.74395133492061</v>
      </c>
      <c r="P150">
        <f ca="1"/>
        <v>385.41865545068822</v>
      </c>
      <c r="Q150">
        <f ca="1"/>
        <v>369.81936473714387</v>
      </c>
      <c r="R150">
        <f ca="1"/>
        <v>330.02226143770503</v>
      </c>
      <c r="S150">
        <f ca="1"/>
        <v>342.41052754634489</v>
      </c>
      <c r="T150">
        <f ca="1"/>
        <v>329.7220797420901</v>
      </c>
      <c r="U150">
        <f ca="1"/>
        <v>455.29381918926845</v>
      </c>
      <c r="V150">
        <f ca="1"/>
        <v>315.31945413021856</v>
      </c>
      <c r="W150">
        <f ca="1"/>
        <v>325.17855442345564</v>
      </c>
      <c r="X150">
        <f ca="1"/>
        <v>351.49057965943973</v>
      </c>
      <c r="Y150">
        <f ca="1"/>
        <v>413.51041887150473</v>
      </c>
      <c r="Z150">
        <f ca="1"/>
        <v>329.24775300135434</v>
      </c>
      <c r="AA150">
        <f ca="1"/>
        <v>406.55262765536469</v>
      </c>
      <c r="AB150">
        <f ca="1"/>
        <v>427.3878636982933</v>
      </c>
      <c r="AC150">
        <f ca="1"/>
        <v>448.08844201041393</v>
      </c>
      <c r="AD150">
        <f ca="1"/>
        <v>318.23017522528698</v>
      </c>
      <c r="AE150">
        <f ca="1"/>
        <v>388.75044032814793</v>
      </c>
      <c r="AF150">
        <f ca="1"/>
        <v>311.93849288727017</v>
      </c>
      <c r="AG150">
        <f ca="1"/>
        <v>401.60472559346044</v>
      </c>
      <c r="AH150">
        <f ca="1"/>
        <v>318.68964471203844</v>
      </c>
      <c r="AI150">
        <f ca="1"/>
        <v>420.38143772511785</v>
      </c>
      <c r="AJ150">
        <f ca="1"/>
        <v>384.35746145622119</v>
      </c>
      <c r="AK150">
        <f ca="1"/>
        <v>420.67435514247268</v>
      </c>
      <c r="AL150">
        <f ca="1"/>
        <v>242.41574662686676</v>
      </c>
      <c r="AM150">
        <f ca="1"/>
        <v>355.92048289791239</v>
      </c>
      <c r="AN150">
        <f ca="1"/>
        <v>381.86792873200233</v>
      </c>
      <c r="AO150">
        <f ca="1"/>
        <v>405.87695736126943</v>
      </c>
      <c r="AP150">
        <f ca="1"/>
        <v>357.23971328888769</v>
      </c>
      <c r="AQ150">
        <f ca="1"/>
        <v>374.17378106956988</v>
      </c>
      <c r="AR150">
        <f ca="1"/>
        <v>385.66583165264655</v>
      </c>
      <c r="AS150">
        <f ca="1"/>
        <v>476.92272494141849</v>
      </c>
      <c r="AT150">
        <f ca="1"/>
        <v>346.11104199265884</v>
      </c>
      <c r="AU150">
        <f ca="1"/>
        <v>328.19212327568653</v>
      </c>
      <c r="AV150">
        <f ca="1"/>
        <v>340.76693214362518</v>
      </c>
      <c r="AW150">
        <f ca="1"/>
        <v>454.80694366728409</v>
      </c>
      <c r="AX150">
        <f ca="1"/>
        <v>297.08919124330941</v>
      </c>
      <c r="AY150">
        <f ca="1"/>
        <v>355.27714775073071</v>
      </c>
      <c r="AZ150">
        <f ca="1"/>
        <v>411.76325662834557</v>
      </c>
      <c r="BA150">
        <f ca="1"/>
        <v>437.52727200945742</v>
      </c>
      <c r="BB150">
        <f ca="1"/>
        <v>308.73344945042976</v>
      </c>
      <c r="BC150">
        <f ca="1"/>
        <v>352.08609557597379</v>
      </c>
      <c r="BD150">
        <f ca="1"/>
        <v>359.08280972047993</v>
      </c>
      <c r="BE150">
        <f ca="1"/>
        <v>359.42399537959869</v>
      </c>
      <c r="BF150">
        <f ca="1"/>
        <v>412.76585756775989</v>
      </c>
      <c r="BG150">
        <f ca="1"/>
        <v>326.493265985601</v>
      </c>
      <c r="BH150">
        <f ca="1"/>
        <v>341.63327093949863</v>
      </c>
      <c r="BI150">
        <f ca="1"/>
        <v>432.06440598584567</v>
      </c>
      <c r="BJ150">
        <f ca="1"/>
        <v>328.14473503436454</v>
      </c>
      <c r="BK150">
        <f ca="1"/>
        <v>396.68843478108346</v>
      </c>
      <c r="BL150">
        <f ca="1"/>
        <v>421.66470303443674</v>
      </c>
      <c r="BM150">
        <f ca="1"/>
        <v>412.66374930075091</v>
      </c>
      <c r="BN150">
        <f ca="1"/>
        <v>327.14623754481948</v>
      </c>
      <c r="BO150">
        <f ca="1"/>
        <v>371.79451009009318</v>
      </c>
      <c r="BP150">
        <f ca="1"/>
        <v>343.25213372688467</v>
      </c>
      <c r="BQ150">
        <f ca="1"/>
        <v>477.39155401226208</v>
      </c>
      <c r="BR150">
        <f ca="1"/>
        <v>343.08279757448554</v>
      </c>
      <c r="BS150">
        <f ca="1"/>
        <v>360.71455264532892</v>
      </c>
      <c r="BT150">
        <f ca="1"/>
        <v>339.59470722136922</v>
      </c>
      <c r="BU150">
        <f ca="1"/>
        <v>417.24940483272718</v>
      </c>
      <c r="BV150">
        <f ca="1"/>
        <v>307.04972609350068</v>
      </c>
      <c r="BW150">
        <f ca="1"/>
        <v>450.93534748237846</v>
      </c>
      <c r="BX150">
        <f ca="1"/>
        <v>379.15659228570769</v>
      </c>
      <c r="BY150">
        <f ca="1"/>
        <v>462.00545712954687</v>
      </c>
      <c r="BZ150">
        <f ca="1"/>
        <v>282.34053242244744</v>
      </c>
      <c r="CA150">
        <f ca="1"/>
        <v>340.01311243432428</v>
      </c>
      <c r="CB150">
        <f ca="1"/>
        <v>326.90737136107828</v>
      </c>
      <c r="CC150">
        <f ca="1"/>
        <v>433.79329109275079</v>
      </c>
      <c r="CD150">
        <f ca="1"/>
        <v>290.48647583879449</v>
      </c>
      <c r="CE150">
        <f ca="1"/>
        <v>356.65755428464411</v>
      </c>
      <c r="CF150">
        <f ca="1"/>
        <v>415.40554237354917</v>
      </c>
      <c r="CG150">
        <f ca="1"/>
        <v>372.33576279273927</v>
      </c>
      <c r="CH150">
        <f ca="1"/>
        <v>301.415996800686</v>
      </c>
      <c r="CI150">
        <f ca="1"/>
        <v>415.2011216399406</v>
      </c>
      <c r="CJ150">
        <f ca="1"/>
        <v>398.45424519859915</v>
      </c>
      <c r="CK150">
        <f ca="1"/>
        <v>371.63923862022472</v>
      </c>
      <c r="CL150">
        <f ca="1"/>
        <v>424.49191083810126</v>
      </c>
      <c r="CM150">
        <f ca="1"/>
        <v>359.08483058571051</v>
      </c>
      <c r="CN150">
        <f ca="1"/>
        <v>372.05903338971342</v>
      </c>
      <c r="CO150">
        <f ca="1"/>
        <v>414.63274800796154</v>
      </c>
      <c r="CP150">
        <f ca="1"/>
        <v>291.52103917674674</v>
      </c>
      <c r="CQ150">
        <f ca="1"/>
        <v>414.066515171059</v>
      </c>
      <c r="CR150">
        <f ca="1"/>
        <v>415.8307258374362</v>
      </c>
      <c r="CS150">
        <f ca="1"/>
        <v>403.8523503126483</v>
      </c>
      <c r="CT150">
        <f ca="1"/>
        <v>328.07974685470924</v>
      </c>
      <c r="CU150">
        <f ca="1"/>
        <v>310.97165350158446</v>
      </c>
      <c r="CV150">
        <f ca="1"/>
        <v>340.49381389919904</v>
      </c>
      <c r="CW150">
        <f ca="1"/>
        <v>469.18343423757801</v>
      </c>
      <c r="CX150">
        <f ca="1"/>
        <v>341.06305697936295</v>
      </c>
      <c r="CY150">
        <f ca="1"/>
        <v>359.99177639000436</v>
      </c>
      <c r="CZ150">
        <f ca="1"/>
        <v>315.12883633039075</v>
      </c>
      <c r="DA150">
        <f ca="1"/>
        <v>417.24652196935278</v>
      </c>
      <c r="DB150">
        <f ca="1"/>
        <v>336.58774448213285</v>
      </c>
      <c r="DC150">
        <f ca="1"/>
        <v>464.42538592551728</v>
      </c>
      <c r="DD150">
        <f ca="1"/>
        <v>344.27490482499582</v>
      </c>
      <c r="DE150">
        <f ca="1"/>
        <v>438.82483995398104</v>
      </c>
      <c r="DF150">
        <f ca="1"/>
        <v>305.52519815000198</v>
      </c>
      <c r="DG150">
        <f ca="1"/>
        <v>397.86339813743871</v>
      </c>
      <c r="DH150" t="e">
        <f ca="1"/>
        <v>#N/A</v>
      </c>
      <c r="DI150" t="e">
        <f ca="1"/>
        <v>#N/A</v>
      </c>
      <c r="DJ150" t="e">
        <f ca="1"/>
        <v>#N/A</v>
      </c>
      <c r="DK150" t="e">
        <f ca="1"/>
        <v>#N/A</v>
      </c>
      <c r="DL150" t="e">
        <f ca="1"/>
        <v>#N/A</v>
      </c>
      <c r="DM150" t="e">
        <f ca="1"/>
        <v>#N/A</v>
      </c>
      <c r="DN150" t="e">
        <f ca="1"/>
        <v>#N/A</v>
      </c>
      <c r="DO150" t="e">
        <f ca="1"/>
        <v>#N/A</v>
      </c>
      <c r="DP150" t="e">
        <f ca="1"/>
        <v>#N/A</v>
      </c>
      <c r="DQ150" t="e">
        <f ca="1"/>
        <v>#N/A</v>
      </c>
      <c r="DR150" t="e">
        <f ca="1"/>
        <v>#N/A</v>
      </c>
      <c r="DS150" t="e">
        <f ca="1"/>
        <v>#N/A</v>
      </c>
      <c r="DT150" t="e">
        <f ca="1"/>
        <v>#N/A</v>
      </c>
      <c r="DU150" t="e">
        <f ca="1"/>
        <v>#N/A</v>
      </c>
      <c r="DV150" t="e">
        <f ca="1"/>
        <v>#N/A</v>
      </c>
      <c r="DW150" t="e">
        <f ca="1"/>
        <v>#N/A</v>
      </c>
      <c r="DX150" t="e">
        <f ca="1"/>
        <v>#N/A</v>
      </c>
      <c r="DY150" t="e">
        <f ca="1"/>
        <v>#N/A</v>
      </c>
      <c r="DZ150" t="e">
        <f ca="1"/>
        <v>#N/A</v>
      </c>
      <c r="EA150" t="e">
        <f ca="1"/>
        <v>#N/A</v>
      </c>
    </row>
    <row r="151" spans="1:131">
      <c r="K151" s="40">
        <f ca="1"/>
        <v>45628</v>
      </c>
      <c r="L151">
        <f ca="1"/>
        <v>310.57882146646102</v>
      </c>
      <c r="M151">
        <f ca="1"/>
        <v>455.13739778169355</v>
      </c>
      <c r="N151">
        <f ca="1"/>
        <v>302.17231558104049</v>
      </c>
      <c r="O151">
        <f ca="1"/>
        <v>411.11105379795544</v>
      </c>
      <c r="P151">
        <f ca="1"/>
        <v>387.99399318403084</v>
      </c>
      <c r="Q151">
        <f ca="1"/>
        <v>370.16566331890397</v>
      </c>
      <c r="R151">
        <f ca="1"/>
        <v>340.63495839940651</v>
      </c>
      <c r="S151">
        <f ca="1"/>
        <v>346.10879797155729</v>
      </c>
      <c r="T151">
        <f ca="1"/>
        <v>324.2014739831348</v>
      </c>
      <c r="U151">
        <f ca="1"/>
        <v>450.29748012728055</v>
      </c>
      <c r="V151">
        <f ca="1"/>
        <v>320.84427626744207</v>
      </c>
      <c r="W151">
        <f ca="1"/>
        <v>325.05046026543721</v>
      </c>
      <c r="X151">
        <f ca="1"/>
        <v>356.58750003586294</v>
      </c>
      <c r="Y151">
        <f ca="1"/>
        <v>410.88988507209029</v>
      </c>
      <c r="Z151">
        <f ca="1"/>
        <v>330.65630997527734</v>
      </c>
      <c r="AA151">
        <f ca="1"/>
        <v>401.19083511560228</v>
      </c>
      <c r="AB151">
        <f ca="1"/>
        <v>412.83110510787452</v>
      </c>
      <c r="AC151">
        <f ca="1"/>
        <v>448.62562347032372</v>
      </c>
      <c r="AD151">
        <f ca="1"/>
        <v>328.51204230109261</v>
      </c>
      <c r="AE151">
        <f ca="1"/>
        <v>370.08831575602591</v>
      </c>
      <c r="AF151">
        <f ca="1"/>
        <v>309.68629540737305</v>
      </c>
      <c r="AG151">
        <f ca="1"/>
        <v>392.36057514039766</v>
      </c>
      <c r="AH151">
        <f ca="1"/>
        <v>323.65986157136865</v>
      </c>
      <c r="AI151">
        <f ca="1"/>
        <v>427.60265614058005</v>
      </c>
      <c r="AJ151">
        <f ca="1"/>
        <v>394.31885672309119</v>
      </c>
      <c r="AK151">
        <f ca="1"/>
        <v>411.17801643580827</v>
      </c>
      <c r="AL151">
        <f ca="1"/>
        <v>245.33820880153587</v>
      </c>
      <c r="AM151">
        <f ca="1"/>
        <v>359.40040907814654</v>
      </c>
      <c r="AN151">
        <f ca="1"/>
        <v>373.79627467301509</v>
      </c>
      <c r="AO151">
        <f ca="1"/>
        <v>405.14147169698316</v>
      </c>
      <c r="AP151">
        <f ca="1"/>
        <v>355.71683354057171</v>
      </c>
      <c r="AQ151">
        <f ca="1"/>
        <v>376.41038645653668</v>
      </c>
      <c r="AR151">
        <f ca="1"/>
        <v>398.49731637841074</v>
      </c>
      <c r="AS151">
        <f ca="1"/>
        <v>471.89289789847658</v>
      </c>
      <c r="AT151">
        <f ca="1"/>
        <v>338.35255208617428</v>
      </c>
      <c r="AU151">
        <f ca="1"/>
        <v>326.53011763900889</v>
      </c>
      <c r="AV151">
        <f ca="1"/>
        <v>337.63748242912948</v>
      </c>
      <c r="AW151">
        <f ca="1"/>
        <v>444.75170870405356</v>
      </c>
      <c r="AX151">
        <f ca="1"/>
        <v>294.67199833221639</v>
      </c>
      <c r="AY151">
        <f ca="1"/>
        <v>353.89115286272136</v>
      </c>
      <c r="AZ151">
        <f ca="1"/>
        <v>412.02902522469003</v>
      </c>
      <c r="BA151">
        <f ca="1"/>
        <v>433.46751386718745</v>
      </c>
      <c r="BB151">
        <f ca="1"/>
        <v>299.80350355404534</v>
      </c>
      <c r="BC151">
        <f ca="1"/>
        <v>353.2628461482596</v>
      </c>
      <c r="BD151">
        <f ca="1"/>
        <v>359.46900208209661</v>
      </c>
      <c r="BE151">
        <f ca="1"/>
        <v>366.54209455525512</v>
      </c>
      <c r="BF151">
        <f ca="1"/>
        <v>414.26418957047821</v>
      </c>
      <c r="BG151">
        <f ca="1"/>
        <v>324.83067693246915</v>
      </c>
      <c r="BH151">
        <f ca="1"/>
        <v>340.86971452943283</v>
      </c>
      <c r="BI151">
        <f ca="1"/>
        <v>430.18198030462077</v>
      </c>
      <c r="BJ151">
        <f ca="1"/>
        <v>319.98915703644758</v>
      </c>
      <c r="BK151">
        <f ca="1"/>
        <v>392.71968267442077</v>
      </c>
      <c r="BL151">
        <f ca="1"/>
        <v>417.95584779487967</v>
      </c>
      <c r="BM151">
        <f ca="1"/>
        <v>409.21910817065282</v>
      </c>
      <c r="BN151">
        <f ca="1"/>
        <v>333.33043358196011</v>
      </c>
      <c r="BO151">
        <f ca="1"/>
        <v>380.6626537501632</v>
      </c>
      <c r="BP151">
        <f ca="1"/>
        <v>335.27519914164242</v>
      </c>
      <c r="BQ151">
        <f ca="1"/>
        <v>481.65891109641984</v>
      </c>
      <c r="BR151">
        <f ca="1"/>
        <v>349.12079895635145</v>
      </c>
      <c r="BS151">
        <f ca="1"/>
        <v>361.35108963176992</v>
      </c>
      <c r="BT151">
        <f ca="1"/>
        <v>348.22742328526846</v>
      </c>
      <c r="BU151">
        <f ca="1"/>
        <v>421.65841155902103</v>
      </c>
      <c r="BV151">
        <f ca="1"/>
        <v>307.88347660123395</v>
      </c>
      <c r="BW151">
        <f ca="1"/>
        <v>446.95112361811761</v>
      </c>
      <c r="BX151">
        <f ca="1"/>
        <v>383.715999914657</v>
      </c>
      <c r="BY151">
        <f ca="1"/>
        <v>464.90394837001867</v>
      </c>
      <c r="BZ151">
        <f ca="1"/>
        <v>289.12655997297816</v>
      </c>
      <c r="CA151">
        <f ca="1"/>
        <v>345.05568038532556</v>
      </c>
      <c r="CB151">
        <f ca="1"/>
        <v>338.07151919956584</v>
      </c>
      <c r="CC151">
        <f ca="1"/>
        <v>428.11560353508611</v>
      </c>
      <c r="CD151">
        <f ca="1"/>
        <v>296.06921872613327</v>
      </c>
      <c r="CE151">
        <f ca="1"/>
        <v>362.77882171967389</v>
      </c>
      <c r="CF151">
        <f ca="1"/>
        <v>417.52156096172439</v>
      </c>
      <c r="CG151">
        <f ca="1"/>
        <v>375.13032374143603</v>
      </c>
      <c r="CH151">
        <f ca="1"/>
        <v>299.69991459894766</v>
      </c>
      <c r="CI151">
        <f ca="1"/>
        <v>412.27736575401656</v>
      </c>
      <c r="CJ151">
        <f ca="1"/>
        <v>401.85612327675398</v>
      </c>
      <c r="CK151">
        <f ca="1"/>
        <v>375.01885498915573</v>
      </c>
      <c r="CL151">
        <f ca="1"/>
        <v>428.46837946663254</v>
      </c>
      <c r="CM151">
        <f ca="1"/>
        <v>366.79929497757695</v>
      </c>
      <c r="CN151">
        <f ca="1"/>
        <v>381.88659582391051</v>
      </c>
      <c r="CO151">
        <f ca="1"/>
        <v>437.11079618898913</v>
      </c>
      <c r="CP151">
        <f ca="1"/>
        <v>298.87468215078411</v>
      </c>
      <c r="CQ151">
        <f ca="1"/>
        <v>401.22130583962206</v>
      </c>
      <c r="CR151">
        <f ca="1"/>
        <v>409.62965983078982</v>
      </c>
      <c r="CS151">
        <f ca="1"/>
        <v>406.2025422435251</v>
      </c>
      <c r="CT151">
        <f ca="1"/>
        <v>335.52284318420169</v>
      </c>
      <c r="CU151">
        <f ca="1"/>
        <v>313.84632829244327</v>
      </c>
      <c r="CV151">
        <f ca="1"/>
        <v>347.14665076737924</v>
      </c>
      <c r="CW151">
        <f ca="1"/>
        <v>465.38245221239089</v>
      </c>
      <c r="CX151">
        <f ca="1"/>
        <v>340.47196664025756</v>
      </c>
      <c r="CY151">
        <f ca="1"/>
        <v>349.96853973947304</v>
      </c>
      <c r="CZ151">
        <f ca="1"/>
        <v>318.40828007332334</v>
      </c>
      <c r="DA151">
        <f ca="1"/>
        <v>413.906831678076</v>
      </c>
      <c r="DB151">
        <f ca="1"/>
        <v>337.39276653844479</v>
      </c>
      <c r="DC151">
        <f ca="1"/>
        <v>449.76372194206783</v>
      </c>
      <c r="DD151">
        <f ca="1"/>
        <v>342.91381614586805</v>
      </c>
      <c r="DE151">
        <f ca="1"/>
        <v>430.40600914344236</v>
      </c>
      <c r="DF151">
        <f ca="1"/>
        <v>310.1154504982116</v>
      </c>
      <c r="DG151">
        <f ca="1"/>
        <v>392.37095459375149</v>
      </c>
      <c r="DH151" t="e">
        <f ca="1"/>
        <v>#N/A</v>
      </c>
      <c r="DI151" t="e">
        <f ca="1"/>
        <v>#N/A</v>
      </c>
      <c r="DJ151" t="e">
        <f ca="1"/>
        <v>#N/A</v>
      </c>
      <c r="DK151" t="e">
        <f ca="1"/>
        <v>#N/A</v>
      </c>
      <c r="DL151" t="e">
        <f ca="1"/>
        <v>#N/A</v>
      </c>
      <c r="DM151" t="e">
        <f ca="1"/>
        <v>#N/A</v>
      </c>
      <c r="DN151" t="e">
        <f ca="1"/>
        <v>#N/A</v>
      </c>
      <c r="DO151" t="e">
        <f ca="1"/>
        <v>#N/A</v>
      </c>
      <c r="DP151" t="e">
        <f ca="1"/>
        <v>#N/A</v>
      </c>
      <c r="DQ151" t="e">
        <f ca="1"/>
        <v>#N/A</v>
      </c>
      <c r="DR151" t="e">
        <f ca="1"/>
        <v>#N/A</v>
      </c>
      <c r="DS151" t="e">
        <f ca="1"/>
        <v>#N/A</v>
      </c>
      <c r="DT151" t="e">
        <f ca="1"/>
        <v>#N/A</v>
      </c>
      <c r="DU151" t="e">
        <f ca="1"/>
        <v>#N/A</v>
      </c>
      <c r="DV151" t="e">
        <f ca="1"/>
        <v>#N/A</v>
      </c>
      <c r="DW151" t="e">
        <f ca="1"/>
        <v>#N/A</v>
      </c>
      <c r="DX151" t="e">
        <f ca="1"/>
        <v>#N/A</v>
      </c>
      <c r="DY151" t="e">
        <f ca="1"/>
        <v>#N/A</v>
      </c>
      <c r="DZ151" t="e">
        <f ca="1"/>
        <v>#N/A</v>
      </c>
      <c r="EA151" t="e">
        <f ca="1"/>
        <v>#N/A</v>
      </c>
    </row>
    <row r="152" spans="1:131">
      <c r="K152" s="40">
        <f ca="1"/>
        <v>45629</v>
      </c>
      <c r="L152">
        <f ca="1"/>
        <v>303.29642857232625</v>
      </c>
      <c r="M152">
        <f ca="1"/>
        <v>460.88842572515983</v>
      </c>
      <c r="N152">
        <f ca="1"/>
        <v>302.67558509086865</v>
      </c>
      <c r="O152">
        <f ca="1"/>
        <v>409.68203806380524</v>
      </c>
      <c r="P152">
        <f ca="1"/>
        <v>384.7323285124329</v>
      </c>
      <c r="Q152">
        <f ca="1"/>
        <v>375.75805261706654</v>
      </c>
      <c r="R152">
        <f ca="1"/>
        <v>340.11926283336362</v>
      </c>
      <c r="S152">
        <f ca="1"/>
        <v>347.60546577685682</v>
      </c>
      <c r="T152">
        <f ca="1"/>
        <v>323.9762532477086</v>
      </c>
      <c r="U152">
        <f ca="1"/>
        <v>453.38556752307272</v>
      </c>
      <c r="V152">
        <f ca="1"/>
        <v>320.61132483480736</v>
      </c>
      <c r="W152">
        <f ca="1"/>
        <v>327.90837597317824</v>
      </c>
      <c r="X152">
        <f ca="1"/>
        <v>354.8868039304507</v>
      </c>
      <c r="Y152">
        <f ca="1"/>
        <v>408.59881377209297</v>
      </c>
      <c r="Z152">
        <f ca="1"/>
        <v>332.18817838156718</v>
      </c>
      <c r="AA152">
        <f ca="1"/>
        <v>400.51669379432514</v>
      </c>
      <c r="AB152">
        <f ca="1"/>
        <v>410.63625917552298</v>
      </c>
      <c r="AC152">
        <f ca="1"/>
        <v>451.23969602886859</v>
      </c>
      <c r="AD152">
        <f ca="1"/>
        <v>328.81495046955985</v>
      </c>
      <c r="AE152">
        <f ca="1"/>
        <v>372.91959927299564</v>
      </c>
      <c r="AF152">
        <f ca="1"/>
        <v>307.67738687270901</v>
      </c>
      <c r="AG152">
        <f ca="1"/>
        <v>394.72114443072962</v>
      </c>
      <c r="AH152">
        <f ca="1"/>
        <v>323.85042286375597</v>
      </c>
      <c r="AI152">
        <f ca="1"/>
        <v>426.63920488263773</v>
      </c>
      <c r="AJ152">
        <f ca="1"/>
        <v>397.22168943900442</v>
      </c>
      <c r="AK152">
        <f ca="1"/>
        <v>411.94462944994552</v>
      </c>
      <c r="AL152">
        <f ca="1"/>
        <v>245.08679366860295</v>
      </c>
      <c r="AM152">
        <f ca="1"/>
        <v>354.87995561509013</v>
      </c>
      <c r="AN152">
        <f ca="1"/>
        <v>370.41768278677881</v>
      </c>
      <c r="AO152">
        <f ca="1"/>
        <v>402.96984358951704</v>
      </c>
      <c r="AP152">
        <f ca="1"/>
        <v>358.42812542061205</v>
      </c>
      <c r="AQ152">
        <f ca="1"/>
        <v>368.56684788143906</v>
      </c>
      <c r="AR152">
        <f ca="1"/>
        <v>396.48947650945991</v>
      </c>
      <c r="AS152">
        <f ca="1"/>
        <v>473.37482217114996</v>
      </c>
      <c r="AT152">
        <f ca="1"/>
        <v>336.81470284290396</v>
      </c>
      <c r="AU152">
        <f ca="1"/>
        <v>323.61297940541141</v>
      </c>
      <c r="AV152">
        <f ca="1"/>
        <v>337.52145632787011</v>
      </c>
      <c r="AW152">
        <f ca="1"/>
        <v>450.62139286705076</v>
      </c>
      <c r="AX152">
        <f ca="1"/>
        <v>296.30794219984284</v>
      </c>
      <c r="AY152">
        <f ca="1"/>
        <v>354.99417618175499</v>
      </c>
      <c r="AZ152">
        <f ca="1"/>
        <v>406.08332285016877</v>
      </c>
      <c r="BA152">
        <f ca="1"/>
        <v>430.35001334079294</v>
      </c>
      <c r="BB152">
        <f ca="1"/>
        <v>299.64789821116688</v>
      </c>
      <c r="BC152">
        <f ca="1"/>
        <v>350.1054167062037</v>
      </c>
      <c r="BD152">
        <f ca="1"/>
        <v>358.44086902314126</v>
      </c>
      <c r="BE152">
        <f ca="1"/>
        <v>371.14741748759974</v>
      </c>
      <c r="BF152">
        <f ca="1"/>
        <v>414.24651040153191</v>
      </c>
      <c r="BG152">
        <f ca="1"/>
        <v>322.50754040191714</v>
      </c>
      <c r="BH152">
        <f ca="1"/>
        <v>341.57941736773836</v>
      </c>
      <c r="BI152">
        <f ca="1"/>
        <v>431.17744607970729</v>
      </c>
      <c r="BJ152">
        <f ca="1"/>
        <v>320.79277389631301</v>
      </c>
      <c r="BK152">
        <f ca="1"/>
        <v>398.60685838418931</v>
      </c>
      <c r="BL152">
        <f ca="1"/>
        <v>414.50544524027987</v>
      </c>
      <c r="BM152">
        <f ca="1"/>
        <v>406.28409377711131</v>
      </c>
      <c r="BN152">
        <f ca="1"/>
        <v>335.39529983269273</v>
      </c>
      <c r="BO152">
        <f ca="1"/>
        <v>383.02105881644025</v>
      </c>
      <c r="BP152">
        <f ca="1"/>
        <v>341.65745164282703</v>
      </c>
      <c r="BQ152">
        <f ca="1"/>
        <v>488.70145275947618</v>
      </c>
      <c r="BR152">
        <f ca="1"/>
        <v>352.68434387489793</v>
      </c>
      <c r="BS152">
        <f ca="1"/>
        <v>357.03045349876618</v>
      </c>
      <c r="BT152">
        <f ca="1"/>
        <v>351.40978490048644</v>
      </c>
      <c r="BU152">
        <f ca="1"/>
        <v>426.31050884670839</v>
      </c>
      <c r="BV152">
        <f ca="1"/>
        <v>307.77333975375461</v>
      </c>
      <c r="BW152">
        <f ca="1"/>
        <v>448.01832573227097</v>
      </c>
      <c r="BX152">
        <f ca="1"/>
        <v>381.85316942524724</v>
      </c>
      <c r="BY152">
        <f ca="1"/>
        <v>457.9877501230597</v>
      </c>
      <c r="BZ152">
        <f ca="1"/>
        <v>292.94247712442416</v>
      </c>
      <c r="CA152">
        <f ca="1"/>
        <v>345.92804146240911</v>
      </c>
      <c r="CB152">
        <f ca="1"/>
        <v>332.54230510289062</v>
      </c>
      <c r="CC152">
        <f ca="1"/>
        <v>426.73175647119183</v>
      </c>
      <c r="CD152">
        <f ca="1"/>
        <v>294.64717923785025</v>
      </c>
      <c r="CE152">
        <f ca="1"/>
        <v>368.46978913660604</v>
      </c>
      <c r="CF152">
        <f ca="1"/>
        <v>418.51758788914884</v>
      </c>
      <c r="CG152">
        <f ca="1"/>
        <v>373.59443136994861</v>
      </c>
      <c r="CH152">
        <f ca="1"/>
        <v>298.86353329827216</v>
      </c>
      <c r="CI152">
        <f ca="1"/>
        <v>404.79487989898479</v>
      </c>
      <c r="CJ152">
        <f ca="1"/>
        <v>396.1884942827549</v>
      </c>
      <c r="CK152">
        <f ca="1"/>
        <v>375.17265312202977</v>
      </c>
      <c r="CL152">
        <f ca="1"/>
        <v>425.33277734348843</v>
      </c>
      <c r="CM152">
        <f ca="1"/>
        <v>373.03874028864743</v>
      </c>
      <c r="CN152">
        <f ca="1"/>
        <v>381.52902956900607</v>
      </c>
      <c r="CO152">
        <f ca="1"/>
        <v>442.65244069940348</v>
      </c>
      <c r="CP152">
        <f ca="1"/>
        <v>296.70499422869062</v>
      </c>
      <c r="CQ152">
        <f ca="1"/>
        <v>399.34245963695327</v>
      </c>
      <c r="CR152">
        <f ca="1"/>
        <v>413.42604908767782</v>
      </c>
      <c r="CS152">
        <f ca="1"/>
        <v>403.61045562603755</v>
      </c>
      <c r="CT152">
        <f ca="1"/>
        <v>333.30336806177905</v>
      </c>
      <c r="CU152">
        <f ca="1"/>
        <v>316.88056321117705</v>
      </c>
      <c r="CV152">
        <f ca="1"/>
        <v>346.40111231994206</v>
      </c>
      <c r="CW152">
        <f ca="1"/>
        <v>466.04785080483487</v>
      </c>
      <c r="CX152">
        <f ca="1"/>
        <v>339.35269242989807</v>
      </c>
      <c r="CY152">
        <f ca="1"/>
        <v>354.64010642382846</v>
      </c>
      <c r="CZ152">
        <f ca="1"/>
        <v>319.88625788285765</v>
      </c>
      <c r="DA152">
        <f ca="1"/>
        <v>414.39431692506048</v>
      </c>
      <c r="DB152">
        <f ca="1"/>
        <v>337.56315060485656</v>
      </c>
      <c r="DC152">
        <f ca="1"/>
        <v>449.98133656151219</v>
      </c>
      <c r="DD152">
        <f ca="1"/>
        <v>340.12768539445517</v>
      </c>
      <c r="DE152">
        <f ca="1"/>
        <v>430.0130243387477</v>
      </c>
      <c r="DF152">
        <f ca="1"/>
        <v>309.02939878765392</v>
      </c>
      <c r="DG152">
        <f ca="1"/>
        <v>394.5506458598166</v>
      </c>
      <c r="DH152" t="e">
        <f ca="1"/>
        <v>#N/A</v>
      </c>
      <c r="DI152" t="e">
        <f ca="1"/>
        <v>#N/A</v>
      </c>
      <c r="DJ152" t="e">
        <f ca="1"/>
        <v>#N/A</v>
      </c>
      <c r="DK152" t="e">
        <f ca="1"/>
        <v>#N/A</v>
      </c>
      <c r="DL152" t="e">
        <f ca="1"/>
        <v>#N/A</v>
      </c>
      <c r="DM152" t="e">
        <f ca="1"/>
        <v>#N/A</v>
      </c>
      <c r="DN152" t="e">
        <f ca="1"/>
        <v>#N/A</v>
      </c>
      <c r="DO152" t="e">
        <f ca="1"/>
        <v>#N/A</v>
      </c>
      <c r="DP152" t="e">
        <f ca="1"/>
        <v>#N/A</v>
      </c>
      <c r="DQ152" t="e">
        <f ca="1"/>
        <v>#N/A</v>
      </c>
      <c r="DR152" t="e">
        <f ca="1"/>
        <v>#N/A</v>
      </c>
      <c r="DS152" t="e">
        <f ca="1"/>
        <v>#N/A</v>
      </c>
      <c r="DT152" t="e">
        <f ca="1"/>
        <v>#N/A</v>
      </c>
      <c r="DU152" t="e">
        <f ca="1"/>
        <v>#N/A</v>
      </c>
      <c r="DV152" t="e">
        <f ca="1"/>
        <v>#N/A</v>
      </c>
      <c r="DW152" t="e">
        <f ca="1"/>
        <v>#N/A</v>
      </c>
      <c r="DX152" t="e">
        <f ca="1"/>
        <v>#N/A</v>
      </c>
      <c r="DY152" t="e">
        <f ca="1"/>
        <v>#N/A</v>
      </c>
      <c r="DZ152" t="e">
        <f ca="1"/>
        <v>#N/A</v>
      </c>
      <c r="EA152" t="e">
        <f ca="1"/>
        <v>#N/A</v>
      </c>
    </row>
    <row r="153" spans="1:131">
      <c r="K153" s="40">
        <f ca="1"/>
        <v>45630</v>
      </c>
      <c r="L153">
        <f ca="1"/>
        <v>302.70944555645048</v>
      </c>
      <c r="M153">
        <f ca="1"/>
        <v>463.62933831204515</v>
      </c>
      <c r="N153">
        <f ca="1"/>
        <v>299.54335561540967</v>
      </c>
      <c r="O153">
        <f ca="1"/>
        <v>410.18811867428525</v>
      </c>
      <c r="P153">
        <f ca="1"/>
        <v>384.63688670749866</v>
      </c>
      <c r="Q153">
        <f ca="1"/>
        <v>379.40040961710463</v>
      </c>
      <c r="R153">
        <f ca="1"/>
        <v>342.30626020620548</v>
      </c>
      <c r="S153">
        <f ca="1"/>
        <v>345.56633914053083</v>
      </c>
      <c r="T153">
        <f ca="1"/>
        <v>322.24029082944554</v>
      </c>
      <c r="U153">
        <f ca="1"/>
        <v>455.42975509029679</v>
      </c>
      <c r="V153">
        <f ca="1"/>
        <v>318.74752227583446</v>
      </c>
      <c r="W153">
        <f ca="1"/>
        <v>323.54085592458188</v>
      </c>
      <c r="X153">
        <f ca="1"/>
        <v>355.29297537777001</v>
      </c>
      <c r="Y153">
        <f ca="1"/>
        <v>409.84567454894687</v>
      </c>
      <c r="Z153">
        <f ca="1"/>
        <v>332.53830497684987</v>
      </c>
      <c r="AA153">
        <f ca="1"/>
        <v>399.21431064597732</v>
      </c>
      <c r="AB153">
        <f ca="1"/>
        <v>403.02239801798152</v>
      </c>
      <c r="AC153">
        <f ca="1"/>
        <v>458.83142283396069</v>
      </c>
      <c r="AD153">
        <f ca="1"/>
        <v>331.03402532006771</v>
      </c>
      <c r="AE153">
        <f ca="1"/>
        <v>376.38158250940086</v>
      </c>
      <c r="AF153">
        <f ca="1"/>
        <v>309.05012867540705</v>
      </c>
      <c r="AG153">
        <f ca="1"/>
        <v>391.39963650237854</v>
      </c>
      <c r="AH153">
        <f ca="1"/>
        <v>327.08896040248999</v>
      </c>
      <c r="AI153">
        <f ca="1"/>
        <v>429.80722861095609</v>
      </c>
      <c r="AJ153">
        <f ca="1"/>
        <v>393.20976898240809</v>
      </c>
      <c r="AK153">
        <f ca="1"/>
        <v>407.15900984244769</v>
      </c>
      <c r="AL153">
        <f ca="1"/>
        <v>245.47555894394341</v>
      </c>
      <c r="AM153">
        <f ca="1"/>
        <v>353.88041128280025</v>
      </c>
      <c r="AN153">
        <f ca="1"/>
        <v>374.30661142577003</v>
      </c>
      <c r="AO153">
        <f ca="1"/>
        <v>402.34877689461314</v>
      </c>
      <c r="AP153">
        <f ca="1"/>
        <v>361.46857399613458</v>
      </c>
      <c r="AQ153">
        <f ca="1"/>
        <v>366.14640402440523</v>
      </c>
      <c r="AR153">
        <f ca="1"/>
        <v>394.70247687608946</v>
      </c>
      <c r="AS153">
        <f ca="1"/>
        <v>472.51990431894001</v>
      </c>
      <c r="AT153">
        <f ca="1"/>
        <v>332.46676183763157</v>
      </c>
      <c r="AU153">
        <f ca="1"/>
        <v>324.35571611387149</v>
      </c>
      <c r="AV153">
        <f ca="1"/>
        <v>334.34276660926628</v>
      </c>
      <c r="AW153">
        <f ca="1"/>
        <v>452.06725437477314</v>
      </c>
      <c r="AX153">
        <f ca="1"/>
        <v>295.40829789547274</v>
      </c>
      <c r="AY153">
        <f ca="1"/>
        <v>350.88137967266209</v>
      </c>
      <c r="AZ153">
        <f ca="1"/>
        <v>405.85084833200602</v>
      </c>
      <c r="BA153">
        <f ca="1"/>
        <v>433.64945249427319</v>
      </c>
      <c r="BB153">
        <f ca="1"/>
        <v>301.43872851056665</v>
      </c>
      <c r="BC153">
        <f ca="1"/>
        <v>349.91744396733679</v>
      </c>
      <c r="BD153">
        <f ca="1"/>
        <v>348.91949836001186</v>
      </c>
      <c r="BE153">
        <f ca="1"/>
        <v>372.85122194945058</v>
      </c>
      <c r="BF153">
        <f ca="1"/>
        <v>411.19347376554674</v>
      </c>
      <c r="BG153">
        <f ca="1"/>
        <v>325.9114024658125</v>
      </c>
      <c r="BH153">
        <f ca="1"/>
        <v>342.85807014851468</v>
      </c>
      <c r="BI153">
        <f ca="1"/>
        <v>428.56324721165947</v>
      </c>
      <c r="BJ153">
        <f ca="1"/>
        <v>318.99827362931472</v>
      </c>
      <c r="BK153">
        <f ca="1"/>
        <v>400.52643429093655</v>
      </c>
      <c r="BL153">
        <f ca="1"/>
        <v>422.19410937885971</v>
      </c>
      <c r="BM153">
        <f ca="1"/>
        <v>405.74543593229936</v>
      </c>
      <c r="BN153">
        <f ca="1"/>
        <v>334.31231676823398</v>
      </c>
      <c r="BO153">
        <f ca="1"/>
        <v>379.80270419595973</v>
      </c>
      <c r="BP153">
        <f ca="1"/>
        <v>341.21648824612816</v>
      </c>
      <c r="BQ153">
        <f ca="1"/>
        <v>491.37483188780357</v>
      </c>
      <c r="BR153">
        <f ca="1"/>
        <v>352.74862592296978</v>
      </c>
      <c r="BS153">
        <f ca="1"/>
        <v>357.16850697380914</v>
      </c>
      <c r="BT153">
        <f ca="1"/>
        <v>349.57664264622588</v>
      </c>
      <c r="BU153">
        <f ca="1"/>
        <v>424.06490374027544</v>
      </c>
      <c r="BV153">
        <f ca="1"/>
        <v>308.37815932570942</v>
      </c>
      <c r="BW153">
        <f ca="1"/>
        <v>448.66324124546787</v>
      </c>
      <c r="BX153">
        <f ca="1"/>
        <v>383.31335963936272</v>
      </c>
      <c r="BY153">
        <f ca="1"/>
        <v>462.83357945474677</v>
      </c>
      <c r="BZ153">
        <f ca="1"/>
        <v>290.8938214253107</v>
      </c>
      <c r="CA153">
        <f ca="1"/>
        <v>342.23419138758982</v>
      </c>
      <c r="CB153">
        <f ca="1"/>
        <v>331.29139475050857</v>
      </c>
      <c r="CC153">
        <f ca="1"/>
        <v>432.54412536642781</v>
      </c>
      <c r="CD153">
        <f ca="1"/>
        <v>295.31817036419335</v>
      </c>
      <c r="CE153">
        <f ca="1"/>
        <v>368.99927442307848</v>
      </c>
      <c r="CF153">
        <f ca="1"/>
        <v>412.61054654873664</v>
      </c>
      <c r="CG153">
        <f ca="1"/>
        <v>379.82380562293372</v>
      </c>
      <c r="CH153">
        <f ca="1"/>
        <v>296.79354298518348</v>
      </c>
      <c r="CI153">
        <f ca="1"/>
        <v>408.5433667460245</v>
      </c>
      <c r="CJ153">
        <f ca="1"/>
        <v>402.38836156337914</v>
      </c>
      <c r="CK153">
        <f ca="1"/>
        <v>376.17676215579314</v>
      </c>
      <c r="CL153">
        <f ca="1"/>
        <v>425.87521986545119</v>
      </c>
      <c r="CM153">
        <f ca="1"/>
        <v>371.59123456379865</v>
      </c>
      <c r="CN153">
        <f ca="1"/>
        <v>380.26056619196504</v>
      </c>
      <c r="CO153">
        <f ca="1"/>
        <v>442.87906459505643</v>
      </c>
      <c r="CP153">
        <f ca="1"/>
        <v>299.36038211337052</v>
      </c>
      <c r="CQ153">
        <f ca="1"/>
        <v>393.72746816575113</v>
      </c>
      <c r="CR153">
        <f ca="1"/>
        <v>411.07204752444272</v>
      </c>
      <c r="CS153">
        <f ca="1"/>
        <v>402.11642927336976</v>
      </c>
      <c r="CT153">
        <f ca="1"/>
        <v>331.95031581089836</v>
      </c>
      <c r="CU153">
        <f ca="1"/>
        <v>315.13777860741243</v>
      </c>
      <c r="CV153">
        <f ca="1"/>
        <v>346.98064787804077</v>
      </c>
      <c r="CW153">
        <f ca="1"/>
        <v>464.61353584863292</v>
      </c>
      <c r="CX153">
        <f ca="1"/>
        <v>335.81427913955434</v>
      </c>
      <c r="CY153">
        <f ca="1"/>
        <v>356.79164495702975</v>
      </c>
      <c r="CZ153">
        <f ca="1"/>
        <v>323.43601925947223</v>
      </c>
      <c r="DA153">
        <f ca="1"/>
        <v>411.1366664141064</v>
      </c>
      <c r="DB153">
        <f ca="1"/>
        <v>334.84892358672499</v>
      </c>
      <c r="DC153">
        <f ca="1"/>
        <v>452.46877593034378</v>
      </c>
      <c r="DD153">
        <f ca="1"/>
        <v>339.29051998804516</v>
      </c>
      <c r="DE153">
        <f ca="1"/>
        <v>440.89688758745194</v>
      </c>
      <c r="DF153">
        <f ca="1"/>
        <v>310.66986127487212</v>
      </c>
      <c r="DG153">
        <f ca="1"/>
        <v>397.02125182325136</v>
      </c>
      <c r="DH153" t="e">
        <f ca="1"/>
        <v>#N/A</v>
      </c>
      <c r="DI153" t="e">
        <f ca="1"/>
        <v>#N/A</v>
      </c>
      <c r="DJ153" t="e">
        <f ca="1"/>
        <v>#N/A</v>
      </c>
      <c r="DK153" t="e">
        <f ca="1"/>
        <v>#N/A</v>
      </c>
      <c r="DL153" t="e">
        <f ca="1"/>
        <v>#N/A</v>
      </c>
      <c r="DM153" t="e">
        <f ca="1"/>
        <v>#N/A</v>
      </c>
      <c r="DN153" t="e">
        <f ca="1"/>
        <v>#N/A</v>
      </c>
      <c r="DO153" t="e">
        <f ca="1"/>
        <v>#N/A</v>
      </c>
      <c r="DP153" t="e">
        <f ca="1"/>
        <v>#N/A</v>
      </c>
      <c r="DQ153" t="e">
        <f ca="1"/>
        <v>#N/A</v>
      </c>
      <c r="DR153" t="e">
        <f ca="1"/>
        <v>#N/A</v>
      </c>
      <c r="DS153" t="e">
        <f ca="1"/>
        <v>#N/A</v>
      </c>
      <c r="DT153" t="e">
        <f ca="1"/>
        <v>#N/A</v>
      </c>
      <c r="DU153" t="e">
        <f ca="1"/>
        <v>#N/A</v>
      </c>
      <c r="DV153" t="e">
        <f ca="1"/>
        <v>#N/A</v>
      </c>
      <c r="DW153" t="e">
        <f ca="1"/>
        <v>#N/A</v>
      </c>
      <c r="DX153" t="e">
        <f ca="1"/>
        <v>#N/A</v>
      </c>
      <c r="DY153" t="e">
        <f ca="1"/>
        <v>#N/A</v>
      </c>
      <c r="DZ153" t="e">
        <f ca="1"/>
        <v>#N/A</v>
      </c>
      <c r="EA153" t="e">
        <f ca="1"/>
        <v>#N/A</v>
      </c>
    </row>
    <row r="154" spans="1:131">
      <c r="K154" s="40">
        <f ca="1"/>
        <v>45631</v>
      </c>
      <c r="L154">
        <f ca="1"/>
        <v>306.47592722533051</v>
      </c>
      <c r="M154">
        <f ca="1"/>
        <v>464.19033821819613</v>
      </c>
      <c r="N154">
        <f ca="1"/>
        <v>292.42233784973104</v>
      </c>
      <c r="O154">
        <f ca="1"/>
        <v>408.86055193015062</v>
      </c>
      <c r="P154">
        <f ca="1"/>
        <v>383.69413033023676</v>
      </c>
      <c r="Q154">
        <f ca="1"/>
        <v>374.90753395522285</v>
      </c>
      <c r="R154">
        <f ca="1"/>
        <v>342.55768960542491</v>
      </c>
      <c r="S154">
        <f ca="1"/>
        <v>344.28483919431159</v>
      </c>
      <c r="T154">
        <f ca="1"/>
        <v>326.31120103045328</v>
      </c>
      <c r="U154">
        <f ca="1"/>
        <v>454.84401992333687</v>
      </c>
      <c r="V154">
        <f ca="1"/>
        <v>323.6135701499511</v>
      </c>
      <c r="W154">
        <f ca="1"/>
        <v>322.27879865723787</v>
      </c>
      <c r="X154">
        <f ca="1"/>
        <v>352.37472011408448</v>
      </c>
      <c r="Y154">
        <f ca="1"/>
        <v>409.99404341029992</v>
      </c>
      <c r="Z154">
        <f ca="1"/>
        <v>327.7555188065827</v>
      </c>
      <c r="AA154">
        <f ca="1"/>
        <v>396.77861446249113</v>
      </c>
      <c r="AB154">
        <f ca="1"/>
        <v>398.28430370812129</v>
      </c>
      <c r="AC154">
        <f ca="1"/>
        <v>454.62990956461863</v>
      </c>
      <c r="AD154">
        <f ca="1"/>
        <v>328.03318699590352</v>
      </c>
      <c r="AE154">
        <f ca="1"/>
        <v>373.5984079378506</v>
      </c>
      <c r="AF154">
        <f ca="1"/>
        <v>306.84399457882682</v>
      </c>
      <c r="AG154">
        <f ca="1"/>
        <v>394.10304749744432</v>
      </c>
      <c r="AH154">
        <f ca="1"/>
        <v>330.02012250998172</v>
      </c>
      <c r="AI154">
        <f ca="1"/>
        <v>421.99337024161065</v>
      </c>
      <c r="AJ154">
        <f ca="1"/>
        <v>397.1884193809949</v>
      </c>
      <c r="AK154">
        <f ca="1"/>
        <v>407.71255170134276</v>
      </c>
      <c r="AL154">
        <f ca="1"/>
        <v>244.94031086417993</v>
      </c>
      <c r="AM154">
        <f ca="1"/>
        <v>354.23560422785977</v>
      </c>
      <c r="AN154">
        <f ca="1"/>
        <v>374.83590331819073</v>
      </c>
      <c r="AO154">
        <f ca="1"/>
        <v>408.86682302811437</v>
      </c>
      <c r="AP154">
        <f ca="1"/>
        <v>364.37124702492713</v>
      </c>
      <c r="AQ154">
        <f ca="1"/>
        <v>370.7100973127483</v>
      </c>
      <c r="AR154">
        <f ca="1"/>
        <v>393.70948164124258</v>
      </c>
      <c r="AS154">
        <f ca="1"/>
        <v>481.94479968987878</v>
      </c>
      <c r="AT154">
        <f ca="1"/>
        <v>330.63597189606168</v>
      </c>
      <c r="AU154">
        <f ca="1"/>
        <v>326.95097324627585</v>
      </c>
      <c r="AV154">
        <f ca="1"/>
        <v>337.99546845991716</v>
      </c>
      <c r="AW154">
        <f ca="1"/>
        <v>453.88013867237873</v>
      </c>
      <c r="AX154">
        <f ca="1"/>
        <v>294.78215576500889</v>
      </c>
      <c r="AY154">
        <f ca="1"/>
        <v>350.56425863781737</v>
      </c>
      <c r="AZ154">
        <f ca="1"/>
        <v>404.7866240892389</v>
      </c>
      <c r="BA154">
        <f ca="1"/>
        <v>434.45706633685171</v>
      </c>
      <c r="BB154">
        <f ca="1"/>
        <v>302.22316156460727</v>
      </c>
      <c r="BC154">
        <f ca="1"/>
        <v>353.03197459184361</v>
      </c>
      <c r="BD154">
        <f ca="1"/>
        <v>349.21418838607281</v>
      </c>
      <c r="BE154">
        <f ca="1"/>
        <v>370.04506205959325</v>
      </c>
      <c r="BF154">
        <f ca="1"/>
        <v>410.54526886621954</v>
      </c>
      <c r="BG154">
        <f ca="1"/>
        <v>322.30655323201415</v>
      </c>
      <c r="BH154">
        <f ca="1"/>
        <v>345.7446052102664</v>
      </c>
      <c r="BI154">
        <f ca="1"/>
        <v>430.38271056341461</v>
      </c>
      <c r="BJ154">
        <f ca="1"/>
        <v>323.06114054843221</v>
      </c>
      <c r="BK154">
        <f ca="1"/>
        <v>401.14101146292097</v>
      </c>
      <c r="BL154">
        <f ca="1"/>
        <v>421.26103467570897</v>
      </c>
      <c r="BM154">
        <f ca="1"/>
        <v>400.6849870127802</v>
      </c>
      <c r="BN154">
        <f ca="1"/>
        <v>337.7284735091788</v>
      </c>
      <c r="BO154">
        <f ca="1"/>
        <v>372.74338308135071</v>
      </c>
      <c r="BP154">
        <f ca="1"/>
        <v>339.83429252081021</v>
      </c>
      <c r="BQ154">
        <f ca="1"/>
        <v>490.3560326246552</v>
      </c>
      <c r="BR154">
        <f ca="1"/>
        <v>348.71918546654064</v>
      </c>
      <c r="BS154">
        <f ca="1"/>
        <v>356.69575075529286</v>
      </c>
      <c r="BT154">
        <f ca="1"/>
        <v>348.48768865112237</v>
      </c>
      <c r="BU154">
        <f ca="1"/>
        <v>423.62684515548477</v>
      </c>
      <c r="BV154">
        <f ca="1"/>
        <v>311.28313224904741</v>
      </c>
      <c r="BW154">
        <f ca="1"/>
        <v>449.62243472423859</v>
      </c>
      <c r="BX154">
        <f ca="1"/>
        <v>382.47307933143975</v>
      </c>
      <c r="BY154">
        <f ca="1"/>
        <v>467.28151744301942</v>
      </c>
      <c r="BZ154">
        <f ca="1"/>
        <v>292.0744306077309</v>
      </c>
      <c r="CA154">
        <f ca="1"/>
        <v>342.9690872863448</v>
      </c>
      <c r="CB154">
        <f ca="1"/>
        <v>327.22770979939736</v>
      </c>
      <c r="CC154">
        <f ca="1"/>
        <v>439.23354895863059</v>
      </c>
      <c r="CD154">
        <f ca="1"/>
        <v>293.43803553761637</v>
      </c>
      <c r="CE154">
        <f ca="1"/>
        <v>369.67598990348154</v>
      </c>
      <c r="CF154">
        <f ca="1"/>
        <v>416.89721511950518</v>
      </c>
      <c r="CG154">
        <f ca="1"/>
        <v>371.04418610089903</v>
      </c>
      <c r="CH154">
        <f ca="1"/>
        <v>301.24921298861824</v>
      </c>
      <c r="CI154">
        <f ca="1"/>
        <v>405.48715877755751</v>
      </c>
      <c r="CJ154">
        <f ca="1"/>
        <v>399.94748575298274</v>
      </c>
      <c r="CK154">
        <f ca="1"/>
        <v>377.71066894369818</v>
      </c>
      <c r="CL154">
        <f ca="1"/>
        <v>419.17480105944969</v>
      </c>
      <c r="CM154">
        <f ca="1"/>
        <v>377.95965479131291</v>
      </c>
      <c r="CN154">
        <f ca="1"/>
        <v>387.17605642711072</v>
      </c>
      <c r="CO154">
        <f ca="1"/>
        <v>444.70903071951858</v>
      </c>
      <c r="CP154">
        <f ca="1"/>
        <v>299.76254743808784</v>
      </c>
      <c r="CQ154">
        <f ca="1"/>
        <v>393.77467883598285</v>
      </c>
      <c r="CR154">
        <f ca="1"/>
        <v>415.51196589464996</v>
      </c>
      <c r="CS154">
        <f ca="1"/>
        <v>397.12169387034504</v>
      </c>
      <c r="CT154">
        <f ca="1"/>
        <v>335.38856443318025</v>
      </c>
      <c r="CU154">
        <f ca="1"/>
        <v>313.9045548997521</v>
      </c>
      <c r="CV154">
        <f ca="1"/>
        <v>346.45327623952716</v>
      </c>
      <c r="CW154">
        <f ca="1"/>
        <v>469.14145593233559</v>
      </c>
      <c r="CX154">
        <f ca="1"/>
        <v>335.29915115213277</v>
      </c>
      <c r="CY154">
        <f ca="1"/>
        <v>359.98582909440535</v>
      </c>
      <c r="CZ154">
        <f ca="1"/>
        <v>320.08434051086948</v>
      </c>
      <c r="DA154">
        <f ca="1"/>
        <v>404.79968130060462</v>
      </c>
      <c r="DB154">
        <f ca="1"/>
        <v>330.60295065863937</v>
      </c>
      <c r="DC154">
        <f ca="1"/>
        <v>451.75037532106393</v>
      </c>
      <c r="DD154">
        <f ca="1"/>
        <v>341.71849297102216</v>
      </c>
      <c r="DE154">
        <f ca="1"/>
        <v>442.33984806116109</v>
      </c>
      <c r="DF154">
        <f ca="1"/>
        <v>310.45370095967581</v>
      </c>
      <c r="DG154">
        <f ca="1"/>
        <v>399.54701422995129</v>
      </c>
      <c r="DH154" t="e">
        <f ca="1"/>
        <v>#N/A</v>
      </c>
      <c r="DI154" t="e">
        <f ca="1"/>
        <v>#N/A</v>
      </c>
      <c r="DJ154" t="e">
        <f ca="1"/>
        <v>#N/A</v>
      </c>
      <c r="DK154" t="e">
        <f ca="1"/>
        <v>#N/A</v>
      </c>
      <c r="DL154" t="e">
        <f ca="1"/>
        <v>#N/A</v>
      </c>
      <c r="DM154" t="e">
        <f ca="1"/>
        <v>#N/A</v>
      </c>
      <c r="DN154" t="e">
        <f ca="1"/>
        <v>#N/A</v>
      </c>
      <c r="DO154" t="e">
        <f ca="1"/>
        <v>#N/A</v>
      </c>
      <c r="DP154" t="e">
        <f ca="1"/>
        <v>#N/A</v>
      </c>
      <c r="DQ154" t="e">
        <f ca="1"/>
        <v>#N/A</v>
      </c>
      <c r="DR154" t="e">
        <f ca="1"/>
        <v>#N/A</v>
      </c>
      <c r="DS154" t="e">
        <f ca="1"/>
        <v>#N/A</v>
      </c>
      <c r="DT154" t="e">
        <f ca="1"/>
        <v>#N/A</v>
      </c>
      <c r="DU154" t="e">
        <f ca="1"/>
        <v>#N/A</v>
      </c>
      <c r="DV154" t="e">
        <f ca="1"/>
        <v>#N/A</v>
      </c>
      <c r="DW154" t="e">
        <f ca="1"/>
        <v>#N/A</v>
      </c>
      <c r="DX154" t="e">
        <f ca="1"/>
        <v>#N/A</v>
      </c>
      <c r="DY154" t="e">
        <f ca="1"/>
        <v>#N/A</v>
      </c>
      <c r="DZ154" t="e">
        <f ca="1"/>
        <v>#N/A</v>
      </c>
      <c r="EA154" t="e">
        <f ca="1"/>
        <v>#N/A</v>
      </c>
    </row>
    <row r="155" spans="1:131">
      <c r="K155" s="40">
        <f ca="1"/>
        <v>45632</v>
      </c>
      <c r="L155">
        <f ca="1"/>
        <v>308.32336213261289</v>
      </c>
      <c r="M155">
        <f ca="1"/>
        <v>469.08410559766742</v>
      </c>
      <c r="N155">
        <f ca="1"/>
        <v>294.50952379490593</v>
      </c>
      <c r="O155">
        <f ca="1"/>
        <v>409.38817453700312</v>
      </c>
      <c r="P155">
        <f ca="1"/>
        <v>380.50440626944135</v>
      </c>
      <c r="Q155">
        <f ca="1"/>
        <v>376.61257476745749</v>
      </c>
      <c r="R155">
        <f ca="1"/>
        <v>339.64024119491171</v>
      </c>
      <c r="S155">
        <f ca="1"/>
        <v>346.19146716927969</v>
      </c>
      <c r="T155">
        <f ca="1"/>
        <v>325.79269885418614</v>
      </c>
      <c r="U155">
        <f ca="1"/>
        <v>454.50177712634456</v>
      </c>
      <c r="V155">
        <f ca="1"/>
        <v>319.61182923252323</v>
      </c>
      <c r="W155">
        <f ca="1"/>
        <v>321.78694034007788</v>
      </c>
      <c r="X155">
        <f ca="1"/>
        <v>350.63237511653438</v>
      </c>
      <c r="Y155">
        <f ca="1"/>
        <v>411.30574309642003</v>
      </c>
      <c r="Z155">
        <f ca="1"/>
        <v>328.32983660152297</v>
      </c>
      <c r="AA155">
        <f ca="1"/>
        <v>396.45603878094374</v>
      </c>
      <c r="AB155">
        <f ca="1"/>
        <v>391.29420692866381</v>
      </c>
      <c r="AC155">
        <f ca="1"/>
        <v>456.20095595812785</v>
      </c>
      <c r="AD155">
        <f ca="1"/>
        <v>331.72343878057501</v>
      </c>
      <c r="AE155">
        <f ca="1"/>
        <v>379.45633145677209</v>
      </c>
      <c r="AF155">
        <f ca="1"/>
        <v>303.90492067751109</v>
      </c>
      <c r="AG155">
        <f ca="1"/>
        <v>394.78558310462779</v>
      </c>
      <c r="AH155">
        <f ca="1"/>
        <v>331.02072509735393</v>
      </c>
      <c r="AI155">
        <f ca="1"/>
        <v>417.39777943307462</v>
      </c>
      <c r="AJ155">
        <f ca="1"/>
        <v>400.11249452711132</v>
      </c>
      <c r="AK155">
        <f ca="1"/>
        <v>419.0860939503761</v>
      </c>
      <c r="AL155">
        <f ca="1"/>
        <v>243.91023031856355</v>
      </c>
      <c r="AM155">
        <f ca="1"/>
        <v>354.88617404485859</v>
      </c>
      <c r="AN155">
        <f ca="1"/>
        <v>372.34759109173217</v>
      </c>
      <c r="AO155">
        <f ca="1"/>
        <v>408.58875660736271</v>
      </c>
      <c r="AP155">
        <f ca="1"/>
        <v>366.52309890919616</v>
      </c>
      <c r="AQ155">
        <f ca="1"/>
        <v>374.32830036382427</v>
      </c>
      <c r="AR155">
        <f ca="1"/>
        <v>386.21041164032829</v>
      </c>
      <c r="AS155">
        <f ca="1"/>
        <v>482.51358922328717</v>
      </c>
      <c r="AT155">
        <f ca="1"/>
        <v>327.76700055584831</v>
      </c>
      <c r="AU155">
        <f ca="1"/>
        <v>330.51864844010231</v>
      </c>
      <c r="AV155">
        <f ca="1"/>
        <v>334.84822926367343</v>
      </c>
      <c r="AW155">
        <f ca="1"/>
        <v>451.1418296979283</v>
      </c>
      <c r="AX155">
        <f ca="1"/>
        <v>295.30469478673922</v>
      </c>
      <c r="AY155">
        <f ca="1"/>
        <v>349.47123450896646</v>
      </c>
      <c r="AZ155">
        <f ca="1"/>
        <v>404.06742796519637</v>
      </c>
      <c r="BA155">
        <f ca="1"/>
        <v>432.55393457782429</v>
      </c>
      <c r="BB155">
        <f ca="1"/>
        <v>303.33117902876222</v>
      </c>
      <c r="BC155">
        <f ca="1"/>
        <v>357.92529200210083</v>
      </c>
      <c r="BD155">
        <f ca="1"/>
        <v>343.11349956657733</v>
      </c>
      <c r="BE155">
        <f ca="1"/>
        <v>373.82052970495016</v>
      </c>
      <c r="BF155">
        <f ca="1"/>
        <v>414.29731496412785</v>
      </c>
      <c r="BG155">
        <f ca="1"/>
        <v>328.86000677003011</v>
      </c>
      <c r="BH155">
        <f ca="1"/>
        <v>346.79655401828035</v>
      </c>
      <c r="BI155">
        <f ca="1"/>
        <v>432.39157992757032</v>
      </c>
      <c r="BJ155">
        <f ca="1"/>
        <v>323.97341188384399</v>
      </c>
      <c r="BK155">
        <f ca="1"/>
        <v>398.31789755656507</v>
      </c>
      <c r="BL155">
        <f ca="1"/>
        <v>420.32184585765475</v>
      </c>
      <c r="BM155">
        <f ca="1"/>
        <v>394.58649104951581</v>
      </c>
      <c r="BN155">
        <f ca="1"/>
        <v>333.24863245590262</v>
      </c>
      <c r="BO155">
        <f ca="1"/>
        <v>372.74683951962015</v>
      </c>
      <c r="BP155">
        <f ca="1"/>
        <v>340.13638094284704</v>
      </c>
      <c r="BQ155">
        <f ca="1"/>
        <v>486.68394903893221</v>
      </c>
      <c r="BR155">
        <f ca="1"/>
        <v>344.08570849652801</v>
      </c>
      <c r="BS155">
        <f ca="1"/>
        <v>360.11233379183039</v>
      </c>
      <c r="BT155">
        <f ca="1"/>
        <v>352.235082882634</v>
      </c>
      <c r="BU155">
        <f ca="1"/>
        <v>421.73856889336832</v>
      </c>
      <c r="BV155">
        <f ca="1"/>
        <v>315.20688898468012</v>
      </c>
      <c r="BW155">
        <f ca="1"/>
        <v>449.0609545044739</v>
      </c>
      <c r="BX155">
        <f ca="1"/>
        <v>386.93738080078549</v>
      </c>
      <c r="BY155">
        <f ca="1"/>
        <v>466.63486866907056</v>
      </c>
      <c r="BZ155">
        <f ca="1"/>
        <v>288.93929733571252</v>
      </c>
      <c r="CA155">
        <f ca="1"/>
        <v>347.22054151045199</v>
      </c>
      <c r="CB155">
        <f ca="1"/>
        <v>325.89941672532478</v>
      </c>
      <c r="CC155">
        <f ca="1"/>
        <v>432.48687227176879</v>
      </c>
      <c r="CD155">
        <f ca="1"/>
        <v>294.25054921724507</v>
      </c>
      <c r="CE155">
        <f ca="1"/>
        <v>368.72923141454942</v>
      </c>
      <c r="CF155">
        <f ca="1"/>
        <v>414.94289082894994</v>
      </c>
      <c r="CG155">
        <f ca="1"/>
        <v>375.90403462605985</v>
      </c>
      <c r="CH155">
        <f ca="1"/>
        <v>300.1340008774813</v>
      </c>
      <c r="CI155">
        <f ca="1"/>
        <v>407.1301619239141</v>
      </c>
      <c r="CJ155">
        <f ca="1"/>
        <v>401.12401742649217</v>
      </c>
      <c r="CK155">
        <f ca="1"/>
        <v>380.66388849790621</v>
      </c>
      <c r="CL155">
        <f ca="1"/>
        <v>419.05963909431301</v>
      </c>
      <c r="CM155">
        <f ca="1"/>
        <v>381.14660505611999</v>
      </c>
      <c r="CN155">
        <f ca="1"/>
        <v>377.74121054139931</v>
      </c>
      <c r="CO155">
        <f ca="1"/>
        <v>444.57062768145721</v>
      </c>
      <c r="CP155">
        <f ca="1"/>
        <v>296.39265932288038</v>
      </c>
      <c r="CQ155">
        <f ca="1"/>
        <v>390.29368137477013</v>
      </c>
      <c r="CR155">
        <f ca="1"/>
        <v>415.16795299032191</v>
      </c>
      <c r="CS155">
        <f ca="1"/>
        <v>398.21137428090776</v>
      </c>
      <c r="CT155">
        <f ca="1"/>
        <v>332.83010876648638</v>
      </c>
      <c r="CU155">
        <f ca="1"/>
        <v>312.38289498803709</v>
      </c>
      <c r="CV155">
        <f ca="1"/>
        <v>349.58913943342816</v>
      </c>
      <c r="CW155">
        <f ca="1"/>
        <v>472.94821103170568</v>
      </c>
      <c r="CX155">
        <f ca="1"/>
        <v>336.74645848270711</v>
      </c>
      <c r="CY155">
        <f ca="1"/>
        <v>357.77591074332565</v>
      </c>
      <c r="CZ155">
        <f ca="1"/>
        <v>323.9133941662825</v>
      </c>
      <c r="DA155">
        <f ca="1"/>
        <v>404.02952710148492</v>
      </c>
      <c r="DB155">
        <f ca="1"/>
        <v>330.75540543836127</v>
      </c>
      <c r="DC155">
        <f ca="1"/>
        <v>454.74516413936084</v>
      </c>
      <c r="DD155">
        <f ca="1"/>
        <v>339.59292056253565</v>
      </c>
      <c r="DE155">
        <f ca="1"/>
        <v>442.5899824282892</v>
      </c>
      <c r="DF155">
        <f ca="1"/>
        <v>307.68464713176735</v>
      </c>
      <c r="DG155">
        <f ca="1"/>
        <v>402.4495341443249</v>
      </c>
      <c r="DH155" t="e">
        <f ca="1"/>
        <v>#N/A</v>
      </c>
      <c r="DI155" t="e">
        <f ca="1"/>
        <v>#N/A</v>
      </c>
      <c r="DJ155" t="e">
        <f ca="1"/>
        <v>#N/A</v>
      </c>
      <c r="DK155" t="e">
        <f ca="1"/>
        <v>#N/A</v>
      </c>
      <c r="DL155" t="e">
        <f ca="1"/>
        <v>#N/A</v>
      </c>
      <c r="DM155" t="e">
        <f ca="1"/>
        <v>#N/A</v>
      </c>
      <c r="DN155" t="e">
        <f ca="1"/>
        <v>#N/A</v>
      </c>
      <c r="DO155" t="e">
        <f ca="1"/>
        <v>#N/A</v>
      </c>
      <c r="DP155" t="e">
        <f ca="1"/>
        <v>#N/A</v>
      </c>
      <c r="DQ155" t="e">
        <f ca="1"/>
        <v>#N/A</v>
      </c>
      <c r="DR155" t="e">
        <f ca="1"/>
        <v>#N/A</v>
      </c>
      <c r="DS155" t="e">
        <f ca="1"/>
        <v>#N/A</v>
      </c>
      <c r="DT155" t="e">
        <f ca="1"/>
        <v>#N/A</v>
      </c>
      <c r="DU155" t="e">
        <f ca="1"/>
        <v>#N/A</v>
      </c>
      <c r="DV155" t="e">
        <f ca="1"/>
        <v>#N/A</v>
      </c>
      <c r="DW155" t="e">
        <f ca="1"/>
        <v>#N/A</v>
      </c>
      <c r="DX155" t="e">
        <f ca="1"/>
        <v>#N/A</v>
      </c>
      <c r="DY155" t="e">
        <f ca="1"/>
        <v>#N/A</v>
      </c>
      <c r="DZ155" t="e">
        <f ca="1"/>
        <v>#N/A</v>
      </c>
      <c r="EA155" t="e">
        <f ca="1"/>
        <v>#N/A</v>
      </c>
    </row>
    <row r="156" spans="1:131">
      <c r="K156" s="40">
        <f ca="1"/>
        <v>45635</v>
      </c>
      <c r="L156">
        <f ca="1"/>
        <v>313.29221759091502</v>
      </c>
      <c r="M156">
        <f ca="1"/>
        <v>480.76562924790773</v>
      </c>
      <c r="N156">
        <f ca="1"/>
        <v>294.6315819554124</v>
      </c>
      <c r="O156">
        <f ca="1"/>
        <v>410.64081878944552</v>
      </c>
      <c r="P156">
        <f ca="1"/>
        <v>377.41950371136994</v>
      </c>
      <c r="Q156">
        <f ca="1"/>
        <v>381.59640513816237</v>
      </c>
      <c r="R156">
        <f ca="1"/>
        <v>327.8181021969703</v>
      </c>
      <c r="S156">
        <f ca="1"/>
        <v>344.72833021647443</v>
      </c>
      <c r="T156">
        <f ca="1"/>
        <v>320.08982372886925</v>
      </c>
      <c r="U156">
        <f ca="1"/>
        <v>454.57025306944064</v>
      </c>
      <c r="V156">
        <f ca="1"/>
        <v>321.30537509574054</v>
      </c>
      <c r="W156">
        <f ca="1"/>
        <v>321.44343577791267</v>
      </c>
      <c r="X156">
        <f ca="1"/>
        <v>346.77272767567678</v>
      </c>
      <c r="Y156">
        <f ca="1"/>
        <v>400.06228016938138</v>
      </c>
      <c r="Z156">
        <f ca="1"/>
        <v>329.74675856582752</v>
      </c>
      <c r="AA156">
        <f ca="1"/>
        <v>419.02642817497889</v>
      </c>
      <c r="AB156">
        <f ca="1"/>
        <v>381.08140418310126</v>
      </c>
      <c r="AC156">
        <f ca="1"/>
        <v>460.67639089320159</v>
      </c>
      <c r="AD156">
        <f ca="1"/>
        <v>319.77084227485193</v>
      </c>
      <c r="AE156">
        <f ca="1"/>
        <v>381.00826073889328</v>
      </c>
      <c r="AF156">
        <f ca="1"/>
        <v>304.82122572737296</v>
      </c>
      <c r="AG156">
        <f ca="1"/>
        <v>388.97412070847668</v>
      </c>
      <c r="AH156">
        <f ca="1"/>
        <v>332.58227615758295</v>
      </c>
      <c r="AI156">
        <f ca="1"/>
        <v>415.68708473203418</v>
      </c>
      <c r="AJ156">
        <f ca="1"/>
        <v>410.59961721049388</v>
      </c>
      <c r="AK156">
        <f ca="1"/>
        <v>419.62330728689466</v>
      </c>
      <c r="AL156">
        <f ca="1"/>
        <v>247.06584620710493</v>
      </c>
      <c r="AM156">
        <f ca="1"/>
        <v>366.39739029613986</v>
      </c>
      <c r="AN156">
        <f ca="1"/>
        <v>367.39585772445128</v>
      </c>
      <c r="AO156">
        <f ca="1"/>
        <v>422.5696212806431</v>
      </c>
      <c r="AP156">
        <f ca="1"/>
        <v>361.93512814478788</v>
      </c>
      <c r="AQ156">
        <f ca="1"/>
        <v>387.95681609657771</v>
      </c>
      <c r="AR156">
        <f ca="1"/>
        <v>393.35051996678709</v>
      </c>
      <c r="AS156">
        <f ca="1"/>
        <v>479.81260197674743</v>
      </c>
      <c r="AT156">
        <f ca="1"/>
        <v>325.23680793733814</v>
      </c>
      <c r="AU156">
        <f ca="1"/>
        <v>328.77357567989196</v>
      </c>
      <c r="AV156">
        <f ca="1"/>
        <v>327.79184298301584</v>
      </c>
      <c r="AW156">
        <f ca="1"/>
        <v>447.75214428087821</v>
      </c>
      <c r="AX156">
        <f ca="1"/>
        <v>299.75792655657256</v>
      </c>
      <c r="AY156">
        <f ca="1"/>
        <v>361.72669433086025</v>
      </c>
      <c r="AZ156">
        <f ca="1"/>
        <v>400.88252665933919</v>
      </c>
      <c r="BA156">
        <f ca="1"/>
        <v>444.71072055078309</v>
      </c>
      <c r="BB156">
        <f ca="1"/>
        <v>299.67575863020301</v>
      </c>
      <c r="BC156">
        <f ca="1"/>
        <v>352.65314100432801</v>
      </c>
      <c r="BD156">
        <f ca="1"/>
        <v>340.79096091926567</v>
      </c>
      <c r="BE156">
        <f ca="1"/>
        <v>369.13903638956242</v>
      </c>
      <c r="BF156">
        <f ca="1"/>
        <v>421.07938298829367</v>
      </c>
      <c r="BG156">
        <f ca="1"/>
        <v>347.48615931346819</v>
      </c>
      <c r="BH156">
        <f ca="1"/>
        <v>346.31801012885569</v>
      </c>
      <c r="BI156">
        <f ca="1"/>
        <v>429.73115871918026</v>
      </c>
      <c r="BJ156">
        <f ca="1"/>
        <v>314.88095097713096</v>
      </c>
      <c r="BK156">
        <f ca="1"/>
        <v>385.94568365485077</v>
      </c>
      <c r="BL156">
        <f ca="1"/>
        <v>408.86255518114888</v>
      </c>
      <c r="BM156">
        <f ca="1"/>
        <v>386.74142625095379</v>
      </c>
      <c r="BN156">
        <f ca="1"/>
        <v>331.65852379315953</v>
      </c>
      <c r="BO156">
        <f ca="1"/>
        <v>371.53304240978127</v>
      </c>
      <c r="BP156">
        <f ca="1"/>
        <v>328.61614064334373</v>
      </c>
      <c r="BQ156">
        <f ca="1"/>
        <v>486.22425793401584</v>
      </c>
      <c r="BR156">
        <f ca="1"/>
        <v>338.96591049821785</v>
      </c>
      <c r="BS156">
        <f ca="1"/>
        <v>359.58911799701718</v>
      </c>
      <c r="BT156">
        <f ca="1"/>
        <v>358.48124371390912</v>
      </c>
      <c r="BU156">
        <f ca="1"/>
        <v>409.13383117133196</v>
      </c>
      <c r="BV156">
        <f ca="1"/>
        <v>321.88659274008586</v>
      </c>
      <c r="BW156">
        <f ca="1"/>
        <v>454.86060672779655</v>
      </c>
      <c r="BX156">
        <f ca="1"/>
        <v>384.52633293234976</v>
      </c>
      <c r="BY156">
        <f ca="1"/>
        <v>471.13059284237511</v>
      </c>
      <c r="BZ156">
        <f ca="1"/>
        <v>293.36302737241726</v>
      </c>
      <c r="CA156">
        <f ca="1"/>
        <v>347.92139440198122</v>
      </c>
      <c r="CB156">
        <f ca="1"/>
        <v>325.64109373008472</v>
      </c>
      <c r="CC156">
        <f ca="1"/>
        <v>433.43117857973431</v>
      </c>
      <c r="CD156">
        <f ca="1"/>
        <v>288.07677884513549</v>
      </c>
      <c r="CE156">
        <f ca="1"/>
        <v>373.53067740472289</v>
      </c>
      <c r="CF156">
        <f ca="1"/>
        <v>406.32969095638515</v>
      </c>
      <c r="CG156">
        <f ca="1"/>
        <v>375.00838013683546</v>
      </c>
      <c r="CH156">
        <f ca="1"/>
        <v>286.42016158621868</v>
      </c>
      <c r="CI156">
        <f ca="1"/>
        <v>401.30168096591137</v>
      </c>
      <c r="CJ156">
        <f ca="1"/>
        <v>401.62640501998828</v>
      </c>
      <c r="CK156">
        <f ca="1"/>
        <v>391.86823038930709</v>
      </c>
      <c r="CL156">
        <f ca="1"/>
        <v>423.90684202117666</v>
      </c>
      <c r="CM156">
        <f ca="1"/>
        <v>385.41721406718324</v>
      </c>
      <c r="CN156">
        <f ca="1"/>
        <v>378.05170158490165</v>
      </c>
      <c r="CO156">
        <f ca="1"/>
        <v>437.78161642532666</v>
      </c>
      <c r="CP156">
        <f ca="1"/>
        <v>296.43158187155495</v>
      </c>
      <c r="CQ156">
        <f ca="1"/>
        <v>393.21493233142786</v>
      </c>
      <c r="CR156">
        <f ca="1"/>
        <v>430.17595442737695</v>
      </c>
      <c r="CS156">
        <f ca="1"/>
        <v>395.97199569066692</v>
      </c>
      <c r="CT156">
        <f ca="1"/>
        <v>335.80901593601681</v>
      </c>
      <c r="CU156">
        <f ca="1"/>
        <v>317.41468958193025</v>
      </c>
      <c r="CV156">
        <f ca="1"/>
        <v>335.98814037919942</v>
      </c>
      <c r="CW156">
        <f ca="1"/>
        <v>475.35725677639897</v>
      </c>
      <c r="CX156">
        <f ca="1"/>
        <v>331.17234218216771</v>
      </c>
      <c r="CY156">
        <f ca="1"/>
        <v>359.39976401029634</v>
      </c>
      <c r="CZ156">
        <f ca="1"/>
        <v>326.13028753515016</v>
      </c>
      <c r="DA156">
        <f ca="1"/>
        <v>406.91627998139717</v>
      </c>
      <c r="DB156">
        <f ca="1"/>
        <v>337.9537261367368</v>
      </c>
      <c r="DC156">
        <f ca="1"/>
        <v>444.1018681380944</v>
      </c>
      <c r="DD156">
        <f ca="1"/>
        <v>340.04644657013739</v>
      </c>
      <c r="DE156">
        <f ca="1"/>
        <v>438.19396257669058</v>
      </c>
      <c r="DF156">
        <f ca="1"/>
        <v>313.23533654893674</v>
      </c>
      <c r="DG156">
        <f ca="1"/>
        <v>409.43588298643255</v>
      </c>
      <c r="DH156" t="e">
        <f ca="1"/>
        <v>#N/A</v>
      </c>
      <c r="DI156" t="e">
        <f ca="1"/>
        <v>#N/A</v>
      </c>
      <c r="DJ156" t="e">
        <f ca="1"/>
        <v>#N/A</v>
      </c>
      <c r="DK156" t="e">
        <f ca="1"/>
        <v>#N/A</v>
      </c>
      <c r="DL156" t="e">
        <f ca="1"/>
        <v>#N/A</v>
      </c>
      <c r="DM156" t="e">
        <f ca="1"/>
        <v>#N/A</v>
      </c>
      <c r="DN156" t="e">
        <f ca="1"/>
        <v>#N/A</v>
      </c>
      <c r="DO156" t="e">
        <f ca="1"/>
        <v>#N/A</v>
      </c>
      <c r="DP156" t="e">
        <f ca="1"/>
        <v>#N/A</v>
      </c>
      <c r="DQ156" t="e">
        <f ca="1"/>
        <v>#N/A</v>
      </c>
      <c r="DR156" t="e">
        <f ca="1"/>
        <v>#N/A</v>
      </c>
      <c r="DS156" t="e">
        <f ca="1"/>
        <v>#N/A</v>
      </c>
      <c r="DT156" t="e">
        <f ca="1"/>
        <v>#N/A</v>
      </c>
      <c r="DU156" t="e">
        <f ca="1"/>
        <v>#N/A</v>
      </c>
      <c r="DV156" t="e">
        <f ca="1"/>
        <v>#N/A</v>
      </c>
      <c r="DW156" t="e">
        <f ca="1"/>
        <v>#N/A</v>
      </c>
      <c r="DX156" t="e">
        <f ca="1"/>
        <v>#N/A</v>
      </c>
      <c r="DY156" t="e">
        <f ca="1"/>
        <v>#N/A</v>
      </c>
      <c r="DZ156" t="e">
        <f ca="1"/>
        <v>#N/A</v>
      </c>
      <c r="EA156" t="e">
        <f ca="1"/>
        <v>#N/A</v>
      </c>
    </row>
    <row r="157" spans="1:131">
      <c r="K157" s="40">
        <f ca="1"/>
        <v>45636</v>
      </c>
      <c r="L157">
        <f ca="1"/>
        <v>309.99513105328691</v>
      </c>
      <c r="M157">
        <f ca="1"/>
        <v>483.94612711770418</v>
      </c>
      <c r="N157">
        <f ca="1"/>
        <v>290.75065659156485</v>
      </c>
      <c r="O157">
        <f ca="1"/>
        <v>417.44491481170706</v>
      </c>
      <c r="P157">
        <f ca="1"/>
        <v>376.33398889443669</v>
      </c>
      <c r="Q157">
        <f ca="1"/>
        <v>383.11845981051397</v>
      </c>
      <c r="R157">
        <f ca="1"/>
        <v>327.30175292232514</v>
      </c>
      <c r="S157">
        <f ca="1"/>
        <v>346.54130669188902</v>
      </c>
      <c r="T157">
        <f ca="1"/>
        <v>321.74336000860859</v>
      </c>
      <c r="U157">
        <f ca="1"/>
        <v>454.0497837057228</v>
      </c>
      <c r="V157">
        <f ca="1"/>
        <v>318.45566927170864</v>
      </c>
      <c r="W157">
        <f ca="1"/>
        <v>318.3442447519331</v>
      </c>
      <c r="X157">
        <f ca="1"/>
        <v>345.94224954247312</v>
      </c>
      <c r="Y157">
        <f ca="1"/>
        <v>399.66979102783546</v>
      </c>
      <c r="Z157">
        <f ca="1"/>
        <v>328.97938458839263</v>
      </c>
      <c r="AA157">
        <f ca="1"/>
        <v>426.93351616844495</v>
      </c>
      <c r="AB157">
        <f ca="1"/>
        <v>378.55818759887393</v>
      </c>
      <c r="AC157">
        <f ca="1"/>
        <v>454.04375194599703</v>
      </c>
      <c r="AD157">
        <f ca="1"/>
        <v>325.4064889318941</v>
      </c>
      <c r="AE157">
        <f ca="1"/>
        <v>379.82782827533634</v>
      </c>
      <c r="AF157">
        <f ca="1"/>
        <v>302.31921265960045</v>
      </c>
      <c r="AG157">
        <f ca="1"/>
        <v>382.43901743973413</v>
      </c>
      <c r="AH157">
        <f ca="1"/>
        <v>335.85257722512557</v>
      </c>
      <c r="AI157">
        <f ca="1"/>
        <v>421.03017239174113</v>
      </c>
      <c r="AJ157">
        <f ca="1"/>
        <v>407.52857524261105</v>
      </c>
      <c r="AK157">
        <f ca="1"/>
        <v>420.18906607493312</v>
      </c>
      <c r="AL157">
        <f ca="1"/>
        <v>248.14468879398333</v>
      </c>
      <c r="AM157">
        <f ca="1"/>
        <v>366.01160298741553</v>
      </c>
      <c r="AN157">
        <f ca="1"/>
        <v>361.04313078041639</v>
      </c>
      <c r="AO157">
        <f ca="1"/>
        <v>421.68712733991555</v>
      </c>
      <c r="AP157">
        <f ca="1"/>
        <v>363.04955373833252</v>
      </c>
      <c r="AQ157">
        <f ca="1"/>
        <v>385.93951097327692</v>
      </c>
      <c r="AR157">
        <f ca="1"/>
        <v>392.69016201969157</v>
      </c>
      <c r="AS157">
        <f ca="1"/>
        <v>472.24681172227838</v>
      </c>
      <c r="AT157">
        <f ca="1"/>
        <v>328.12578342064518</v>
      </c>
      <c r="AU157">
        <f ca="1"/>
        <v>331.72053469224221</v>
      </c>
      <c r="AV157">
        <f ca="1"/>
        <v>324.37116811489693</v>
      </c>
      <c r="AW157">
        <f ca="1"/>
        <v>444.0322649563966</v>
      </c>
      <c r="AX157">
        <f ca="1"/>
        <v>301.67716106295643</v>
      </c>
      <c r="AY157">
        <f ca="1"/>
        <v>362.45831695140106</v>
      </c>
      <c r="AZ157">
        <f ca="1"/>
        <v>406.10585156710823</v>
      </c>
      <c r="BA157">
        <f ca="1"/>
        <v>445.2951627508009</v>
      </c>
      <c r="BB157">
        <f ca="1"/>
        <v>301.41035176129867</v>
      </c>
      <c r="BC157">
        <f ca="1"/>
        <v>354.3294592005505</v>
      </c>
      <c r="BD157">
        <f ca="1"/>
        <v>339.48427615888443</v>
      </c>
      <c r="BE157">
        <f ca="1"/>
        <v>368.61310039179625</v>
      </c>
      <c r="BF157">
        <f ca="1"/>
        <v>424.49066951146438</v>
      </c>
      <c r="BG157">
        <f ca="1"/>
        <v>346.17340957616221</v>
      </c>
      <c r="BH157">
        <f ca="1"/>
        <v>340.73562233425912</v>
      </c>
      <c r="BI157">
        <f ca="1"/>
        <v>437.30412699289241</v>
      </c>
      <c r="BJ157">
        <f ca="1"/>
        <v>315.81390080165124</v>
      </c>
      <c r="BK157">
        <f ca="1"/>
        <v>386.17222324250247</v>
      </c>
      <c r="BL157">
        <f ca="1"/>
        <v>416.18557819363969</v>
      </c>
      <c r="BM157">
        <f ca="1"/>
        <v>389.80683685933883</v>
      </c>
      <c r="BN157">
        <f ca="1"/>
        <v>333.71042275719498</v>
      </c>
      <c r="BO157">
        <f ca="1"/>
        <v>365.65996928488255</v>
      </c>
      <c r="BP157">
        <f ca="1"/>
        <v>327.92836135777566</v>
      </c>
      <c r="BQ157">
        <f ca="1"/>
        <v>482.06574795426377</v>
      </c>
      <c r="BR157">
        <f ca="1"/>
        <v>338.92322969235158</v>
      </c>
      <c r="BS157">
        <f ca="1"/>
        <v>356.88784474466217</v>
      </c>
      <c r="BT157">
        <f ca="1"/>
        <v>358.36024914803858</v>
      </c>
      <c r="BU157">
        <f ca="1"/>
        <v>406.10761166959054</v>
      </c>
      <c r="BV157">
        <f ca="1"/>
        <v>322.64922296888091</v>
      </c>
      <c r="BW157">
        <f ca="1"/>
        <v>454.90506823427154</v>
      </c>
      <c r="BX157">
        <f ca="1"/>
        <v>380.8809842238893</v>
      </c>
      <c r="BY157">
        <f ca="1"/>
        <v>478.23219907444224</v>
      </c>
      <c r="BZ157">
        <f ca="1"/>
        <v>288.50633372700139</v>
      </c>
      <c r="CA157">
        <f ca="1"/>
        <v>348.43402221623069</v>
      </c>
      <c r="CB157">
        <f ca="1"/>
        <v>332.05409739450425</v>
      </c>
      <c r="CC157">
        <f ca="1"/>
        <v>436.05749159973846</v>
      </c>
      <c r="CD157">
        <f ca="1"/>
        <v>285.71175017950725</v>
      </c>
      <c r="CE157">
        <f ca="1"/>
        <v>372.74427220338316</v>
      </c>
      <c r="CF157">
        <f ca="1"/>
        <v>401.76720005395913</v>
      </c>
      <c r="CG157">
        <f ca="1"/>
        <v>372.64968771858707</v>
      </c>
      <c r="CH157">
        <f ca="1"/>
        <v>286.56143004750743</v>
      </c>
      <c r="CI157">
        <f ca="1"/>
        <v>400.54094641215937</v>
      </c>
      <c r="CJ157">
        <f ca="1"/>
        <v>399.83877860240784</v>
      </c>
      <c r="CK157">
        <f ca="1"/>
        <v>388.75793860563948</v>
      </c>
      <c r="CL157">
        <f ca="1"/>
        <v>425.91482999840071</v>
      </c>
      <c r="CM157">
        <f ca="1"/>
        <v>383.3723609165267</v>
      </c>
      <c r="CN157">
        <f ca="1"/>
        <v>379.10633131983747</v>
      </c>
      <c r="CO157">
        <f ca="1"/>
        <v>433.79638620134671</v>
      </c>
      <c r="CP157">
        <f ca="1"/>
        <v>303.39559469781921</v>
      </c>
      <c r="CQ157">
        <f ca="1"/>
        <v>398.5494087766761</v>
      </c>
      <c r="CR157">
        <f ca="1"/>
        <v>428.47621129163076</v>
      </c>
      <c r="CS157">
        <f ca="1"/>
        <v>395.44863303505645</v>
      </c>
      <c r="CT157">
        <f ca="1"/>
        <v>332.78036875037753</v>
      </c>
      <c r="CU157">
        <f ca="1"/>
        <v>318.03261293038304</v>
      </c>
      <c r="CV157">
        <f ca="1"/>
        <v>334.86914203543137</v>
      </c>
      <c r="CW157">
        <f ca="1"/>
        <v>470.98129806194947</v>
      </c>
      <c r="CX157">
        <f ca="1"/>
        <v>337.64074607652822</v>
      </c>
      <c r="CY157">
        <f ca="1"/>
        <v>361.92215222059104</v>
      </c>
      <c r="CZ157">
        <f ca="1"/>
        <v>331.03519059607731</v>
      </c>
      <c r="DA157">
        <f ca="1"/>
        <v>404.2488346844795</v>
      </c>
      <c r="DB157">
        <f ca="1"/>
        <v>346.05887411218134</v>
      </c>
      <c r="DC157">
        <f ca="1"/>
        <v>443.07203429977892</v>
      </c>
      <c r="DD157">
        <f ca="1"/>
        <v>337.69608471643483</v>
      </c>
      <c r="DE157">
        <f ca="1"/>
        <v>439.20556049467467</v>
      </c>
      <c r="DF157">
        <f ca="1"/>
        <v>313.72949277117817</v>
      </c>
      <c r="DG157">
        <f ca="1"/>
        <v>410.97246770929991</v>
      </c>
      <c r="DH157" t="e">
        <f ca="1"/>
        <v>#N/A</v>
      </c>
      <c r="DI157" t="e">
        <f ca="1"/>
        <v>#N/A</v>
      </c>
      <c r="DJ157" t="e">
        <f ca="1"/>
        <v>#N/A</v>
      </c>
      <c r="DK157" t="e">
        <f ca="1"/>
        <v>#N/A</v>
      </c>
      <c r="DL157" t="e">
        <f ca="1"/>
        <v>#N/A</v>
      </c>
      <c r="DM157" t="e">
        <f ca="1"/>
        <v>#N/A</v>
      </c>
      <c r="DN157" t="e">
        <f ca="1"/>
        <v>#N/A</v>
      </c>
      <c r="DO157" t="e">
        <f ca="1"/>
        <v>#N/A</v>
      </c>
      <c r="DP157" t="e">
        <f ca="1"/>
        <v>#N/A</v>
      </c>
      <c r="DQ157" t="e">
        <f ca="1"/>
        <v>#N/A</v>
      </c>
      <c r="DR157" t="e">
        <f ca="1"/>
        <v>#N/A</v>
      </c>
      <c r="DS157" t="e">
        <f ca="1"/>
        <v>#N/A</v>
      </c>
      <c r="DT157" t="e">
        <f ca="1"/>
        <v>#N/A</v>
      </c>
      <c r="DU157" t="e">
        <f ca="1"/>
        <v>#N/A</v>
      </c>
      <c r="DV157" t="e">
        <f ca="1"/>
        <v>#N/A</v>
      </c>
      <c r="DW157" t="e">
        <f ca="1"/>
        <v>#N/A</v>
      </c>
      <c r="DX157" t="e">
        <f ca="1"/>
        <v>#N/A</v>
      </c>
      <c r="DY157" t="e">
        <f ca="1"/>
        <v>#N/A</v>
      </c>
      <c r="DZ157" t="e">
        <f ca="1"/>
        <v>#N/A</v>
      </c>
      <c r="EA157" t="e">
        <f ca="1"/>
        <v>#N/A</v>
      </c>
    </row>
    <row r="158" spans="1:131">
      <c r="K158" s="40">
        <f ca="1"/>
        <v>45637</v>
      </c>
      <c r="L158">
        <f ca="1"/>
        <v>306.99993467175716</v>
      </c>
      <c r="M158">
        <f ca="1"/>
        <v>487.33087471139078</v>
      </c>
      <c r="N158">
        <f ca="1"/>
        <v>294.74953580848023</v>
      </c>
      <c r="O158">
        <f ca="1"/>
        <v>417.36164170574369</v>
      </c>
      <c r="P158">
        <f ca="1"/>
        <v>374.01505303833738</v>
      </c>
      <c r="Q158">
        <f ca="1"/>
        <v>386.8032331504869</v>
      </c>
      <c r="R158">
        <f ca="1"/>
        <v>330.81256082375393</v>
      </c>
      <c r="S158">
        <f ca="1"/>
        <v>343.04093515391725</v>
      </c>
      <c r="T158">
        <f ca="1"/>
        <v>323.97260458595906</v>
      </c>
      <c r="U158">
        <f ca="1"/>
        <v>457.49385665069377</v>
      </c>
      <c r="V158">
        <f ca="1"/>
        <v>317.79538304284301</v>
      </c>
      <c r="W158">
        <f ca="1"/>
        <v>318.91382994270776</v>
      </c>
      <c r="X158">
        <f ca="1"/>
        <v>344.67237003431035</v>
      </c>
      <c r="Y158">
        <f ca="1"/>
        <v>400.93763967194008</v>
      </c>
      <c r="Z158">
        <f ca="1"/>
        <v>328.30186601081294</v>
      </c>
      <c r="AA158">
        <f ca="1"/>
        <v>431.97639563528674</v>
      </c>
      <c r="AB158">
        <f ca="1"/>
        <v>372.15901544101774</v>
      </c>
      <c r="AC158">
        <f ca="1"/>
        <v>462.06607383744301</v>
      </c>
      <c r="AD158">
        <f ca="1"/>
        <v>322.68688388666203</v>
      </c>
      <c r="AE158">
        <f ca="1"/>
        <v>379.30191897663968</v>
      </c>
      <c r="AF158">
        <f ca="1"/>
        <v>302.52902918924326</v>
      </c>
      <c r="AG158">
        <f ca="1"/>
        <v>383.58413562330105</v>
      </c>
      <c r="AH158">
        <f ca="1"/>
        <v>342.31235160120957</v>
      </c>
      <c r="AI158">
        <f ca="1"/>
        <v>423.54817005055082</v>
      </c>
      <c r="AJ158">
        <f ca="1"/>
        <v>411.43739025418455</v>
      </c>
      <c r="AK158">
        <f ca="1"/>
        <v>416.39160853922073</v>
      </c>
      <c r="AL158">
        <f ca="1"/>
        <v>247.60135452901153</v>
      </c>
      <c r="AM158">
        <f ca="1"/>
        <v>370.25899209817175</v>
      </c>
      <c r="AN158">
        <f ca="1"/>
        <v>360.04845166375219</v>
      </c>
      <c r="AO158">
        <f ca="1"/>
        <v>422.95040727606278</v>
      </c>
      <c r="AP158">
        <f ca="1"/>
        <v>361.72522250865512</v>
      </c>
      <c r="AQ158">
        <f ca="1"/>
        <v>381.03850009189313</v>
      </c>
      <c r="AR158">
        <f ca="1"/>
        <v>400.04366082444989</v>
      </c>
      <c r="AS158">
        <f ca="1"/>
        <v>461.19120983483072</v>
      </c>
      <c r="AT158">
        <f ca="1"/>
        <v>326.93307195582366</v>
      </c>
      <c r="AU158">
        <f ca="1"/>
        <v>327.74227285176579</v>
      </c>
      <c r="AV158">
        <f ca="1"/>
        <v>323.3176338209239</v>
      </c>
      <c r="AW158">
        <f ca="1"/>
        <v>447.9830955981007</v>
      </c>
      <c r="AX158">
        <f ca="1"/>
        <v>301.70569040001584</v>
      </c>
      <c r="AY158">
        <f ca="1"/>
        <v>355.96523313050494</v>
      </c>
      <c r="AZ158">
        <f ca="1"/>
        <v>405.87997960607066</v>
      </c>
      <c r="BA158">
        <f ca="1"/>
        <v>450.06996102776412</v>
      </c>
      <c r="BB158">
        <f ca="1"/>
        <v>300.73586481096123</v>
      </c>
      <c r="BC158">
        <f ca="1"/>
        <v>351.84426348768642</v>
      </c>
      <c r="BD158">
        <f ca="1"/>
        <v>335.17919132487623</v>
      </c>
      <c r="BE158">
        <f ca="1"/>
        <v>369.91755337311764</v>
      </c>
      <c r="BF158">
        <f ca="1"/>
        <v>424.06349387172764</v>
      </c>
      <c r="BG158">
        <f ca="1"/>
        <v>346.51658815060159</v>
      </c>
      <c r="BH158">
        <f ca="1"/>
        <v>340.80803161171002</v>
      </c>
      <c r="BI158">
        <f ca="1"/>
        <v>445.80453347427164</v>
      </c>
      <c r="BJ158">
        <f ca="1"/>
        <v>316.9015451592083</v>
      </c>
      <c r="BK158">
        <f ca="1"/>
        <v>384.22791830321108</v>
      </c>
      <c r="BL158">
        <f ca="1"/>
        <v>414.52726074144209</v>
      </c>
      <c r="BM158">
        <f ca="1"/>
        <v>381.8520270727596</v>
      </c>
      <c r="BN158">
        <f ca="1"/>
        <v>331.69729283766469</v>
      </c>
      <c r="BO158">
        <f ca="1"/>
        <v>370.5390290137027</v>
      </c>
      <c r="BP158">
        <f ca="1"/>
        <v>327.80704747389473</v>
      </c>
      <c r="BQ158">
        <f ca="1"/>
        <v>485.26477770605896</v>
      </c>
      <c r="BR158">
        <f ca="1"/>
        <v>339.13726811763286</v>
      </c>
      <c r="BS158">
        <f ca="1"/>
        <v>361.04668208311409</v>
      </c>
      <c r="BT158">
        <f ca="1"/>
        <v>360.17051816924084</v>
      </c>
      <c r="BU158">
        <f ca="1"/>
        <v>408.66785956556078</v>
      </c>
      <c r="BV158">
        <f ca="1"/>
        <v>326.19962039588484</v>
      </c>
      <c r="BW158">
        <f ca="1"/>
        <v>450.9522391008415</v>
      </c>
      <c r="BX158">
        <f ca="1"/>
        <v>383.11958390831819</v>
      </c>
      <c r="BY158">
        <f ca="1"/>
        <v>476.39643775122244</v>
      </c>
      <c r="BZ158">
        <f ca="1"/>
        <v>287.3662817404965</v>
      </c>
      <c r="CA158">
        <f ca="1"/>
        <v>352.14222755832259</v>
      </c>
      <c r="CB158">
        <f ca="1"/>
        <v>330.77279559202867</v>
      </c>
      <c r="CC158">
        <f ca="1"/>
        <v>437.51280570544498</v>
      </c>
      <c r="CD158">
        <f ca="1"/>
        <v>286.41042854505787</v>
      </c>
      <c r="CE158">
        <f ca="1"/>
        <v>372.72749035292912</v>
      </c>
      <c r="CF158">
        <f ca="1"/>
        <v>394.72387848472465</v>
      </c>
      <c r="CG158">
        <f ca="1"/>
        <v>370.88732199796914</v>
      </c>
      <c r="CH158">
        <f ca="1"/>
        <v>287.47757562197791</v>
      </c>
      <c r="CI158">
        <f ca="1"/>
        <v>402.64775420141734</v>
      </c>
      <c r="CJ158">
        <f ca="1"/>
        <v>397.12894748932712</v>
      </c>
      <c r="CK158">
        <f ca="1"/>
        <v>393.74988671567627</v>
      </c>
      <c r="CL158">
        <f ca="1"/>
        <v>420.18903793066403</v>
      </c>
      <c r="CM158">
        <f ca="1"/>
        <v>387.24024966699932</v>
      </c>
      <c r="CN158">
        <f ca="1"/>
        <v>380.12727812760357</v>
      </c>
      <c r="CO158">
        <f ca="1"/>
        <v>425.7930503635493</v>
      </c>
      <c r="CP158">
        <f ca="1"/>
        <v>302.30459642051022</v>
      </c>
      <c r="CQ158">
        <f ca="1"/>
        <v>394.10471767364567</v>
      </c>
      <c r="CR158">
        <f ca="1"/>
        <v>423.4973317272221</v>
      </c>
      <c r="CS158">
        <f ca="1"/>
        <v>396.91654844226167</v>
      </c>
      <c r="CT158">
        <f ca="1"/>
        <v>332.43235716000453</v>
      </c>
      <c r="CU158">
        <f ca="1"/>
        <v>322.47773223444335</v>
      </c>
      <c r="CV158">
        <f ca="1"/>
        <v>336.8219543147784</v>
      </c>
      <c r="CW158">
        <f ca="1"/>
        <v>468.90809781110738</v>
      </c>
      <c r="CX158">
        <f ca="1"/>
        <v>339.61393605138704</v>
      </c>
      <c r="CY158">
        <f ca="1"/>
        <v>357.14226980958006</v>
      </c>
      <c r="CZ158">
        <f ca="1"/>
        <v>333.10678342117353</v>
      </c>
      <c r="DA158">
        <f ca="1"/>
        <v>403.88842735857554</v>
      </c>
      <c r="DB158">
        <f ca="1"/>
        <v>344.69314051173183</v>
      </c>
      <c r="DC158">
        <f ca="1"/>
        <v>445.80204116161832</v>
      </c>
      <c r="DD158">
        <f ca="1"/>
        <v>336.0727536503997</v>
      </c>
      <c r="DE158">
        <f ca="1"/>
        <v>434.19729952150556</v>
      </c>
      <c r="DF158">
        <f ca="1"/>
        <v>315.90328215238594</v>
      </c>
      <c r="DG158">
        <f ca="1"/>
        <v>412.01478301437248</v>
      </c>
      <c r="DH158" t="e">
        <f ca="1"/>
        <v>#N/A</v>
      </c>
      <c r="DI158" t="e">
        <f ca="1"/>
        <v>#N/A</v>
      </c>
      <c r="DJ158" t="e">
        <f ca="1"/>
        <v>#N/A</v>
      </c>
      <c r="DK158" t="e">
        <f ca="1"/>
        <v>#N/A</v>
      </c>
      <c r="DL158" t="e">
        <f ca="1"/>
        <v>#N/A</v>
      </c>
      <c r="DM158" t="e">
        <f ca="1"/>
        <v>#N/A</v>
      </c>
      <c r="DN158" t="e">
        <f ca="1"/>
        <v>#N/A</v>
      </c>
      <c r="DO158" t="e">
        <f ca="1"/>
        <v>#N/A</v>
      </c>
      <c r="DP158" t="e">
        <f ca="1"/>
        <v>#N/A</v>
      </c>
      <c r="DQ158" t="e">
        <f ca="1"/>
        <v>#N/A</v>
      </c>
      <c r="DR158" t="e">
        <f ca="1"/>
        <v>#N/A</v>
      </c>
      <c r="DS158" t="e">
        <f ca="1"/>
        <v>#N/A</v>
      </c>
      <c r="DT158" t="e">
        <f ca="1"/>
        <v>#N/A</v>
      </c>
      <c r="DU158" t="e">
        <f ca="1"/>
        <v>#N/A</v>
      </c>
      <c r="DV158" t="e">
        <f ca="1"/>
        <v>#N/A</v>
      </c>
      <c r="DW158" t="e">
        <f ca="1"/>
        <v>#N/A</v>
      </c>
      <c r="DX158" t="e">
        <f ca="1"/>
        <v>#N/A</v>
      </c>
      <c r="DY158" t="e">
        <f ca="1"/>
        <v>#N/A</v>
      </c>
      <c r="DZ158" t="e">
        <f ca="1"/>
        <v>#N/A</v>
      </c>
      <c r="EA158" t="e">
        <f ca="1"/>
        <v>#N/A</v>
      </c>
    </row>
    <row r="159" spans="1:131">
      <c r="K159" s="40">
        <f ca="1"/>
        <v>45638</v>
      </c>
      <c r="L159">
        <f ca="1"/>
        <v>308.17885303796129</v>
      </c>
      <c r="M159">
        <f ca="1"/>
        <v>487.21439317580928</v>
      </c>
      <c r="N159">
        <f ca="1"/>
        <v>295.73001033785391</v>
      </c>
      <c r="O159">
        <f ca="1"/>
        <v>416.94508267865899</v>
      </c>
      <c r="P159">
        <f ca="1"/>
        <v>377.90567341427681</v>
      </c>
      <c r="Q159">
        <f ca="1"/>
        <v>391.10174765793943</v>
      </c>
      <c r="R159">
        <f ca="1"/>
        <v>328.70205124325565</v>
      </c>
      <c r="S159">
        <f ca="1"/>
        <v>340.91200914988463</v>
      </c>
      <c r="T159">
        <f ca="1"/>
        <v>319.21596174908825</v>
      </c>
      <c r="U159">
        <f ca="1"/>
        <v>461.3776509819528</v>
      </c>
      <c r="V159">
        <f ca="1"/>
        <v>317.74171140688014</v>
      </c>
      <c r="W159">
        <f ca="1"/>
        <v>323.08245127715446</v>
      </c>
      <c r="X159">
        <f ca="1"/>
        <v>344.54709990433889</v>
      </c>
      <c r="Y159">
        <f ca="1"/>
        <v>402.3620045264704</v>
      </c>
      <c r="Z159">
        <f ca="1"/>
        <v>323.67680779840299</v>
      </c>
      <c r="AA159">
        <f ca="1"/>
        <v>439.04658939116138</v>
      </c>
      <c r="AB159">
        <f ca="1"/>
        <v>370.61742458644324</v>
      </c>
      <c r="AC159">
        <f ca="1"/>
        <v>455.40213013172388</v>
      </c>
      <c r="AD159">
        <f ca="1"/>
        <v>323.25576927412288</v>
      </c>
      <c r="AE159">
        <f ca="1"/>
        <v>378.55372514928143</v>
      </c>
      <c r="AF159">
        <f ca="1"/>
        <v>299.37646234419537</v>
      </c>
      <c r="AG159">
        <f ca="1"/>
        <v>384.36585489085519</v>
      </c>
      <c r="AH159">
        <f ca="1"/>
        <v>343.43771749563319</v>
      </c>
      <c r="AI159">
        <f ca="1"/>
        <v>415.53669500013837</v>
      </c>
      <c r="AJ159">
        <f ca="1"/>
        <v>408.97872696454027</v>
      </c>
      <c r="AK159">
        <f ca="1"/>
        <v>420.17089334109608</v>
      </c>
      <c r="AL159">
        <f ca="1"/>
        <v>245.30800944757928</v>
      </c>
      <c r="AM159">
        <f ca="1"/>
        <v>370.4258104748746</v>
      </c>
      <c r="AN159">
        <f ca="1"/>
        <v>363.70178530039919</v>
      </c>
      <c r="AO159">
        <f ca="1"/>
        <v>419.00072524162158</v>
      </c>
      <c r="AP159">
        <f ca="1"/>
        <v>359.76099335597485</v>
      </c>
      <c r="AQ159">
        <f ca="1"/>
        <v>378.12154348428044</v>
      </c>
      <c r="AR159">
        <f ca="1"/>
        <v>401.3132093575702</v>
      </c>
      <c r="AS159">
        <f ca="1"/>
        <v>458.9758997270452</v>
      </c>
      <c r="AT159">
        <f ca="1"/>
        <v>321.24979142858035</v>
      </c>
      <c r="AU159">
        <f ca="1"/>
        <v>325.50488456652664</v>
      </c>
      <c r="AV159">
        <f ca="1"/>
        <v>322.91085854564136</v>
      </c>
      <c r="AW159">
        <f ca="1"/>
        <v>441.95934595426826</v>
      </c>
      <c r="AX159">
        <f ca="1"/>
        <v>301.95237269646827</v>
      </c>
      <c r="AY159">
        <f ca="1"/>
        <v>358.66155187097144</v>
      </c>
      <c r="AZ159">
        <f ca="1"/>
        <v>409.72746194932608</v>
      </c>
      <c r="BA159">
        <f ca="1"/>
        <v>456.08457151589181</v>
      </c>
      <c r="BB159">
        <f ca="1"/>
        <v>302.50597460880812</v>
      </c>
      <c r="BC159">
        <f ca="1"/>
        <v>354.91335553013306</v>
      </c>
      <c r="BD159">
        <f ca="1"/>
        <v>330.46573492715822</v>
      </c>
      <c r="BE159">
        <f ca="1"/>
        <v>371.6509714081393</v>
      </c>
      <c r="BF159">
        <f ca="1"/>
        <v>422.20888847555511</v>
      </c>
      <c r="BG159">
        <f ca="1"/>
        <v>348.49874862517675</v>
      </c>
      <c r="BH159">
        <f ca="1"/>
        <v>339.68085616423144</v>
      </c>
      <c r="BI159">
        <f ca="1"/>
        <v>448.53565034970313</v>
      </c>
      <c r="BJ159">
        <f ca="1"/>
        <v>319.71604599619201</v>
      </c>
      <c r="BK159">
        <f ca="1"/>
        <v>386.0748650757177</v>
      </c>
      <c r="BL159">
        <f ca="1"/>
        <v>414.05694013002392</v>
      </c>
      <c r="BM159">
        <f ca="1"/>
        <v>377.39899824281218</v>
      </c>
      <c r="BN159">
        <f ca="1"/>
        <v>327.97725837753984</v>
      </c>
      <c r="BO159">
        <f ca="1"/>
        <v>375.22683701232899</v>
      </c>
      <c r="BP159">
        <f ca="1"/>
        <v>325.09494251712732</v>
      </c>
      <c r="BQ159">
        <f ca="1"/>
        <v>482.98868980720124</v>
      </c>
      <c r="BR159">
        <f ca="1"/>
        <v>338.26921688250809</v>
      </c>
      <c r="BS159">
        <f ca="1"/>
        <v>362.3482496689827</v>
      </c>
      <c r="BT159">
        <f ca="1"/>
        <v>365.525893598425</v>
      </c>
      <c r="BU159">
        <f ca="1"/>
        <v>408.03578423651749</v>
      </c>
      <c r="BV159">
        <f ca="1"/>
        <v>324.68488790891274</v>
      </c>
      <c r="BW159">
        <f ca="1"/>
        <v>451.95244372957586</v>
      </c>
      <c r="BX159">
        <f ca="1"/>
        <v>381.09996572020026</v>
      </c>
      <c r="BY159">
        <f ca="1"/>
        <v>473.88632014861736</v>
      </c>
      <c r="BZ159">
        <f ca="1"/>
        <v>283.18426146024251</v>
      </c>
      <c r="CA159">
        <f ca="1"/>
        <v>352.00059042024498</v>
      </c>
      <c r="CB159">
        <f ca="1"/>
        <v>330.81607987723146</v>
      </c>
      <c r="CC159">
        <f ca="1"/>
        <v>441.29152143543217</v>
      </c>
      <c r="CD159">
        <f ca="1"/>
        <v>285.89909335833875</v>
      </c>
      <c r="CE159">
        <f ca="1"/>
        <v>369.49822186734002</v>
      </c>
      <c r="CF159">
        <f ca="1"/>
        <v>394.46412441404601</v>
      </c>
      <c r="CG159">
        <f ca="1"/>
        <v>374.78412194900233</v>
      </c>
      <c r="CH159">
        <f ca="1"/>
        <v>289.45982748846046</v>
      </c>
      <c r="CI159">
        <f ca="1"/>
        <v>405.6216230805673</v>
      </c>
      <c r="CJ159">
        <f ca="1"/>
        <v>398.40067796921124</v>
      </c>
      <c r="CK159">
        <f ca="1"/>
        <v>392.0023048700798</v>
      </c>
      <c r="CL159">
        <f ca="1"/>
        <v>415.132091991442</v>
      </c>
      <c r="CM159">
        <f ca="1"/>
        <v>386.65595252851199</v>
      </c>
      <c r="CN159">
        <f ca="1"/>
        <v>382.25911516079435</v>
      </c>
      <c r="CO159">
        <f ca="1"/>
        <v>428.2472782860018</v>
      </c>
      <c r="CP159">
        <f ca="1"/>
        <v>305.16403309567693</v>
      </c>
      <c r="CQ159">
        <f ca="1"/>
        <v>391.52752408081017</v>
      </c>
      <c r="CR159">
        <f ca="1"/>
        <v>418.09233060237028</v>
      </c>
      <c r="CS159">
        <f ca="1"/>
        <v>402.80450030035473</v>
      </c>
      <c r="CT159">
        <f ca="1"/>
        <v>329.47157734988002</v>
      </c>
      <c r="CU159">
        <f ca="1"/>
        <v>323.66612842569879</v>
      </c>
      <c r="CV159">
        <f ca="1"/>
        <v>334.79832041647666</v>
      </c>
      <c r="CW159">
        <f ca="1"/>
        <v>477.98841860511237</v>
      </c>
      <c r="CX159">
        <f ca="1"/>
        <v>342.36037749654963</v>
      </c>
      <c r="CY159">
        <f ca="1"/>
        <v>352.89154895023631</v>
      </c>
      <c r="CZ159">
        <f ca="1"/>
        <v>335.09824082893016</v>
      </c>
      <c r="DA159">
        <f ca="1"/>
        <v>407.8394847758604</v>
      </c>
      <c r="DB159">
        <f ca="1"/>
        <v>343.19559839308721</v>
      </c>
      <c r="DC159">
        <f ca="1"/>
        <v>447.9071694866314</v>
      </c>
      <c r="DD159">
        <f ca="1"/>
        <v>335.25713754386231</v>
      </c>
      <c r="DE159">
        <f ca="1"/>
        <v>435.87916764014136</v>
      </c>
      <c r="DF159">
        <f ca="1"/>
        <v>317.40826923671028</v>
      </c>
      <c r="DG159">
        <f ca="1"/>
        <v>413.58055851614989</v>
      </c>
      <c r="DH159" t="e">
        <f ca="1"/>
        <v>#N/A</v>
      </c>
      <c r="DI159" t="e">
        <f ca="1"/>
        <v>#N/A</v>
      </c>
      <c r="DJ159" t="e">
        <f ca="1"/>
        <v>#N/A</v>
      </c>
      <c r="DK159" t="e">
        <f ca="1"/>
        <v>#N/A</v>
      </c>
      <c r="DL159" t="e">
        <f ca="1"/>
        <v>#N/A</v>
      </c>
      <c r="DM159" t="e">
        <f ca="1"/>
        <v>#N/A</v>
      </c>
      <c r="DN159" t="e">
        <f ca="1"/>
        <v>#N/A</v>
      </c>
      <c r="DO159" t="e">
        <f ca="1"/>
        <v>#N/A</v>
      </c>
      <c r="DP159" t="e">
        <f ca="1"/>
        <v>#N/A</v>
      </c>
      <c r="DQ159" t="e">
        <f ca="1"/>
        <v>#N/A</v>
      </c>
      <c r="DR159" t="e">
        <f ca="1"/>
        <v>#N/A</v>
      </c>
      <c r="DS159" t="e">
        <f ca="1"/>
        <v>#N/A</v>
      </c>
      <c r="DT159" t="e">
        <f ca="1"/>
        <v>#N/A</v>
      </c>
      <c r="DU159" t="e">
        <f ca="1"/>
        <v>#N/A</v>
      </c>
      <c r="DV159" t="e">
        <f ca="1"/>
        <v>#N/A</v>
      </c>
      <c r="DW159" t="e">
        <f ca="1"/>
        <v>#N/A</v>
      </c>
      <c r="DX159" t="e">
        <f ca="1"/>
        <v>#N/A</v>
      </c>
      <c r="DY159" t="e">
        <f ca="1"/>
        <v>#N/A</v>
      </c>
      <c r="DZ159" t="e">
        <f ca="1"/>
        <v>#N/A</v>
      </c>
      <c r="EA159" t="e">
        <f ca="1"/>
        <v>#N/A</v>
      </c>
    </row>
    <row r="160" spans="1:131">
      <c r="K160" s="40">
        <f ca="1"/>
        <v>45639</v>
      </c>
      <c r="L160">
        <f ca="1"/>
        <v>304.90696778060357</v>
      </c>
      <c r="M160">
        <f ca="1"/>
        <v>482.34187293395456</v>
      </c>
      <c r="N160">
        <f ca="1"/>
        <v>298.28023789859316</v>
      </c>
      <c r="O160">
        <f ca="1"/>
        <v>414.04603214168117</v>
      </c>
      <c r="P160">
        <f ca="1"/>
        <v>380.44232519669731</v>
      </c>
      <c r="Q160">
        <f ca="1"/>
        <v>393.72603262136363</v>
      </c>
      <c r="R160">
        <f ca="1"/>
        <v>327.66028568251346</v>
      </c>
      <c r="S160">
        <f ca="1"/>
        <v>345.16081160304975</v>
      </c>
      <c r="T160">
        <f ca="1"/>
        <v>320.36681137642211</v>
      </c>
      <c r="U160">
        <f ca="1"/>
        <v>468.54002545772357</v>
      </c>
      <c r="V160">
        <f ca="1"/>
        <v>318.19698868465912</v>
      </c>
      <c r="W160">
        <f ca="1"/>
        <v>329.2065347021765</v>
      </c>
      <c r="X160">
        <f ca="1"/>
        <v>340.9920872222234</v>
      </c>
      <c r="Y160">
        <f ca="1"/>
        <v>402.89320409336705</v>
      </c>
      <c r="Z160">
        <f ca="1"/>
        <v>327.50427700494981</v>
      </c>
      <c r="AA160">
        <f ca="1"/>
        <v>436.41943316802485</v>
      </c>
      <c r="AB160">
        <f ca="1"/>
        <v>364.43458716786608</v>
      </c>
      <c r="AC160">
        <f ca="1"/>
        <v>452.62679432956219</v>
      </c>
      <c r="AD160">
        <f ca="1"/>
        <v>320.16465433104349</v>
      </c>
      <c r="AE160">
        <f ca="1"/>
        <v>385.26336951226529</v>
      </c>
      <c r="AF160">
        <f ca="1"/>
        <v>303.40714204061163</v>
      </c>
      <c r="AG160">
        <f ca="1"/>
        <v>381.7562186147058</v>
      </c>
      <c r="AH160">
        <f ca="1"/>
        <v>341.34266108348476</v>
      </c>
      <c r="AI160">
        <f ca="1"/>
        <v>405.95941010468562</v>
      </c>
      <c r="AJ160">
        <f ca="1"/>
        <v>408.65475452762314</v>
      </c>
      <c r="AK160">
        <f ca="1"/>
        <v>411.21992239363192</v>
      </c>
      <c r="AL160">
        <f ca="1"/>
        <v>245.58658167735038</v>
      </c>
      <c r="AM160">
        <f ca="1"/>
        <v>374.87833313706807</v>
      </c>
      <c r="AN160">
        <f ca="1"/>
        <v>360.88007106463249</v>
      </c>
      <c r="AO160">
        <f ca="1"/>
        <v>417.30220095161349</v>
      </c>
      <c r="AP160">
        <f ca="1"/>
        <v>358.17215526210776</v>
      </c>
      <c r="AQ160">
        <f ca="1"/>
        <v>379.01079043368577</v>
      </c>
      <c r="AR160">
        <f ca="1"/>
        <v>403.77773317250711</v>
      </c>
      <c r="AS160">
        <f ca="1"/>
        <v>462.32376644378678</v>
      </c>
      <c r="AT160">
        <f ca="1"/>
        <v>321.03893507874767</v>
      </c>
      <c r="AU160">
        <f ca="1"/>
        <v>330.94264997284466</v>
      </c>
      <c r="AV160">
        <f ca="1"/>
        <v>322.28083300359992</v>
      </c>
      <c r="AW160">
        <f ca="1"/>
        <v>443.72187939605726</v>
      </c>
      <c r="AX160">
        <f ca="1"/>
        <v>302.79969091991961</v>
      </c>
      <c r="AY160">
        <f ca="1"/>
        <v>362.66815960529101</v>
      </c>
      <c r="AZ160">
        <f ca="1"/>
        <v>410.33865564321189</v>
      </c>
      <c r="BA160">
        <f ca="1"/>
        <v>451.19898773868402</v>
      </c>
      <c r="BB160">
        <f ca="1"/>
        <v>298.40077952171998</v>
      </c>
      <c r="BC160">
        <f ca="1"/>
        <v>359.25233558833634</v>
      </c>
      <c r="BD160">
        <f ca="1"/>
        <v>329.53564631759451</v>
      </c>
      <c r="BE160">
        <f ca="1"/>
        <v>370.55429250173768</v>
      </c>
      <c r="BF160">
        <f ca="1"/>
        <v>417.51723753245363</v>
      </c>
      <c r="BG160">
        <f ca="1"/>
        <v>348.6441773987857</v>
      </c>
      <c r="BH160">
        <f ca="1"/>
        <v>345.19042073078271</v>
      </c>
      <c r="BI160">
        <f ca="1"/>
        <v>443.30815137321451</v>
      </c>
      <c r="BJ160">
        <f ca="1"/>
        <v>315.07831246306432</v>
      </c>
      <c r="BK160">
        <f ca="1"/>
        <v>392.16735589795155</v>
      </c>
      <c r="BL160">
        <f ca="1"/>
        <v>410.23484953135466</v>
      </c>
      <c r="BM160">
        <f ca="1"/>
        <v>375.55670522936668</v>
      </c>
      <c r="BN160">
        <f ca="1"/>
        <v>331.07441387920335</v>
      </c>
      <c r="BO160">
        <f ca="1"/>
        <v>379.78863433725292</v>
      </c>
      <c r="BP160">
        <f ca="1"/>
        <v>325.89368371722128</v>
      </c>
      <c r="BQ160">
        <f ca="1"/>
        <v>480.72350608738299</v>
      </c>
      <c r="BR160">
        <f ca="1"/>
        <v>337.97198410409015</v>
      </c>
      <c r="BS160">
        <f ca="1"/>
        <v>357.98543287207622</v>
      </c>
      <c r="BT160">
        <f ca="1"/>
        <v>370.63003401837534</v>
      </c>
      <c r="BU160">
        <f ca="1"/>
        <v>407.82344904240284</v>
      </c>
      <c r="BV160">
        <f ca="1"/>
        <v>325.20621802516894</v>
      </c>
      <c r="BW160">
        <f ca="1"/>
        <v>452.15989279918688</v>
      </c>
      <c r="BX160">
        <f ca="1"/>
        <v>376.62263460062707</v>
      </c>
      <c r="BY160">
        <f ca="1"/>
        <v>469.35245231400523</v>
      </c>
      <c r="BZ160">
        <f ca="1"/>
        <v>281.3137817428306</v>
      </c>
      <c r="CA160">
        <f ca="1"/>
        <v>355.99028702191629</v>
      </c>
      <c r="CB160">
        <f ca="1"/>
        <v>326.18058082062055</v>
      </c>
      <c r="CC160">
        <f ca="1"/>
        <v>436.53464807776089</v>
      </c>
      <c r="CD160">
        <f ca="1"/>
        <v>289.3924786411115</v>
      </c>
      <c r="CE160">
        <f ca="1"/>
        <v>372.68976823116435</v>
      </c>
      <c r="CF160">
        <f ca="1"/>
        <v>397.11377972878472</v>
      </c>
      <c r="CG160">
        <f ca="1"/>
        <v>373.28288255561972</v>
      </c>
      <c r="CH160">
        <f ca="1"/>
        <v>286.3768912135331</v>
      </c>
      <c r="CI160">
        <f ca="1"/>
        <v>413.15330158995562</v>
      </c>
      <c r="CJ160">
        <f ca="1"/>
        <v>391.1010259464943</v>
      </c>
      <c r="CK160">
        <f ca="1"/>
        <v>396.72840439789712</v>
      </c>
      <c r="CL160">
        <f ca="1"/>
        <v>414.52273724096938</v>
      </c>
      <c r="CM160">
        <f ca="1"/>
        <v>392.3953177868525</v>
      </c>
      <c r="CN160">
        <f ca="1"/>
        <v>376.99731335563166</v>
      </c>
      <c r="CO160">
        <f ca="1"/>
        <v>427.71549380264429</v>
      </c>
      <c r="CP160">
        <f ca="1"/>
        <v>301.77650536223672</v>
      </c>
      <c r="CQ160">
        <f ca="1"/>
        <v>397.45764927340554</v>
      </c>
      <c r="CR160">
        <f ca="1"/>
        <v>420.70978979176772</v>
      </c>
      <c r="CS160">
        <f ca="1"/>
        <v>404.49192965183403</v>
      </c>
      <c r="CT160">
        <f ca="1"/>
        <v>335.5182010925646</v>
      </c>
      <c r="CU160">
        <f ca="1"/>
        <v>321.65866159984381</v>
      </c>
      <c r="CV160">
        <f ca="1"/>
        <v>336.6687716391848</v>
      </c>
      <c r="CW160">
        <f ca="1"/>
        <v>476.77980889611274</v>
      </c>
      <c r="CX160">
        <f ca="1"/>
        <v>346.65503199155063</v>
      </c>
      <c r="CY160">
        <f ca="1"/>
        <v>350.15984630759249</v>
      </c>
      <c r="CZ160">
        <f ca="1"/>
        <v>333.18170918689901</v>
      </c>
      <c r="DA160">
        <f ca="1"/>
        <v>406.23867270239657</v>
      </c>
      <c r="DB160">
        <f ca="1"/>
        <v>340.76255017060066</v>
      </c>
      <c r="DC160">
        <f ca="1"/>
        <v>450.08923493305491</v>
      </c>
      <c r="DD160">
        <f ca="1"/>
        <v>337.69697149071419</v>
      </c>
      <c r="DE160">
        <f ca="1"/>
        <v>434.87898661876079</v>
      </c>
      <c r="DF160">
        <f ca="1"/>
        <v>319.94008466281008</v>
      </c>
      <c r="DG160">
        <f ca="1"/>
        <v>413.99766558058775</v>
      </c>
      <c r="DH160" t="e">
        <f ca="1"/>
        <v>#N/A</v>
      </c>
      <c r="DI160" t="e">
        <f ca="1"/>
        <v>#N/A</v>
      </c>
      <c r="DJ160" t="e">
        <f ca="1"/>
        <v>#N/A</v>
      </c>
      <c r="DK160" t="e">
        <f ca="1"/>
        <v>#N/A</v>
      </c>
      <c r="DL160" t="e">
        <f ca="1"/>
        <v>#N/A</v>
      </c>
      <c r="DM160" t="e">
        <f ca="1"/>
        <v>#N/A</v>
      </c>
      <c r="DN160" t="e">
        <f ca="1"/>
        <v>#N/A</v>
      </c>
      <c r="DO160" t="e">
        <f ca="1"/>
        <v>#N/A</v>
      </c>
      <c r="DP160" t="e">
        <f ca="1"/>
        <v>#N/A</v>
      </c>
      <c r="DQ160" t="e">
        <f ca="1"/>
        <v>#N/A</v>
      </c>
      <c r="DR160" t="e">
        <f ca="1"/>
        <v>#N/A</v>
      </c>
      <c r="DS160" t="e">
        <f ca="1"/>
        <v>#N/A</v>
      </c>
      <c r="DT160" t="e">
        <f ca="1"/>
        <v>#N/A</v>
      </c>
      <c r="DU160" t="e">
        <f ca="1"/>
        <v>#N/A</v>
      </c>
      <c r="DV160" t="e">
        <f ca="1"/>
        <v>#N/A</v>
      </c>
      <c r="DW160" t="e">
        <f ca="1"/>
        <v>#N/A</v>
      </c>
      <c r="DX160" t="e">
        <f ca="1"/>
        <v>#N/A</v>
      </c>
      <c r="DY160" t="e">
        <f ca="1"/>
        <v>#N/A</v>
      </c>
      <c r="DZ160" t="e">
        <f ca="1"/>
        <v>#N/A</v>
      </c>
      <c r="EA160" t="e">
        <f ca="1"/>
        <v>#N/A</v>
      </c>
    </row>
    <row r="161" spans="11:131">
      <c r="K161" s="40">
        <f ca="1"/>
        <v>45642</v>
      </c>
      <c r="L161">
        <f ca="1"/>
        <v>302.40805603840579</v>
      </c>
      <c r="M161">
        <f ca="1"/>
        <v>487.37531253353893</v>
      </c>
      <c r="N161">
        <f ca="1"/>
        <v>299.65446372722937</v>
      </c>
      <c r="O161">
        <f ca="1"/>
        <v>407.47928523530425</v>
      </c>
      <c r="P161">
        <f ca="1"/>
        <v>371.81737267158906</v>
      </c>
      <c r="Q161">
        <f ca="1"/>
        <v>389.75181856614881</v>
      </c>
      <c r="R161">
        <f ca="1"/>
        <v>328.49863841771059</v>
      </c>
      <c r="S161">
        <f ca="1"/>
        <v>341.58746245539027</v>
      </c>
      <c r="T161">
        <f ca="1"/>
        <v>312.67979643019032</v>
      </c>
      <c r="U161">
        <f ca="1"/>
        <v>475.93548543473952</v>
      </c>
      <c r="V161">
        <f ca="1"/>
        <v>326.56793461198544</v>
      </c>
      <c r="W161">
        <f ca="1"/>
        <v>335.74253292345412</v>
      </c>
      <c r="X161">
        <f ca="1"/>
        <v>340.77640483142306</v>
      </c>
      <c r="Y161">
        <f ca="1"/>
        <v>400.87522450224748</v>
      </c>
      <c r="Z161">
        <f ca="1"/>
        <v>326.06157330942807</v>
      </c>
      <c r="AA161">
        <f ca="1"/>
        <v>431.58978347543342</v>
      </c>
      <c r="AB161">
        <f ca="1"/>
        <v>370.22537663189968</v>
      </c>
      <c r="AC161">
        <f ca="1"/>
        <v>450.57452946852629</v>
      </c>
      <c r="AD161">
        <f ca="1"/>
        <v>323.47439698990178</v>
      </c>
      <c r="AE161">
        <f ca="1"/>
        <v>385.02162380571133</v>
      </c>
      <c r="AF161">
        <f ca="1"/>
        <v>321.42766625583471</v>
      </c>
      <c r="AG161">
        <f ca="1"/>
        <v>382.81203021259188</v>
      </c>
      <c r="AH161">
        <f ca="1"/>
        <v>342.55506860787978</v>
      </c>
      <c r="AI161">
        <f ca="1"/>
        <v>420.62784651503006</v>
      </c>
      <c r="AJ161">
        <f ca="1"/>
        <v>404.25990501153638</v>
      </c>
      <c r="AK161">
        <f ca="1"/>
        <v>410.53987461315472</v>
      </c>
      <c r="AL161">
        <f ca="1"/>
        <v>241.53861612123188</v>
      </c>
      <c r="AM161">
        <f ca="1"/>
        <v>365.91529756158405</v>
      </c>
      <c r="AN161">
        <f ca="1"/>
        <v>367.80063756036452</v>
      </c>
      <c r="AO161">
        <f ca="1"/>
        <v>401.15268815188193</v>
      </c>
      <c r="AP161">
        <f ca="1"/>
        <v>360.62323380712115</v>
      </c>
      <c r="AQ161">
        <f ca="1"/>
        <v>373.25275789313088</v>
      </c>
      <c r="AR161">
        <f ca="1"/>
        <v>397.03045190117615</v>
      </c>
      <c r="AS161">
        <f ca="1"/>
        <v>465.76928714545096</v>
      </c>
      <c r="AT161">
        <f ca="1"/>
        <v>319.51849645054909</v>
      </c>
      <c r="AU161">
        <f ca="1"/>
        <v>332.72923037272398</v>
      </c>
      <c r="AV161">
        <f ca="1"/>
        <v>319.32200832372104</v>
      </c>
      <c r="AW161">
        <f ca="1"/>
        <v>453.63178081327192</v>
      </c>
      <c r="AX161">
        <f ca="1"/>
        <v>303.7782883086893</v>
      </c>
      <c r="AY161">
        <f ca="1"/>
        <v>368.0152005546945</v>
      </c>
      <c r="AZ161">
        <f ca="1"/>
        <v>406.16927817400887</v>
      </c>
      <c r="BA161">
        <f ca="1"/>
        <v>458.49712630680739</v>
      </c>
      <c r="BB161">
        <f ca="1"/>
        <v>291.75375131858567</v>
      </c>
      <c r="BC161">
        <f ca="1"/>
        <v>358.97583803394008</v>
      </c>
      <c r="BD161">
        <f ca="1"/>
        <v>332.57842358832141</v>
      </c>
      <c r="BE161">
        <f ca="1"/>
        <v>366.03899137288778</v>
      </c>
      <c r="BF161">
        <f ca="1"/>
        <v>418.74787859070909</v>
      </c>
      <c r="BG161">
        <f ca="1"/>
        <v>345.00340058349019</v>
      </c>
      <c r="BH161">
        <f ca="1"/>
        <v>343.70784890640709</v>
      </c>
      <c r="BI161">
        <f ca="1"/>
        <v>443.96861945726323</v>
      </c>
      <c r="BJ161">
        <f ca="1"/>
        <v>321.67646839634523</v>
      </c>
      <c r="BK161">
        <f ca="1"/>
        <v>395.47237659467089</v>
      </c>
      <c r="BL161">
        <f ca="1"/>
        <v>408.72898234798106</v>
      </c>
      <c r="BM161">
        <f ca="1"/>
        <v>376.22529071971604</v>
      </c>
      <c r="BN161">
        <f ca="1"/>
        <v>323.89089113219688</v>
      </c>
      <c r="BO161">
        <f ca="1"/>
        <v>383.13727452194479</v>
      </c>
      <c r="BP161">
        <f ca="1"/>
        <v>328.0153837999124</v>
      </c>
      <c r="BQ161">
        <f ca="1"/>
        <v>473.26601579757113</v>
      </c>
      <c r="BR161">
        <f ca="1"/>
        <v>336.67892634827996</v>
      </c>
      <c r="BS161">
        <f ca="1"/>
        <v>355.74276850127433</v>
      </c>
      <c r="BT161">
        <f ca="1"/>
        <v>367.04938079687878</v>
      </c>
      <c r="BU161">
        <f ca="1"/>
        <v>399.6488128902057</v>
      </c>
      <c r="BV161">
        <f ca="1"/>
        <v>316.38774583191503</v>
      </c>
      <c r="BW161">
        <f ca="1"/>
        <v>464.66053985388641</v>
      </c>
      <c r="BX161">
        <f ca="1"/>
        <v>376.75004337553241</v>
      </c>
      <c r="BY161">
        <f ca="1"/>
        <v>463.16142914456282</v>
      </c>
      <c r="BZ161">
        <f ca="1"/>
        <v>275.86842054432998</v>
      </c>
      <c r="CA161">
        <f ca="1"/>
        <v>362.39406310129561</v>
      </c>
      <c r="CB161">
        <f ca="1"/>
        <v>320.67266843074668</v>
      </c>
      <c r="CC161">
        <f ca="1"/>
        <v>431.76465647902887</v>
      </c>
      <c r="CD161">
        <f ca="1"/>
        <v>292.48897360827982</v>
      </c>
      <c r="CE161">
        <f ca="1"/>
        <v>381.41240920059425</v>
      </c>
      <c r="CF161">
        <f ca="1"/>
        <v>396.96869688346055</v>
      </c>
      <c r="CG161">
        <f ca="1"/>
        <v>376.88098566749068</v>
      </c>
      <c r="CH161">
        <f ca="1"/>
        <v>285.72717030124386</v>
      </c>
      <c r="CI161">
        <f ca="1"/>
        <v>415.28088866366556</v>
      </c>
      <c r="CJ161">
        <f ca="1"/>
        <v>392.61984756283942</v>
      </c>
      <c r="CK161">
        <f ca="1"/>
        <v>411.80723541698495</v>
      </c>
      <c r="CL161">
        <f ca="1"/>
        <v>415.39694855688873</v>
      </c>
      <c r="CM161">
        <f ca="1"/>
        <v>384.71273751488161</v>
      </c>
      <c r="CN161">
        <f ca="1"/>
        <v>374.03749325991822</v>
      </c>
      <c r="CO161">
        <f ca="1"/>
        <v>426.83399795076764</v>
      </c>
      <c r="CP161">
        <f ca="1"/>
        <v>300.00776944757871</v>
      </c>
      <c r="CQ161">
        <f ca="1"/>
        <v>390.54976121612623</v>
      </c>
      <c r="CR161">
        <f ca="1"/>
        <v>421.52716610562078</v>
      </c>
      <c r="CS161">
        <f ca="1"/>
        <v>397.22590944527337</v>
      </c>
      <c r="CT161">
        <f ca="1"/>
        <v>337.00560276442832</v>
      </c>
      <c r="CU161">
        <f ca="1"/>
        <v>322.17935031900004</v>
      </c>
      <c r="CV161">
        <f ca="1"/>
        <v>341.71357387879527</v>
      </c>
      <c r="CW161">
        <f ca="1"/>
        <v>475.30266267948167</v>
      </c>
      <c r="CX161">
        <f ca="1"/>
        <v>360.57167011316818</v>
      </c>
      <c r="CY161">
        <f ca="1"/>
        <v>350.23870367983068</v>
      </c>
      <c r="CZ161">
        <f ca="1"/>
        <v>330.96908924988992</v>
      </c>
      <c r="DA161">
        <f ca="1"/>
        <v>409.76657263198473</v>
      </c>
      <c r="DB161">
        <f ca="1"/>
        <v>350.71383379200847</v>
      </c>
      <c r="DC161">
        <f ca="1"/>
        <v>446.45637829929359</v>
      </c>
      <c r="DD161">
        <f ca="1"/>
        <v>342.49745154849342</v>
      </c>
      <c r="DE161">
        <f ca="1"/>
        <v>434.51167191283571</v>
      </c>
      <c r="DF161">
        <f ca="1"/>
        <v>323.14804147748106</v>
      </c>
      <c r="DG161">
        <f ca="1"/>
        <v>408.83673023549039</v>
      </c>
      <c r="DH161" t="e">
        <f ca="1"/>
        <v>#N/A</v>
      </c>
      <c r="DI161" t="e">
        <f ca="1"/>
        <v>#N/A</v>
      </c>
      <c r="DJ161" t="e">
        <f ca="1"/>
        <v>#N/A</v>
      </c>
      <c r="DK161" t="e">
        <f ca="1"/>
        <v>#N/A</v>
      </c>
      <c r="DL161" t="e">
        <f ca="1"/>
        <v>#N/A</v>
      </c>
      <c r="DM161" t="e">
        <f ca="1"/>
        <v>#N/A</v>
      </c>
      <c r="DN161" t="e">
        <f ca="1"/>
        <v>#N/A</v>
      </c>
      <c r="DO161" t="e">
        <f ca="1"/>
        <v>#N/A</v>
      </c>
      <c r="DP161" t="e">
        <f ca="1"/>
        <v>#N/A</v>
      </c>
      <c r="DQ161" t="e">
        <f ca="1"/>
        <v>#N/A</v>
      </c>
      <c r="DR161" t="e">
        <f ca="1"/>
        <v>#N/A</v>
      </c>
      <c r="DS161" t="e">
        <f ca="1"/>
        <v>#N/A</v>
      </c>
      <c r="DT161" t="e">
        <f ca="1"/>
        <v>#N/A</v>
      </c>
      <c r="DU161" t="e">
        <f ca="1"/>
        <v>#N/A</v>
      </c>
      <c r="DV161" t="e">
        <f ca="1"/>
        <v>#N/A</v>
      </c>
      <c r="DW161" t="e">
        <f ca="1"/>
        <v>#N/A</v>
      </c>
      <c r="DX161" t="e">
        <f ca="1"/>
        <v>#N/A</v>
      </c>
      <c r="DY161" t="e">
        <f ca="1"/>
        <v>#N/A</v>
      </c>
      <c r="DZ161" t="e">
        <f ca="1"/>
        <v>#N/A</v>
      </c>
      <c r="EA161" t="e">
        <f ca="1"/>
        <v>#N/A</v>
      </c>
    </row>
    <row r="162" spans="11:131">
      <c r="K162" s="40">
        <f ca="1"/>
        <v>45643</v>
      </c>
      <c r="L162">
        <f ca="1"/>
        <v>304.61872987123468</v>
      </c>
      <c r="M162">
        <f ca="1"/>
        <v>495.07849118019698</v>
      </c>
      <c r="N162">
        <f ca="1"/>
        <v>300.90416570201808</v>
      </c>
      <c r="O162">
        <f ca="1"/>
        <v>405.17101580880268</v>
      </c>
      <c r="P162">
        <f ca="1"/>
        <v>368.53861658227584</v>
      </c>
      <c r="Q162">
        <f ca="1"/>
        <v>387.25572580435278</v>
      </c>
      <c r="R162">
        <f ca="1"/>
        <v>333.91155502241168</v>
      </c>
      <c r="S162">
        <f ca="1"/>
        <v>341.89040163560065</v>
      </c>
      <c r="T162">
        <f ca="1"/>
        <v>314.91648088920709</v>
      </c>
      <c r="U162">
        <f ca="1"/>
        <v>475.39253801838885</v>
      </c>
      <c r="V162">
        <f ca="1"/>
        <v>330.10564954812946</v>
      </c>
      <c r="W162">
        <f ca="1"/>
        <v>331.50028607941874</v>
      </c>
      <c r="X162">
        <f ca="1"/>
        <v>341.6497738369884</v>
      </c>
      <c r="Y162">
        <f ca="1"/>
        <v>407.60620820510326</v>
      </c>
      <c r="Z162">
        <f ca="1"/>
        <v>326.67581169023765</v>
      </c>
      <c r="AA162">
        <f ca="1"/>
        <v>432.55356639255092</v>
      </c>
      <c r="AB162">
        <f ca="1"/>
        <v>374.65366055743584</v>
      </c>
      <c r="AC162">
        <f ca="1"/>
        <v>451.81490957899013</v>
      </c>
      <c r="AD162">
        <f ca="1"/>
        <v>323.82858703831135</v>
      </c>
      <c r="AE162">
        <f ca="1"/>
        <v>381.85830680271476</v>
      </c>
      <c r="AF162">
        <f ca="1"/>
        <v>316.87012725657763</v>
      </c>
      <c r="AG162">
        <f ca="1"/>
        <v>379.24013221202102</v>
      </c>
      <c r="AH162">
        <f ca="1"/>
        <v>340.35519236394771</v>
      </c>
      <c r="AI162">
        <f ca="1"/>
        <v>425.8661110909332</v>
      </c>
      <c r="AJ162">
        <f ca="1"/>
        <v>400.34130866818771</v>
      </c>
      <c r="AK162">
        <f ca="1"/>
        <v>410.67317834446919</v>
      </c>
      <c r="AL162">
        <f ca="1"/>
        <v>240.58670569753113</v>
      </c>
      <c r="AM162">
        <f ca="1"/>
        <v>361.58848829650759</v>
      </c>
      <c r="AN162">
        <f ca="1"/>
        <v>370.46981124320092</v>
      </c>
      <c r="AO162">
        <f ca="1"/>
        <v>404.06780820580366</v>
      </c>
      <c r="AP162">
        <f ca="1"/>
        <v>359.29878755161411</v>
      </c>
      <c r="AQ162">
        <f ca="1"/>
        <v>378.26301630901804</v>
      </c>
      <c r="AR162">
        <f ca="1"/>
        <v>399.01820444106824</v>
      </c>
      <c r="AS162">
        <f ca="1"/>
        <v>463.95724778109582</v>
      </c>
      <c r="AT162">
        <f ca="1"/>
        <v>322.11538786733468</v>
      </c>
      <c r="AU162">
        <f ca="1"/>
        <v>334.34287453484018</v>
      </c>
      <c r="AV162">
        <f ca="1"/>
        <v>316.7181823597229</v>
      </c>
      <c r="AW162">
        <f ca="1"/>
        <v>458.79665491761727</v>
      </c>
      <c r="AX162">
        <f ca="1"/>
        <v>305.26628449808823</v>
      </c>
      <c r="AY162">
        <f ca="1"/>
        <v>369.85401478279772</v>
      </c>
      <c r="AZ162">
        <f ca="1"/>
        <v>406.77780109512162</v>
      </c>
      <c r="BA162">
        <f ca="1"/>
        <v>452.67921483985486</v>
      </c>
      <c r="BB162">
        <f ca="1"/>
        <v>295.49052845460602</v>
      </c>
      <c r="BC162">
        <f ca="1"/>
        <v>360.69322794688765</v>
      </c>
      <c r="BD162">
        <f ca="1"/>
        <v>328.35121566751786</v>
      </c>
      <c r="BE162">
        <f ca="1"/>
        <v>364.64174626916054</v>
      </c>
      <c r="BF162">
        <f ca="1"/>
        <v>420.47376819826133</v>
      </c>
      <c r="BG162">
        <f ca="1"/>
        <v>351.05061968505487</v>
      </c>
      <c r="BH162">
        <f ca="1"/>
        <v>343.04380230345572</v>
      </c>
      <c r="BI162">
        <f ca="1"/>
        <v>440.60324558869621</v>
      </c>
      <c r="BJ162">
        <f ca="1"/>
        <v>324.35391759067323</v>
      </c>
      <c r="BK162">
        <f ca="1"/>
        <v>392.04878142389748</v>
      </c>
      <c r="BL162">
        <f ca="1"/>
        <v>411.22122667436724</v>
      </c>
      <c r="BM162">
        <f ca="1"/>
        <v>370.95152150279046</v>
      </c>
      <c r="BN162">
        <f ca="1"/>
        <v>327.26115931576578</v>
      </c>
      <c r="BO162">
        <f ca="1"/>
        <v>382.75734470101776</v>
      </c>
      <c r="BP162">
        <f ca="1"/>
        <v>326.05337937995927</v>
      </c>
      <c r="BQ162">
        <f ca="1"/>
        <v>468.02539677803412</v>
      </c>
      <c r="BR162">
        <f ca="1"/>
        <v>337.5895810667314</v>
      </c>
      <c r="BS162">
        <f ca="1"/>
        <v>350.84805279475364</v>
      </c>
      <c r="BT162">
        <f ca="1"/>
        <v>365.21930696518052</v>
      </c>
      <c r="BU162">
        <f ca="1"/>
        <v>393.13789063821196</v>
      </c>
      <c r="BV162">
        <f ca="1"/>
        <v>320.50621962192673</v>
      </c>
      <c r="BW162">
        <f ca="1"/>
        <v>467.2093718446497</v>
      </c>
      <c r="BX162">
        <f ca="1"/>
        <v>379.83385296745075</v>
      </c>
      <c r="BY162">
        <f ca="1"/>
        <v>463.36494630557979</v>
      </c>
      <c r="BZ162">
        <f ca="1"/>
        <v>275.62261019536129</v>
      </c>
      <c r="CA162">
        <f ca="1"/>
        <v>365.76533051125676</v>
      </c>
      <c r="CB162">
        <f ca="1"/>
        <v>322.81206819440894</v>
      </c>
      <c r="CC162">
        <f ca="1"/>
        <v>424.96462623683743</v>
      </c>
      <c r="CD162">
        <f ca="1"/>
        <v>293.61886634778881</v>
      </c>
      <c r="CE162">
        <f ca="1"/>
        <v>380.62831453204848</v>
      </c>
      <c r="CF162">
        <f ca="1"/>
        <v>391.98780165806278</v>
      </c>
      <c r="CG162">
        <f ca="1"/>
        <v>375.46490656736694</v>
      </c>
      <c r="CH162">
        <f ca="1"/>
        <v>282.78711240127706</v>
      </c>
      <c r="CI162">
        <f ca="1"/>
        <v>417.34251080079872</v>
      </c>
      <c r="CJ162">
        <f ca="1"/>
        <v>389.141334259134</v>
      </c>
      <c r="CK162">
        <f ca="1"/>
        <v>413.48703236797769</v>
      </c>
      <c r="CL162">
        <f ca="1"/>
        <v>422.91282744249463</v>
      </c>
      <c r="CM162">
        <f ca="1"/>
        <v>383.28648470323662</v>
      </c>
      <c r="CN162">
        <f ca="1"/>
        <v>374.07355809451758</v>
      </c>
      <c r="CO162">
        <f ca="1"/>
        <v>426.06686439938841</v>
      </c>
      <c r="CP162">
        <f ca="1"/>
        <v>302.93421629370096</v>
      </c>
      <c r="CQ162">
        <f ca="1"/>
        <v>394.40699323980647</v>
      </c>
      <c r="CR162">
        <f ca="1"/>
        <v>427.57188919877433</v>
      </c>
      <c r="CS162">
        <f ca="1"/>
        <v>394.21933508584078</v>
      </c>
      <c r="CT162">
        <f ca="1"/>
        <v>332.17523171639806</v>
      </c>
      <c r="CU162">
        <f ca="1"/>
        <v>324.01785590331201</v>
      </c>
      <c r="CV162">
        <f ca="1"/>
        <v>338.56760192418864</v>
      </c>
      <c r="CW162">
        <f ca="1"/>
        <v>480.70861747499674</v>
      </c>
      <c r="CX162">
        <f ca="1"/>
        <v>359.35393326562684</v>
      </c>
      <c r="CY162">
        <f ca="1"/>
        <v>342.60375191493887</v>
      </c>
      <c r="CZ162">
        <f ca="1"/>
        <v>327.92938248415606</v>
      </c>
      <c r="DA162">
        <f ca="1"/>
        <v>408.47814573177533</v>
      </c>
      <c r="DB162">
        <f ca="1"/>
        <v>348.1908267919801</v>
      </c>
      <c r="DC162">
        <f ca="1"/>
        <v>442.95426746517825</v>
      </c>
      <c r="DD162">
        <f ca="1"/>
        <v>338.62660479971868</v>
      </c>
      <c r="DE162">
        <f ca="1"/>
        <v>436.29317699075659</v>
      </c>
      <c r="DF162">
        <f ca="1"/>
        <v>323.17319348960973</v>
      </c>
      <c r="DG162">
        <f ca="1"/>
        <v>414.17376017840382</v>
      </c>
      <c r="DH162" t="e">
        <f ca="1"/>
        <v>#N/A</v>
      </c>
      <c r="DI162" t="e">
        <f ca="1"/>
        <v>#N/A</v>
      </c>
      <c r="DJ162" t="e">
        <f ca="1"/>
        <v>#N/A</v>
      </c>
      <c r="DK162" t="e">
        <f ca="1"/>
        <v>#N/A</v>
      </c>
      <c r="DL162" t="e">
        <f ca="1"/>
        <v>#N/A</v>
      </c>
      <c r="DM162" t="e">
        <f ca="1"/>
        <v>#N/A</v>
      </c>
      <c r="DN162" t="e">
        <f ca="1"/>
        <v>#N/A</v>
      </c>
      <c r="DO162" t="e">
        <f ca="1"/>
        <v>#N/A</v>
      </c>
      <c r="DP162" t="e">
        <f ca="1"/>
        <v>#N/A</v>
      </c>
      <c r="DQ162" t="e">
        <f ca="1"/>
        <v>#N/A</v>
      </c>
      <c r="DR162" t="e">
        <f ca="1"/>
        <v>#N/A</v>
      </c>
      <c r="DS162" t="e">
        <f ca="1"/>
        <v>#N/A</v>
      </c>
      <c r="DT162" t="e">
        <f ca="1"/>
        <v>#N/A</v>
      </c>
      <c r="DU162" t="e">
        <f ca="1"/>
        <v>#N/A</v>
      </c>
      <c r="DV162" t="e">
        <f ca="1"/>
        <v>#N/A</v>
      </c>
      <c r="DW162" t="e">
        <f ca="1"/>
        <v>#N/A</v>
      </c>
      <c r="DX162" t="e">
        <f ca="1"/>
        <v>#N/A</v>
      </c>
      <c r="DY162" t="e">
        <f ca="1"/>
        <v>#N/A</v>
      </c>
      <c r="DZ162" t="e">
        <f ca="1"/>
        <v>#N/A</v>
      </c>
      <c r="EA162" t="e">
        <f ca="1"/>
        <v>#N/A</v>
      </c>
    </row>
    <row r="163" spans="11:131">
      <c r="K163" s="40">
        <f ca="1"/>
        <v>45644</v>
      </c>
      <c r="L163">
        <f ca="1"/>
        <v>304.42700952443516</v>
      </c>
      <c r="M163">
        <f ca="1"/>
        <v>498.72539235570611</v>
      </c>
      <c r="N163">
        <f ca="1"/>
        <v>300.71878570945483</v>
      </c>
      <c r="O163">
        <f ca="1"/>
        <v>404.04544866114838</v>
      </c>
      <c r="P163">
        <f ca="1"/>
        <v>365.69297479437449</v>
      </c>
      <c r="Q163">
        <f ca="1"/>
        <v>391.01684334420122</v>
      </c>
      <c r="R163">
        <f ca="1"/>
        <v>331.48456434860526</v>
      </c>
      <c r="S163">
        <f ca="1"/>
        <v>337.33955773646886</v>
      </c>
      <c r="T163">
        <f ca="1"/>
        <v>315.98394906310398</v>
      </c>
      <c r="U163">
        <f ca="1"/>
        <v>476.61110710865165</v>
      </c>
      <c r="V163">
        <f ca="1"/>
        <v>322.65058957730776</v>
      </c>
      <c r="W163">
        <f ca="1"/>
        <v>330.10557484603038</v>
      </c>
      <c r="X163">
        <f ca="1"/>
        <v>339.8634026199905</v>
      </c>
      <c r="Y163">
        <f ca="1"/>
        <v>413.49467677876942</v>
      </c>
      <c r="Z163">
        <f ca="1"/>
        <v>329.37717370969335</v>
      </c>
      <c r="AA163">
        <f ca="1"/>
        <v>428.56063518199272</v>
      </c>
      <c r="AB163">
        <f ca="1"/>
        <v>376.24193700771673</v>
      </c>
      <c r="AC163">
        <f ca="1"/>
        <v>451.69149146711544</v>
      </c>
      <c r="AD163">
        <f ca="1"/>
        <v>323.71102227780676</v>
      </c>
      <c r="AE163">
        <f ca="1"/>
        <v>379.70822221730162</v>
      </c>
      <c r="AF163">
        <f ca="1"/>
        <v>319.28944715307068</v>
      </c>
      <c r="AG163">
        <f ca="1"/>
        <v>378.17595749338426</v>
      </c>
      <c r="AH163">
        <f ca="1"/>
        <v>342.90555424930795</v>
      </c>
      <c r="AI163">
        <f ca="1"/>
        <v>426.67511589186398</v>
      </c>
      <c r="AJ163">
        <f ca="1"/>
        <v>398.88871279244819</v>
      </c>
      <c r="AK163">
        <f ca="1"/>
        <v>411.80630938333388</v>
      </c>
      <c r="AL163">
        <f ca="1"/>
        <v>244.62190786288062</v>
      </c>
      <c r="AM163">
        <f ca="1"/>
        <v>361.97357860590836</v>
      </c>
      <c r="AN163">
        <f ca="1"/>
        <v>371.06682836168761</v>
      </c>
      <c r="AO163">
        <f ca="1"/>
        <v>401.61980231156213</v>
      </c>
      <c r="AP163">
        <f ca="1"/>
        <v>361.27530936170155</v>
      </c>
      <c r="AQ163">
        <f ca="1"/>
        <v>373.35814800128708</v>
      </c>
      <c r="AR163">
        <f ca="1"/>
        <v>399.19853840637904</v>
      </c>
      <c r="AS163">
        <f ca="1"/>
        <v>463.09167309407263</v>
      </c>
      <c r="AT163">
        <f ca="1"/>
        <v>323.11443406778926</v>
      </c>
      <c r="AU163">
        <f ca="1"/>
        <v>333.5349033327887</v>
      </c>
      <c r="AV163">
        <f ca="1"/>
        <v>319.06629429636388</v>
      </c>
      <c r="AW163">
        <f ca="1"/>
        <v>452.93240462238498</v>
      </c>
      <c r="AX163">
        <f ca="1"/>
        <v>306.64540430833409</v>
      </c>
      <c r="AY163">
        <f ca="1"/>
        <v>370.13474500627552</v>
      </c>
      <c r="AZ163">
        <f ca="1"/>
        <v>405.95983306882692</v>
      </c>
      <c r="BA163">
        <f ca="1"/>
        <v>457.20305219512892</v>
      </c>
      <c r="BB163">
        <f ca="1"/>
        <v>293.64775687453391</v>
      </c>
      <c r="BC163">
        <f ca="1"/>
        <v>358.79889572362686</v>
      </c>
      <c r="BD163">
        <f ca="1"/>
        <v>328.99282773180465</v>
      </c>
      <c r="BE163">
        <f ca="1"/>
        <v>367.38554457571848</v>
      </c>
      <c r="BF163">
        <f ca="1"/>
        <v>428.11637689046603</v>
      </c>
      <c r="BG163">
        <f ca="1"/>
        <v>354.95619813434774</v>
      </c>
      <c r="BH163">
        <f ca="1"/>
        <v>344.55865457681358</v>
      </c>
      <c r="BI163">
        <f ca="1"/>
        <v>439.08036439079621</v>
      </c>
      <c r="BJ163">
        <f ca="1"/>
        <v>323.7677955828849</v>
      </c>
      <c r="BK163">
        <f ca="1"/>
        <v>390.39812026072724</v>
      </c>
      <c r="BL163">
        <f ca="1"/>
        <v>410.37677365774749</v>
      </c>
      <c r="BM163">
        <f ca="1"/>
        <v>373.22664804563118</v>
      </c>
      <c r="BN163">
        <f ca="1"/>
        <v>325.42258486565231</v>
      </c>
      <c r="BO163">
        <f ca="1"/>
        <v>387.38919667495333</v>
      </c>
      <c r="BP163">
        <f ca="1"/>
        <v>322.78491831026145</v>
      </c>
      <c r="BQ163">
        <f ca="1"/>
        <v>465.89771440492495</v>
      </c>
      <c r="BR163">
        <f ca="1"/>
        <v>333.58700518246195</v>
      </c>
      <c r="BS163">
        <f ca="1"/>
        <v>350.14314814189481</v>
      </c>
      <c r="BT163">
        <f ca="1"/>
        <v>366.49994984987086</v>
      </c>
      <c r="BU163">
        <f ca="1"/>
        <v>392.16779138837541</v>
      </c>
      <c r="BV163">
        <f ca="1"/>
        <v>323.56940104873308</v>
      </c>
      <c r="BW163">
        <f ca="1"/>
        <v>459.85756627836793</v>
      </c>
      <c r="BX163">
        <f ca="1"/>
        <v>379.07430539536125</v>
      </c>
      <c r="BY163">
        <f ca="1"/>
        <v>461.03724241064333</v>
      </c>
      <c r="BZ163">
        <f ca="1"/>
        <v>278.88404204019969</v>
      </c>
      <c r="CA163">
        <f ca="1"/>
        <v>368.30065696363891</v>
      </c>
      <c r="CB163">
        <f ca="1"/>
        <v>320.83716247538695</v>
      </c>
      <c r="CC163">
        <f ca="1"/>
        <v>422.12145883021429</v>
      </c>
      <c r="CD163">
        <f ca="1"/>
        <v>289.39628692204519</v>
      </c>
      <c r="CE163">
        <f ca="1"/>
        <v>389.22172339848066</v>
      </c>
      <c r="CF163">
        <f ca="1"/>
        <v>397.50559836511195</v>
      </c>
      <c r="CG163">
        <f ca="1"/>
        <v>378.56446065054831</v>
      </c>
      <c r="CH163">
        <f ca="1"/>
        <v>283.47300524058386</v>
      </c>
      <c r="CI163">
        <f ca="1"/>
        <v>419.18247286798504</v>
      </c>
      <c r="CJ163">
        <f ca="1"/>
        <v>389.72542268236089</v>
      </c>
      <c r="CK163">
        <f ca="1"/>
        <v>406.47247844847061</v>
      </c>
      <c r="CL163">
        <f ca="1"/>
        <v>420.45495683895007</v>
      </c>
      <c r="CM163">
        <f ca="1"/>
        <v>380.40284130845731</v>
      </c>
      <c r="CN163">
        <f ca="1"/>
        <v>370.95303461827012</v>
      </c>
      <c r="CO163">
        <f ca="1"/>
        <v>428.45833292651588</v>
      </c>
      <c r="CP163">
        <f ca="1"/>
        <v>311.43948396885821</v>
      </c>
      <c r="CQ163">
        <f ca="1"/>
        <v>391.31997262515665</v>
      </c>
      <c r="CR163">
        <f ca="1"/>
        <v>428.50343578234566</v>
      </c>
      <c r="CS163">
        <f ca="1"/>
        <v>395.15293421583397</v>
      </c>
      <c r="CT163">
        <f ca="1"/>
        <v>330.12664414084622</v>
      </c>
      <c r="CU163">
        <f ca="1"/>
        <v>323.87094946961292</v>
      </c>
      <c r="CV163">
        <f ca="1"/>
        <v>335.78183068641425</v>
      </c>
      <c r="CW163">
        <f ca="1"/>
        <v>479.81673887502569</v>
      </c>
      <c r="CX163">
        <f ca="1"/>
        <v>364.37655513498237</v>
      </c>
      <c r="CY163">
        <f ca="1"/>
        <v>347.7761402360685</v>
      </c>
      <c r="CZ163">
        <f ca="1"/>
        <v>329.58426865954931</v>
      </c>
      <c r="DA163">
        <f ca="1"/>
        <v>404.97389716318395</v>
      </c>
      <c r="DB163">
        <f ca="1"/>
        <v>350.0135416860831</v>
      </c>
      <c r="DC163">
        <f ca="1"/>
        <v>438.73189607517446</v>
      </c>
      <c r="DD163">
        <f ca="1"/>
        <v>341.25339326356027</v>
      </c>
      <c r="DE163">
        <f ca="1"/>
        <v>439.68353136529248</v>
      </c>
      <c r="DF163">
        <f ca="1"/>
        <v>324.18249358185028</v>
      </c>
      <c r="DG163">
        <f ca="1"/>
        <v>406.59825405545666</v>
      </c>
      <c r="DH163" t="e">
        <f ca="1"/>
        <v>#N/A</v>
      </c>
      <c r="DI163" t="e">
        <f ca="1"/>
        <v>#N/A</v>
      </c>
      <c r="DJ163" t="e">
        <f ca="1"/>
        <v>#N/A</v>
      </c>
      <c r="DK163" t="e">
        <f ca="1"/>
        <v>#N/A</v>
      </c>
      <c r="DL163" t="e">
        <f ca="1"/>
        <v>#N/A</v>
      </c>
      <c r="DM163" t="e">
        <f ca="1"/>
        <v>#N/A</v>
      </c>
      <c r="DN163" t="e">
        <f ca="1"/>
        <v>#N/A</v>
      </c>
      <c r="DO163" t="e">
        <f ca="1"/>
        <v>#N/A</v>
      </c>
      <c r="DP163" t="e">
        <f ca="1"/>
        <v>#N/A</v>
      </c>
      <c r="DQ163" t="e">
        <f ca="1"/>
        <v>#N/A</v>
      </c>
      <c r="DR163" t="e">
        <f ca="1"/>
        <v>#N/A</v>
      </c>
      <c r="DS163" t="e">
        <f ca="1"/>
        <v>#N/A</v>
      </c>
      <c r="DT163" t="e">
        <f ca="1"/>
        <v>#N/A</v>
      </c>
      <c r="DU163" t="e">
        <f ca="1"/>
        <v>#N/A</v>
      </c>
      <c r="DV163" t="e">
        <f ca="1"/>
        <v>#N/A</v>
      </c>
      <c r="DW163" t="e">
        <f ca="1"/>
        <v>#N/A</v>
      </c>
      <c r="DX163" t="e">
        <f ca="1"/>
        <v>#N/A</v>
      </c>
      <c r="DY163" t="e">
        <f ca="1"/>
        <v>#N/A</v>
      </c>
      <c r="DZ163" t="e">
        <f ca="1"/>
        <v>#N/A</v>
      </c>
      <c r="EA163" t="e">
        <f ca="1"/>
        <v>#N/A</v>
      </c>
    </row>
    <row r="164" spans="11:131">
      <c r="K164" s="40">
        <f ca="1"/>
        <v>45645</v>
      </c>
      <c r="L164">
        <f ca="1"/>
        <v>303.3250752051274</v>
      </c>
      <c r="M164">
        <f ca="1"/>
        <v>507.14226532688213</v>
      </c>
      <c r="N164">
        <f ca="1"/>
        <v>293.13133973097138</v>
      </c>
      <c r="O164">
        <f ca="1"/>
        <v>403.23383502571915</v>
      </c>
      <c r="P164">
        <f ca="1"/>
        <v>368.10684536372247</v>
      </c>
      <c r="Q164">
        <f ca="1"/>
        <v>393.98319676769944</v>
      </c>
      <c r="R164">
        <f ca="1"/>
        <v>329.35021739239113</v>
      </c>
      <c r="S164">
        <f ca="1"/>
        <v>336.78140513884267</v>
      </c>
      <c r="T164">
        <f ca="1"/>
        <v>314.80232944550619</v>
      </c>
      <c r="U164">
        <f ca="1"/>
        <v>477.64445623423074</v>
      </c>
      <c r="V164">
        <f ca="1"/>
        <v>316.5830678485666</v>
      </c>
      <c r="W164">
        <f ca="1"/>
        <v>328.26375210606301</v>
      </c>
      <c r="X164">
        <f ca="1"/>
        <v>344.99086114189885</v>
      </c>
      <c r="Y164">
        <f ca="1"/>
        <v>414.05004059491665</v>
      </c>
      <c r="Z164">
        <f ca="1"/>
        <v>327.22905259336886</v>
      </c>
      <c r="AA164">
        <f ca="1"/>
        <v>428.98292618844135</v>
      </c>
      <c r="AB164">
        <f ca="1"/>
        <v>375.10864514241069</v>
      </c>
      <c r="AC164">
        <f ca="1"/>
        <v>453.15277115122615</v>
      </c>
      <c r="AD164">
        <f ca="1"/>
        <v>323.86311957445577</v>
      </c>
      <c r="AE164">
        <f ca="1"/>
        <v>385.28610467543729</v>
      </c>
      <c r="AF164">
        <f ca="1"/>
        <v>314.77251846349344</v>
      </c>
      <c r="AG164">
        <f ca="1"/>
        <v>378.22989542157063</v>
      </c>
      <c r="AH164">
        <f ca="1"/>
        <v>340.21892677621651</v>
      </c>
      <c r="AI164">
        <f ca="1"/>
        <v>425.45168721674406</v>
      </c>
      <c r="AJ164">
        <f ca="1"/>
        <v>404.11700186958734</v>
      </c>
      <c r="AK164">
        <f ca="1"/>
        <v>422.87861490012051</v>
      </c>
      <c r="AL164">
        <f ca="1"/>
        <v>245.99763973912604</v>
      </c>
      <c r="AM164">
        <f ca="1"/>
        <v>359.80734222130422</v>
      </c>
      <c r="AN164">
        <f ca="1"/>
        <v>371.94546293984769</v>
      </c>
      <c r="AO164">
        <f ca="1"/>
        <v>398.41385850052063</v>
      </c>
      <c r="AP164">
        <f ca="1"/>
        <v>359.61653997271384</v>
      </c>
      <c r="AQ164">
        <f ca="1"/>
        <v>376.80991282183584</v>
      </c>
      <c r="AR164">
        <f ca="1"/>
        <v>401.48996460116814</v>
      </c>
      <c r="AS164">
        <f ca="1"/>
        <v>463.29028580809086</v>
      </c>
      <c r="AT164">
        <f ca="1"/>
        <v>322.0615189959575</v>
      </c>
      <c r="AU164">
        <f ca="1"/>
        <v>334.5974951667506</v>
      </c>
      <c r="AV164">
        <f ca="1"/>
        <v>311.89751121969334</v>
      </c>
      <c r="AW164">
        <f ca="1"/>
        <v>455.83855876828676</v>
      </c>
      <c r="AX164">
        <f ca="1"/>
        <v>298.55070386614693</v>
      </c>
      <c r="AY164">
        <f ca="1"/>
        <v>368.33044884961947</v>
      </c>
      <c r="AZ164">
        <f ca="1"/>
        <v>402.5991656612419</v>
      </c>
      <c r="BA164">
        <f ca="1"/>
        <v>460.63948304682509</v>
      </c>
      <c r="BB164">
        <f ca="1"/>
        <v>295.57795616489926</v>
      </c>
      <c r="BC164">
        <f ca="1"/>
        <v>358.86995966271775</v>
      </c>
      <c r="BD164">
        <f ca="1"/>
        <v>324.85597171906824</v>
      </c>
      <c r="BE164">
        <f ca="1"/>
        <v>371.79330692000576</v>
      </c>
      <c r="BF164">
        <f ca="1"/>
        <v>427.47067322010571</v>
      </c>
      <c r="BG164">
        <f ca="1"/>
        <v>354.83069087019163</v>
      </c>
      <c r="BH164">
        <f ca="1"/>
        <v>345.01086463143389</v>
      </c>
      <c r="BI164">
        <f ca="1"/>
        <v>437.37705120107483</v>
      </c>
      <c r="BJ164">
        <f ca="1"/>
        <v>321.16316931928719</v>
      </c>
      <c r="BK164">
        <f ca="1"/>
        <v>393.38595375773605</v>
      </c>
      <c r="BL164">
        <f ca="1"/>
        <v>413.02875829546355</v>
      </c>
      <c r="BM164">
        <f ca="1"/>
        <v>374.23928307417884</v>
      </c>
      <c r="BN164">
        <f ca="1"/>
        <v>326.36373848324001</v>
      </c>
      <c r="BO164">
        <f ca="1"/>
        <v>385.56393054756381</v>
      </c>
      <c r="BP164">
        <f ca="1"/>
        <v>328.89025647883324</v>
      </c>
      <c r="BQ164">
        <f ca="1"/>
        <v>466.08574381115773</v>
      </c>
      <c r="BR164">
        <f ca="1"/>
        <v>332.62648075596667</v>
      </c>
      <c r="BS164">
        <f ca="1"/>
        <v>349.43693367485486</v>
      </c>
      <c r="BT164">
        <f ca="1"/>
        <v>368.62077897786662</v>
      </c>
      <c r="BU164">
        <f ca="1"/>
        <v>388.40077721710747</v>
      </c>
      <c r="BV164">
        <f ca="1"/>
        <v>320.78003162014943</v>
      </c>
      <c r="BW164">
        <f ca="1"/>
        <v>463.89880394109827</v>
      </c>
      <c r="BX164">
        <f ca="1"/>
        <v>379.16447597973854</v>
      </c>
      <c r="BY164">
        <f ca="1"/>
        <v>458.30965131561703</v>
      </c>
      <c r="BZ164">
        <f ca="1"/>
        <v>282.11301627566058</v>
      </c>
      <c r="CA164">
        <f ca="1"/>
        <v>367.30961090732154</v>
      </c>
      <c r="CB164">
        <f ca="1"/>
        <v>316.05788271548533</v>
      </c>
      <c r="CC164">
        <f ca="1"/>
        <v>413.20135345361382</v>
      </c>
      <c r="CD164">
        <f ca="1"/>
        <v>290.07455795702958</v>
      </c>
      <c r="CE164">
        <f ca="1"/>
        <v>390.82579166198633</v>
      </c>
      <c r="CF164">
        <f ca="1"/>
        <v>404.25856764262966</v>
      </c>
      <c r="CG164">
        <f ca="1"/>
        <v>385.36125076021239</v>
      </c>
      <c r="CH164">
        <f ca="1"/>
        <v>279.70621449354775</v>
      </c>
      <c r="CI164">
        <f ca="1"/>
        <v>417.60705067742907</v>
      </c>
      <c r="CJ164">
        <f ca="1"/>
        <v>401.96986362568117</v>
      </c>
      <c r="CK164">
        <f ca="1"/>
        <v>413.22029679146334</v>
      </c>
      <c r="CL164">
        <f ca="1"/>
        <v>417.37026744138228</v>
      </c>
      <c r="CM164">
        <f ca="1"/>
        <v>379.77538550256196</v>
      </c>
      <c r="CN164">
        <f ca="1"/>
        <v>372.44934882199726</v>
      </c>
      <c r="CO164">
        <f ca="1"/>
        <v>435.48301943704649</v>
      </c>
      <c r="CP164">
        <f ca="1"/>
        <v>316.43735625250008</v>
      </c>
      <c r="CQ164">
        <f ca="1"/>
        <v>389.58327965428515</v>
      </c>
      <c r="CR164">
        <f ca="1"/>
        <v>421.30290621416691</v>
      </c>
      <c r="CS164">
        <f ca="1"/>
        <v>392.59410567382724</v>
      </c>
      <c r="CT164">
        <f ca="1"/>
        <v>329.87022131324261</v>
      </c>
      <c r="CU164">
        <f ca="1"/>
        <v>326.50672877288946</v>
      </c>
      <c r="CV164">
        <f ca="1"/>
        <v>332.5163555407795</v>
      </c>
      <c r="CW164">
        <f ca="1"/>
        <v>474.28731716572054</v>
      </c>
      <c r="CX164">
        <f ca="1"/>
        <v>368.50256015553276</v>
      </c>
      <c r="CY164">
        <f ca="1"/>
        <v>341.78533125560568</v>
      </c>
      <c r="CZ164">
        <f ca="1"/>
        <v>327.59161754333979</v>
      </c>
      <c r="DA164">
        <f ca="1"/>
        <v>407.32917910783942</v>
      </c>
      <c r="DB164">
        <f ca="1"/>
        <v>347.50910121312819</v>
      </c>
      <c r="DC164">
        <f ca="1"/>
        <v>436.35978970738881</v>
      </c>
      <c r="DD164">
        <f ca="1"/>
        <v>342.24176018433872</v>
      </c>
      <c r="DE164">
        <f ca="1"/>
        <v>440.00411805022679</v>
      </c>
      <c r="DF164">
        <f ca="1"/>
        <v>320.34548889301465</v>
      </c>
      <c r="DG164">
        <f ca="1"/>
        <v>405.72678843671252</v>
      </c>
      <c r="DH164" t="e">
        <f ca="1"/>
        <v>#N/A</v>
      </c>
      <c r="DI164" t="e">
        <f ca="1"/>
        <v>#N/A</v>
      </c>
      <c r="DJ164" t="e">
        <f ca="1"/>
        <v>#N/A</v>
      </c>
      <c r="DK164" t="e">
        <f ca="1"/>
        <v>#N/A</v>
      </c>
      <c r="DL164" t="e">
        <f ca="1"/>
        <v>#N/A</v>
      </c>
      <c r="DM164" t="e">
        <f ca="1"/>
        <v>#N/A</v>
      </c>
      <c r="DN164" t="e">
        <f ca="1"/>
        <v>#N/A</v>
      </c>
      <c r="DO164" t="e">
        <f ca="1"/>
        <v>#N/A</v>
      </c>
      <c r="DP164" t="e">
        <f ca="1"/>
        <v>#N/A</v>
      </c>
      <c r="DQ164" t="e">
        <f ca="1"/>
        <v>#N/A</v>
      </c>
      <c r="DR164" t="e">
        <f ca="1"/>
        <v>#N/A</v>
      </c>
      <c r="DS164" t="e">
        <f ca="1"/>
        <v>#N/A</v>
      </c>
      <c r="DT164" t="e">
        <f ca="1"/>
        <v>#N/A</v>
      </c>
      <c r="DU164" t="e">
        <f ca="1"/>
        <v>#N/A</v>
      </c>
      <c r="DV164" t="e">
        <f ca="1"/>
        <v>#N/A</v>
      </c>
      <c r="DW164" t="e">
        <f ca="1"/>
        <v>#N/A</v>
      </c>
      <c r="DX164" t="e">
        <f ca="1"/>
        <v>#N/A</v>
      </c>
      <c r="DY164" t="e">
        <f ca="1"/>
        <v>#N/A</v>
      </c>
      <c r="DZ164" t="e">
        <f ca="1"/>
        <v>#N/A</v>
      </c>
      <c r="EA164" t="e">
        <f ca="1"/>
        <v>#N/A</v>
      </c>
    </row>
    <row r="165" spans="11:131">
      <c r="K165" s="40">
        <f ca="1"/>
        <v>45646</v>
      </c>
      <c r="L165">
        <f ca="1"/>
        <v>308.13097393087952</v>
      </c>
      <c r="M165">
        <f ca="1"/>
        <v>506.83135670404982</v>
      </c>
      <c r="N165">
        <f ca="1"/>
        <v>290.44926370599802</v>
      </c>
      <c r="O165">
        <f ca="1"/>
        <v>399.96781582173634</v>
      </c>
      <c r="P165">
        <f ca="1"/>
        <v>368.81318112568096</v>
      </c>
      <c r="Q165">
        <f ca="1"/>
        <v>395.5240391897421</v>
      </c>
      <c r="R165">
        <f ca="1"/>
        <v>328.91441136373339</v>
      </c>
      <c r="S165">
        <f ca="1"/>
        <v>337.87520169483355</v>
      </c>
      <c r="T165">
        <f ca="1"/>
        <v>313.94058923793784</v>
      </c>
      <c r="U165">
        <f ca="1"/>
        <v>478.8781626063456</v>
      </c>
      <c r="V165">
        <f ca="1"/>
        <v>317.34956031613319</v>
      </c>
      <c r="W165">
        <f ca="1"/>
        <v>330.66789271671894</v>
      </c>
      <c r="X165">
        <f ca="1"/>
        <v>344.86698009217241</v>
      </c>
      <c r="Y165">
        <f ca="1"/>
        <v>418.22932763253664</v>
      </c>
      <c r="Z165">
        <f ca="1"/>
        <v>328.5203087181074</v>
      </c>
      <c r="AA165">
        <f ca="1"/>
        <v>429.1814886710265</v>
      </c>
      <c r="AB165">
        <f ca="1"/>
        <v>374.29218755193489</v>
      </c>
      <c r="AC165">
        <f ca="1"/>
        <v>448.81107066087259</v>
      </c>
      <c r="AD165">
        <f ca="1"/>
        <v>318.12286906323521</v>
      </c>
      <c r="AE165">
        <f ca="1"/>
        <v>387.55063851619985</v>
      </c>
      <c r="AF165">
        <f ca="1"/>
        <v>319.29808092473917</v>
      </c>
      <c r="AG165">
        <f ca="1"/>
        <v>377.43938885201544</v>
      </c>
      <c r="AH165">
        <f ca="1"/>
        <v>334.4796616305261</v>
      </c>
      <c r="AI165">
        <f ca="1"/>
        <v>424.37650562587419</v>
      </c>
      <c r="AJ165">
        <f ca="1"/>
        <v>402.72963692405125</v>
      </c>
      <c r="AK165">
        <f ca="1"/>
        <v>430.8332244592778</v>
      </c>
      <c r="AL165">
        <f ca="1"/>
        <v>246.29232696634583</v>
      </c>
      <c r="AM165">
        <f ca="1"/>
        <v>361.8328838394977</v>
      </c>
      <c r="AN165">
        <f ca="1"/>
        <v>373.08265965020814</v>
      </c>
      <c r="AO165">
        <f ca="1"/>
        <v>400.54534813920628</v>
      </c>
      <c r="AP165">
        <f ca="1"/>
        <v>363.51266772538412</v>
      </c>
      <c r="AQ165">
        <f ca="1"/>
        <v>376.99344864864918</v>
      </c>
      <c r="AR165">
        <f ca="1"/>
        <v>404.47197518342062</v>
      </c>
      <c r="AS165">
        <f ca="1"/>
        <v>462.12143379608148</v>
      </c>
      <c r="AT165">
        <f ca="1"/>
        <v>321.15223533075891</v>
      </c>
      <c r="AU165">
        <f ca="1"/>
        <v>337.63999829287621</v>
      </c>
      <c r="AV165">
        <f ca="1"/>
        <v>312.53662796585274</v>
      </c>
      <c r="AW165">
        <f ca="1"/>
        <v>456.67366888875517</v>
      </c>
      <c r="AX165">
        <f ca="1"/>
        <v>297.71287624897838</v>
      </c>
      <c r="AY165">
        <f ca="1"/>
        <v>364.58403216875581</v>
      </c>
      <c r="AZ165">
        <f ca="1"/>
        <v>401.45844441324033</v>
      </c>
      <c r="BA165">
        <f ca="1"/>
        <v>462.45342032878688</v>
      </c>
      <c r="BB165">
        <f ca="1"/>
        <v>296.50431048163722</v>
      </c>
      <c r="BC165">
        <f ca="1"/>
        <v>357.43981978361694</v>
      </c>
      <c r="BD165">
        <f ca="1"/>
        <v>322.86426657186161</v>
      </c>
      <c r="BE165">
        <f ca="1"/>
        <v>367.36467639267141</v>
      </c>
      <c r="BF165">
        <f ca="1"/>
        <v>422.91865612826018</v>
      </c>
      <c r="BG165">
        <f ca="1"/>
        <v>356.58309743144963</v>
      </c>
      <c r="BH165">
        <f ca="1"/>
        <v>345.35300282563452</v>
      </c>
      <c r="BI165">
        <f ca="1"/>
        <v>434.18822062094546</v>
      </c>
      <c r="BJ165">
        <f ca="1"/>
        <v>319.77084621635441</v>
      </c>
      <c r="BK165">
        <f ca="1"/>
        <v>395.18517567258914</v>
      </c>
      <c r="BL165">
        <f ca="1"/>
        <v>415.49792181521349</v>
      </c>
      <c r="BM165">
        <f ca="1"/>
        <v>382.48804800655228</v>
      </c>
      <c r="BN165">
        <f ca="1"/>
        <v>324.44494431237069</v>
      </c>
      <c r="BO165">
        <f ca="1"/>
        <v>380.97201806433617</v>
      </c>
      <c r="BP165">
        <f ca="1"/>
        <v>330.71497230691961</v>
      </c>
      <c r="BQ165">
        <f ca="1"/>
        <v>467.53653515699108</v>
      </c>
      <c r="BR165">
        <f ca="1"/>
        <v>331.22252128434633</v>
      </c>
      <c r="BS165">
        <f ca="1"/>
        <v>351.20659554616924</v>
      </c>
      <c r="BT165">
        <f ca="1"/>
        <v>365.92446187925071</v>
      </c>
      <c r="BU165">
        <f ca="1"/>
        <v>385.71992413942564</v>
      </c>
      <c r="BV165">
        <f ca="1"/>
        <v>322.47557726520813</v>
      </c>
      <c r="BW165">
        <f ca="1"/>
        <v>465.53539585125304</v>
      </c>
      <c r="BX165">
        <f ca="1"/>
        <v>379.69960816625843</v>
      </c>
      <c r="BY165">
        <f ca="1"/>
        <v>451.56554061617186</v>
      </c>
      <c r="BZ165">
        <f ca="1"/>
        <v>279.74838843306355</v>
      </c>
      <c r="CA165">
        <f ca="1"/>
        <v>366.05096585072158</v>
      </c>
      <c r="CB165">
        <f ca="1"/>
        <v>319.96394041688632</v>
      </c>
      <c r="CC165">
        <f ca="1"/>
        <v>411.90328467130246</v>
      </c>
      <c r="CD165">
        <f ca="1"/>
        <v>286.49068867337445</v>
      </c>
      <c r="CE165">
        <f ca="1"/>
        <v>386.35353540906772</v>
      </c>
      <c r="CF165">
        <f ca="1"/>
        <v>402.35898348131155</v>
      </c>
      <c r="CG165">
        <f ca="1"/>
        <v>387.76153981853815</v>
      </c>
      <c r="CH165">
        <f ca="1"/>
        <v>280.18791928738921</v>
      </c>
      <c r="CI165">
        <f ca="1"/>
        <v>417.26875055195939</v>
      </c>
      <c r="CJ165">
        <f ca="1"/>
        <v>398.29588291898182</v>
      </c>
      <c r="CK165">
        <f ca="1"/>
        <v>410.21120888997257</v>
      </c>
      <c r="CL165">
        <f ca="1"/>
        <v>410.94114868260101</v>
      </c>
      <c r="CM165">
        <f ca="1"/>
        <v>380.76674505374336</v>
      </c>
      <c r="CN165">
        <f ca="1"/>
        <v>369.90989746783839</v>
      </c>
      <c r="CO165">
        <f ca="1"/>
        <v>431.64603945942457</v>
      </c>
      <c r="CP165">
        <f ca="1"/>
        <v>318.90481658117494</v>
      </c>
      <c r="CQ165">
        <f ca="1"/>
        <v>389.83290019654538</v>
      </c>
      <c r="CR165">
        <f ca="1"/>
        <v>421.23443299523029</v>
      </c>
      <c r="CS165">
        <f ca="1"/>
        <v>396.96970566732432</v>
      </c>
      <c r="CT165">
        <f ca="1"/>
        <v>335.1342434072406</v>
      </c>
      <c r="CU165">
        <f ca="1"/>
        <v>329.36999469967327</v>
      </c>
      <c r="CV165">
        <f ca="1"/>
        <v>327.05514593052163</v>
      </c>
      <c r="CW165">
        <f ca="1"/>
        <v>482.40535320097439</v>
      </c>
      <c r="CX165">
        <f ca="1"/>
        <v>374.96667667935048</v>
      </c>
      <c r="CY165">
        <f ca="1"/>
        <v>339.28534987995965</v>
      </c>
      <c r="CZ165">
        <f ca="1"/>
        <v>330.5926801838919</v>
      </c>
      <c r="DA165">
        <f ca="1"/>
        <v>415.30433724361166</v>
      </c>
      <c r="DB165">
        <f ca="1"/>
        <v>347.47864915636711</v>
      </c>
      <c r="DC165">
        <f ca="1"/>
        <v>433.71018165395645</v>
      </c>
      <c r="DD165">
        <f ca="1"/>
        <v>339.55909937067315</v>
      </c>
      <c r="DE165">
        <f ca="1"/>
        <v>439.9599861691014</v>
      </c>
      <c r="DF165">
        <f ca="1"/>
        <v>319.37148572684617</v>
      </c>
      <c r="DG165">
        <f ca="1"/>
        <v>406.00493227641613</v>
      </c>
      <c r="DH165" t="e">
        <f ca="1"/>
        <v>#N/A</v>
      </c>
      <c r="DI165" t="e">
        <f ca="1"/>
        <v>#N/A</v>
      </c>
      <c r="DJ165" t="e">
        <f ca="1"/>
        <v>#N/A</v>
      </c>
      <c r="DK165" t="e">
        <f ca="1"/>
        <v>#N/A</v>
      </c>
      <c r="DL165" t="e">
        <f ca="1"/>
        <v>#N/A</v>
      </c>
      <c r="DM165" t="e">
        <f ca="1"/>
        <v>#N/A</v>
      </c>
      <c r="DN165" t="e">
        <f ca="1"/>
        <v>#N/A</v>
      </c>
      <c r="DO165" t="e">
        <f ca="1"/>
        <v>#N/A</v>
      </c>
      <c r="DP165" t="e">
        <f ca="1"/>
        <v>#N/A</v>
      </c>
      <c r="DQ165" t="e">
        <f ca="1"/>
        <v>#N/A</v>
      </c>
      <c r="DR165" t="e">
        <f ca="1"/>
        <v>#N/A</v>
      </c>
      <c r="DS165" t="e">
        <f ca="1"/>
        <v>#N/A</v>
      </c>
      <c r="DT165" t="e">
        <f ca="1"/>
        <v>#N/A</v>
      </c>
      <c r="DU165" t="e">
        <f ca="1"/>
        <v>#N/A</v>
      </c>
      <c r="DV165" t="e">
        <f ca="1"/>
        <v>#N/A</v>
      </c>
      <c r="DW165" t="e">
        <f ca="1"/>
        <v>#N/A</v>
      </c>
      <c r="DX165" t="e">
        <f ca="1"/>
        <v>#N/A</v>
      </c>
      <c r="DY165" t="e">
        <f ca="1"/>
        <v>#N/A</v>
      </c>
      <c r="DZ165" t="e">
        <f ca="1"/>
        <v>#N/A</v>
      </c>
      <c r="EA165" t="e">
        <f ca="1"/>
        <v>#N/A</v>
      </c>
    </row>
    <row r="166" spans="11:131">
      <c r="K166" s="40">
        <f ca="1"/>
        <v>45649</v>
      </c>
      <c r="L166">
        <f ca="1"/>
        <v>303.38702231261686</v>
      </c>
      <c r="M166">
        <f ca="1"/>
        <v>502.59345866290823</v>
      </c>
      <c r="N166">
        <f ca="1"/>
        <v>290.59934493855752</v>
      </c>
      <c r="O166">
        <f ca="1"/>
        <v>415.07388197799145</v>
      </c>
      <c r="P166">
        <f ca="1"/>
        <v>369.03722182071033</v>
      </c>
      <c r="Q166">
        <f ca="1"/>
        <v>396.6045284087225</v>
      </c>
      <c r="R166">
        <f ca="1"/>
        <v>327.37950626021467</v>
      </c>
      <c r="S166">
        <f ca="1"/>
        <v>341.67661705885712</v>
      </c>
      <c r="T166">
        <f ca="1"/>
        <v>315.97531911619552</v>
      </c>
      <c r="U166">
        <f ca="1"/>
        <v>481.36820919628116</v>
      </c>
      <c r="V166">
        <f ca="1"/>
        <v>318.89649515394666</v>
      </c>
      <c r="W166">
        <f ca="1"/>
        <v>324.24691147163736</v>
      </c>
      <c r="X166">
        <f ca="1"/>
        <v>336.89770601521781</v>
      </c>
      <c r="Y166">
        <f ca="1"/>
        <v>414.2190200156025</v>
      </c>
      <c r="Z166">
        <f ca="1"/>
        <v>331.42143533531447</v>
      </c>
      <c r="AA166">
        <f ca="1"/>
        <v>420.73150203370363</v>
      </c>
      <c r="AB166">
        <f ca="1"/>
        <v>376.33728573874743</v>
      </c>
      <c r="AC166">
        <f ca="1"/>
        <v>456.47694885700759</v>
      </c>
      <c r="AD166">
        <f ca="1"/>
        <v>318.09474731906488</v>
      </c>
      <c r="AE166">
        <f ca="1"/>
        <v>388.77948607465919</v>
      </c>
      <c r="AF166">
        <f ca="1"/>
        <v>323.79419267561428</v>
      </c>
      <c r="AG166">
        <f ca="1"/>
        <v>378.88809633031974</v>
      </c>
      <c r="AH166">
        <f ca="1"/>
        <v>327.45933572346524</v>
      </c>
      <c r="AI166">
        <f ca="1"/>
        <v>424.79674566523852</v>
      </c>
      <c r="AJ166">
        <f ca="1"/>
        <v>397.98761483305913</v>
      </c>
      <c r="AK166">
        <f ca="1"/>
        <v>442.80262890264447</v>
      </c>
      <c r="AL166">
        <f ca="1"/>
        <v>237.59017600064794</v>
      </c>
      <c r="AM166">
        <f ca="1"/>
        <v>372.73247357794907</v>
      </c>
      <c r="AN166">
        <f ca="1"/>
        <v>369.46438863465505</v>
      </c>
      <c r="AO166">
        <f ca="1"/>
        <v>395.69294379591241</v>
      </c>
      <c r="AP166">
        <f ca="1"/>
        <v>367.79868002695207</v>
      </c>
      <c r="AQ166">
        <f ca="1"/>
        <v>369.48759207407875</v>
      </c>
      <c r="AR166">
        <f ca="1"/>
        <v>406.50201199698876</v>
      </c>
      <c r="AS166">
        <f ca="1"/>
        <v>456.03514704957513</v>
      </c>
      <c r="AT166">
        <f ca="1"/>
        <v>323.60577098583292</v>
      </c>
      <c r="AU166">
        <f ca="1"/>
        <v>336.51364432325192</v>
      </c>
      <c r="AV166">
        <f ca="1"/>
        <v>311.08556225785071</v>
      </c>
      <c r="AW166">
        <f ca="1"/>
        <v>457.72176590631983</v>
      </c>
      <c r="AX166">
        <f ca="1"/>
        <v>299.96222806481302</v>
      </c>
      <c r="AY166">
        <f ca="1"/>
        <v>371.49018872562954</v>
      </c>
      <c r="AZ166">
        <f ca="1"/>
        <v>403.81650691774246</v>
      </c>
      <c r="BA166">
        <f ca="1"/>
        <v>448.29519529634314</v>
      </c>
      <c r="BB166">
        <f ca="1"/>
        <v>293.51299869495847</v>
      </c>
      <c r="BC166">
        <f ca="1"/>
        <v>356.8426938568436</v>
      </c>
      <c r="BD166">
        <f ca="1"/>
        <v>324.90212082317186</v>
      </c>
      <c r="BE166">
        <f ca="1"/>
        <v>376.37802515603562</v>
      </c>
      <c r="BF166">
        <f ca="1"/>
        <v>419.75123135535836</v>
      </c>
      <c r="BG166">
        <f ca="1"/>
        <v>350.41775729461142</v>
      </c>
      <c r="BH166">
        <f ca="1"/>
        <v>334.18614477660088</v>
      </c>
      <c r="BI166">
        <f ca="1"/>
        <v>438.60623041288619</v>
      </c>
      <c r="BJ166">
        <f ca="1"/>
        <v>326.52478172361987</v>
      </c>
      <c r="BK166">
        <f ca="1"/>
        <v>397.8237166366693</v>
      </c>
      <c r="BL166">
        <f ca="1"/>
        <v>422.10759111135906</v>
      </c>
      <c r="BM166">
        <f ca="1"/>
        <v>381.12247674374015</v>
      </c>
      <c r="BN166">
        <f ca="1"/>
        <v>322.74779974903424</v>
      </c>
      <c r="BO166">
        <f ca="1"/>
        <v>384.92573381599925</v>
      </c>
      <c r="BP166">
        <f ca="1"/>
        <v>337.03111623676728</v>
      </c>
      <c r="BQ166">
        <f ca="1"/>
        <v>453.55686323733437</v>
      </c>
      <c r="BR166">
        <f ca="1"/>
        <v>328.87807898903253</v>
      </c>
      <c r="BS166">
        <f ca="1"/>
        <v>351.4278775749209</v>
      </c>
      <c r="BT166">
        <f ca="1"/>
        <v>368.12150964174106</v>
      </c>
      <c r="BU166">
        <f ca="1"/>
        <v>391.52057408759197</v>
      </c>
      <c r="BV166">
        <f ca="1"/>
        <v>324.61376907891832</v>
      </c>
      <c r="BW166">
        <f ca="1"/>
        <v>476.588248897531</v>
      </c>
      <c r="BX166">
        <f ca="1"/>
        <v>386.47897209828812</v>
      </c>
      <c r="BY166">
        <f ca="1"/>
        <v>449.86935844442974</v>
      </c>
      <c r="BZ166">
        <f ca="1"/>
        <v>279.05987043882749</v>
      </c>
      <c r="CA166">
        <f ca="1"/>
        <v>379.90572959418046</v>
      </c>
      <c r="CB166">
        <f ca="1"/>
        <v>326.76063557221772</v>
      </c>
      <c r="CC166">
        <f ca="1"/>
        <v>404.47010549686377</v>
      </c>
      <c r="CD166">
        <f ca="1"/>
        <v>290.00320197320468</v>
      </c>
      <c r="CE166">
        <f ca="1"/>
        <v>377.60558360662873</v>
      </c>
      <c r="CF166">
        <f ca="1"/>
        <v>408.32648566151767</v>
      </c>
      <c r="CG166">
        <f ca="1"/>
        <v>374.48047677972971</v>
      </c>
      <c r="CH166">
        <f ca="1"/>
        <v>283.89984241665428</v>
      </c>
      <c r="CI166">
        <f ca="1"/>
        <v>404.30742053999842</v>
      </c>
      <c r="CJ166">
        <f ca="1"/>
        <v>394.41584579110543</v>
      </c>
      <c r="CK166">
        <f ca="1"/>
        <v>402.68796036685774</v>
      </c>
      <c r="CL166">
        <f ca="1"/>
        <v>410.41162320951844</v>
      </c>
      <c r="CM166">
        <f ca="1"/>
        <v>374.64873190454676</v>
      </c>
      <c r="CN166">
        <f ca="1"/>
        <v>370.49081456608997</v>
      </c>
      <c r="CO166">
        <f ca="1"/>
        <v>437.40880691544146</v>
      </c>
      <c r="CP166">
        <f ca="1"/>
        <v>329.01038865535583</v>
      </c>
      <c r="CQ166">
        <f ca="1"/>
        <v>393.4963163910781</v>
      </c>
      <c r="CR166">
        <f ca="1"/>
        <v>415.47125278514125</v>
      </c>
      <c r="CS166">
        <f ca="1"/>
        <v>405.9012437048097</v>
      </c>
      <c r="CT166">
        <f ca="1"/>
        <v>342.50343891652994</v>
      </c>
      <c r="CU166">
        <f ca="1"/>
        <v>327.45860141338778</v>
      </c>
      <c r="CV166">
        <f ca="1"/>
        <v>325.73360804081597</v>
      </c>
      <c r="CW166">
        <f ca="1"/>
        <v>467.35820693260229</v>
      </c>
      <c r="CX166">
        <f ca="1"/>
        <v>368.69577947878258</v>
      </c>
      <c r="CY166">
        <f ca="1"/>
        <v>343.5368812230613</v>
      </c>
      <c r="CZ166">
        <f ca="1"/>
        <v>326.94216275815819</v>
      </c>
      <c r="DA166">
        <f ca="1"/>
        <v>410.19393005497255</v>
      </c>
      <c r="DB166">
        <f ca="1"/>
        <v>349.64853888598202</v>
      </c>
      <c r="DC166">
        <f ca="1"/>
        <v>438.44710950586995</v>
      </c>
      <c r="DD166">
        <f ca="1"/>
        <v>342.27232538908942</v>
      </c>
      <c r="DE166">
        <f ca="1"/>
        <v>456.0341177596838</v>
      </c>
      <c r="DF166">
        <f ca="1"/>
        <v>309.65555590539179</v>
      </c>
      <c r="DG166">
        <f ca="1"/>
        <v>407.99252378791545</v>
      </c>
      <c r="DH166" t="e">
        <f ca="1"/>
        <v>#N/A</v>
      </c>
      <c r="DI166" t="e">
        <f ca="1"/>
        <v>#N/A</v>
      </c>
      <c r="DJ166" t="e">
        <f ca="1"/>
        <v>#N/A</v>
      </c>
      <c r="DK166" t="e">
        <f ca="1"/>
        <v>#N/A</v>
      </c>
      <c r="DL166" t="e">
        <f ca="1"/>
        <v>#N/A</v>
      </c>
      <c r="DM166" t="e">
        <f ca="1"/>
        <v>#N/A</v>
      </c>
      <c r="DN166" t="e">
        <f ca="1"/>
        <v>#N/A</v>
      </c>
      <c r="DO166" t="e">
        <f ca="1"/>
        <v>#N/A</v>
      </c>
      <c r="DP166" t="e">
        <f ca="1"/>
        <v>#N/A</v>
      </c>
      <c r="DQ166" t="e">
        <f ca="1"/>
        <v>#N/A</v>
      </c>
      <c r="DR166" t="e">
        <f ca="1"/>
        <v>#N/A</v>
      </c>
      <c r="DS166" t="e">
        <f ca="1"/>
        <v>#N/A</v>
      </c>
      <c r="DT166" t="e">
        <f ca="1"/>
        <v>#N/A</v>
      </c>
      <c r="DU166" t="e">
        <f ca="1"/>
        <v>#N/A</v>
      </c>
      <c r="DV166" t="e">
        <f ca="1"/>
        <v>#N/A</v>
      </c>
      <c r="DW166" t="e">
        <f ca="1"/>
        <v>#N/A</v>
      </c>
      <c r="DX166" t="e">
        <f ca="1"/>
        <v>#N/A</v>
      </c>
      <c r="DY166" t="e">
        <f ca="1"/>
        <v>#N/A</v>
      </c>
      <c r="DZ166" t="e">
        <f ca="1"/>
        <v>#N/A</v>
      </c>
      <c r="EA166" t="e">
        <f ca="1"/>
        <v>#N/A</v>
      </c>
    </row>
    <row r="167" spans="11:131">
      <c r="K167" s="40">
        <f ca="1"/>
        <v>45650</v>
      </c>
      <c r="L167">
        <f ca="1"/>
        <v>306.29111936402461</v>
      </c>
      <c r="M167">
        <f ca="1"/>
        <v>509.72653323188098</v>
      </c>
      <c r="N167">
        <f ca="1"/>
        <v>293.13380048694523</v>
      </c>
      <c r="O167">
        <f ca="1"/>
        <v>403.50777341101673</v>
      </c>
      <c r="P167">
        <f ca="1"/>
        <v>372.3680901538811</v>
      </c>
      <c r="Q167">
        <f ca="1"/>
        <v>396.36978497212249</v>
      </c>
      <c r="R167">
        <f ca="1"/>
        <v>326.3982818411173</v>
      </c>
      <c r="S167">
        <f ca="1"/>
        <v>341.33024791454216</v>
      </c>
      <c r="T167">
        <f ca="1"/>
        <v>319.1412459430947</v>
      </c>
      <c r="U167">
        <f ca="1"/>
        <v>479.8734732361068</v>
      </c>
      <c r="V167">
        <f ca="1"/>
        <v>320.75779101752119</v>
      </c>
      <c r="W167">
        <f ca="1"/>
        <v>322.49460951277365</v>
      </c>
      <c r="X167">
        <f ca="1"/>
        <v>338.34165447358555</v>
      </c>
      <c r="Y167">
        <f ca="1"/>
        <v>413.37348878920989</v>
      </c>
      <c r="Z167">
        <f ca="1"/>
        <v>333.07714194483003</v>
      </c>
      <c r="AA167">
        <f ca="1"/>
        <v>423.97864187745904</v>
      </c>
      <c r="AB167">
        <f ca="1"/>
        <v>375.3506362743546</v>
      </c>
      <c r="AC167">
        <f ca="1"/>
        <v>461.56208805537477</v>
      </c>
      <c r="AD167">
        <f ca="1"/>
        <v>316.288141740284</v>
      </c>
      <c r="AE167">
        <f ca="1"/>
        <v>390.73001287755858</v>
      </c>
      <c r="AF167">
        <f ca="1"/>
        <v>322.28532305419645</v>
      </c>
      <c r="AG167">
        <f ca="1"/>
        <v>371.25123999508395</v>
      </c>
      <c r="AH167">
        <f ca="1"/>
        <v>326.11687086537808</v>
      </c>
      <c r="AI167">
        <f ca="1"/>
        <v>422.52273801405579</v>
      </c>
      <c r="AJ167">
        <f ca="1"/>
        <v>402.36637589632181</v>
      </c>
      <c r="AK167">
        <f ca="1"/>
        <v>442.6659762482646</v>
      </c>
      <c r="AL167">
        <f ca="1"/>
        <v>236.59716077544502</v>
      </c>
      <c r="AM167">
        <f ca="1"/>
        <v>367.80580800977378</v>
      </c>
      <c r="AN167">
        <f ca="1"/>
        <v>368.47881777077305</v>
      </c>
      <c r="AO167">
        <f ca="1"/>
        <v>389.39431257814022</v>
      </c>
      <c r="AP167">
        <f ca="1"/>
        <v>365.26814742163674</v>
      </c>
      <c r="AQ167">
        <f ca="1"/>
        <v>373.28418255365062</v>
      </c>
      <c r="AR167">
        <f ca="1"/>
        <v>403.6043312696184</v>
      </c>
      <c r="AS167">
        <f ca="1"/>
        <v>459.22312468364515</v>
      </c>
      <c r="AT167">
        <f ca="1"/>
        <v>324.19203068212443</v>
      </c>
      <c r="AU167">
        <f ca="1"/>
        <v>336.30957810086147</v>
      </c>
      <c r="AV167">
        <f ca="1"/>
        <v>306.78577228670571</v>
      </c>
      <c r="AW167">
        <f ca="1"/>
        <v>446.34290085281447</v>
      </c>
      <c r="AX167">
        <f ca="1"/>
        <v>303.06508095008007</v>
      </c>
      <c r="AY167">
        <f ca="1"/>
        <v>376.98772388339802</v>
      </c>
      <c r="AZ167">
        <f ca="1"/>
        <v>402.4682920042689</v>
      </c>
      <c r="BA167">
        <f ca="1"/>
        <v>445.460355033246</v>
      </c>
      <c r="BB167">
        <f ca="1"/>
        <v>296.65515137154944</v>
      </c>
      <c r="BC167">
        <f ca="1"/>
        <v>353.29009088778668</v>
      </c>
      <c r="BD167">
        <f ca="1"/>
        <v>323.67551496765765</v>
      </c>
      <c r="BE167">
        <f ca="1"/>
        <v>381.53890354523401</v>
      </c>
      <c r="BF167">
        <f ca="1"/>
        <v>414.42724639190146</v>
      </c>
      <c r="BG167">
        <f ca="1"/>
        <v>346.87612862914244</v>
      </c>
      <c r="BH167">
        <f ca="1"/>
        <v>329.8393402970072</v>
      </c>
      <c r="BI167">
        <f ca="1"/>
        <v>443.62498322911841</v>
      </c>
      <c r="BJ167">
        <f ca="1"/>
        <v>331.08590811681273</v>
      </c>
      <c r="BK167">
        <f ca="1"/>
        <v>406.76482375454015</v>
      </c>
      <c r="BL167">
        <f ca="1"/>
        <v>412.20043036624605</v>
      </c>
      <c r="BM167">
        <f ca="1"/>
        <v>389.32248263132061</v>
      </c>
      <c r="BN167">
        <f ca="1"/>
        <v>328.49108400355078</v>
      </c>
      <c r="BO167">
        <f ca="1"/>
        <v>388.77506211002111</v>
      </c>
      <c r="BP167">
        <f ca="1"/>
        <v>335.12568527245077</v>
      </c>
      <c r="BQ167">
        <f ca="1"/>
        <v>449.67043439034171</v>
      </c>
      <c r="BR167">
        <f ca="1"/>
        <v>329.47640200704188</v>
      </c>
      <c r="BS167">
        <f ca="1"/>
        <v>352.8447447353509</v>
      </c>
      <c r="BT167">
        <f ca="1"/>
        <v>375.21160741424717</v>
      </c>
      <c r="BU167">
        <f ca="1"/>
        <v>390.19176042757084</v>
      </c>
      <c r="BV167">
        <f ca="1"/>
        <v>322.5797443047947</v>
      </c>
      <c r="BW167">
        <f ca="1"/>
        <v>480.11313850810564</v>
      </c>
      <c r="BX167">
        <f ca="1"/>
        <v>391.16041121653871</v>
      </c>
      <c r="BY167">
        <f ca="1"/>
        <v>449.73474897696497</v>
      </c>
      <c r="BZ167">
        <f ca="1"/>
        <v>277.65374373265541</v>
      </c>
      <c r="CA167">
        <f ca="1"/>
        <v>375.1912232250624</v>
      </c>
      <c r="CB167">
        <f ca="1"/>
        <v>325.01640281416024</v>
      </c>
      <c r="CC167">
        <f ca="1"/>
        <v>405.20699354178845</v>
      </c>
      <c r="CD167">
        <f ca="1"/>
        <v>289.18103793690847</v>
      </c>
      <c r="CE167">
        <f ca="1"/>
        <v>378.64926827609435</v>
      </c>
      <c r="CF167">
        <f ca="1"/>
        <v>408.18165568497778</v>
      </c>
      <c r="CG167">
        <f ca="1"/>
        <v>376.12321432106944</v>
      </c>
      <c r="CH167">
        <f ca="1"/>
        <v>280.89607621948051</v>
      </c>
      <c r="CI167">
        <f ca="1"/>
        <v>403.645325731649</v>
      </c>
      <c r="CJ167">
        <f ca="1"/>
        <v>391.9414299791498</v>
      </c>
      <c r="CK167">
        <f ca="1"/>
        <v>402.37178921731612</v>
      </c>
      <c r="CL167">
        <f ca="1"/>
        <v>410.62617705482324</v>
      </c>
      <c r="CM167">
        <f ca="1"/>
        <v>371.30351857464433</v>
      </c>
      <c r="CN167">
        <f ca="1"/>
        <v>373.84294161391688</v>
      </c>
      <c r="CO167">
        <f ca="1"/>
        <v>439.6367219954106</v>
      </c>
      <c r="CP167">
        <f ca="1"/>
        <v>330.83349148306144</v>
      </c>
      <c r="CQ167">
        <f ca="1"/>
        <v>391.71758155047246</v>
      </c>
      <c r="CR167">
        <f ca="1"/>
        <v>412.91205484882732</v>
      </c>
      <c r="CS167">
        <f ca="1"/>
        <v>409.40866861585317</v>
      </c>
      <c r="CT167">
        <f ca="1"/>
        <v>344.16361422664164</v>
      </c>
      <c r="CU167">
        <f ca="1"/>
        <v>331.17530252060271</v>
      </c>
      <c r="CV167">
        <f ca="1"/>
        <v>334.89454877813029</v>
      </c>
      <c r="CW167">
        <f ca="1"/>
        <v>464.53865594424462</v>
      </c>
      <c r="CX167">
        <f ca="1"/>
        <v>368.48003465572759</v>
      </c>
      <c r="CY167">
        <f ca="1"/>
        <v>340.54702841646281</v>
      </c>
      <c r="CZ167">
        <f ca="1"/>
        <v>330.03988134677405</v>
      </c>
      <c r="DA167">
        <f ca="1"/>
        <v>409.87239323593434</v>
      </c>
      <c r="DB167">
        <f ca="1"/>
        <v>350.11515351960134</v>
      </c>
      <c r="DC167">
        <f ca="1"/>
        <v>434.75336023143626</v>
      </c>
      <c r="DD167">
        <f ca="1"/>
        <v>343.25556785498532</v>
      </c>
      <c r="DE167">
        <f ca="1"/>
        <v>452.69759572207147</v>
      </c>
      <c r="DF167">
        <f ca="1"/>
        <v>308.54873082302851</v>
      </c>
      <c r="DG167">
        <f ca="1"/>
        <v>407.54991194177398</v>
      </c>
      <c r="DH167" t="e">
        <f ca="1"/>
        <v>#N/A</v>
      </c>
      <c r="DI167" t="e">
        <f ca="1"/>
        <v>#N/A</v>
      </c>
      <c r="DJ167" t="e">
        <f ca="1"/>
        <v>#N/A</v>
      </c>
      <c r="DK167" t="e">
        <f ca="1"/>
        <v>#N/A</v>
      </c>
      <c r="DL167" t="e">
        <f ca="1"/>
        <v>#N/A</v>
      </c>
      <c r="DM167" t="e">
        <f ca="1"/>
        <v>#N/A</v>
      </c>
      <c r="DN167" t="e">
        <f ca="1"/>
        <v>#N/A</v>
      </c>
      <c r="DO167" t="e">
        <f ca="1"/>
        <v>#N/A</v>
      </c>
      <c r="DP167" t="e">
        <f ca="1"/>
        <v>#N/A</v>
      </c>
      <c r="DQ167" t="e">
        <f ca="1"/>
        <v>#N/A</v>
      </c>
      <c r="DR167" t="e">
        <f ca="1"/>
        <v>#N/A</v>
      </c>
      <c r="DS167" t="e">
        <f ca="1"/>
        <v>#N/A</v>
      </c>
      <c r="DT167" t="e">
        <f ca="1"/>
        <v>#N/A</v>
      </c>
      <c r="DU167" t="e">
        <f ca="1"/>
        <v>#N/A</v>
      </c>
      <c r="DV167" t="e">
        <f ca="1"/>
        <v>#N/A</v>
      </c>
      <c r="DW167" t="e">
        <f ca="1"/>
        <v>#N/A</v>
      </c>
      <c r="DX167" t="e">
        <f ca="1"/>
        <v>#N/A</v>
      </c>
      <c r="DY167" t="e">
        <f ca="1"/>
        <v>#N/A</v>
      </c>
      <c r="DZ167" t="e">
        <f ca="1"/>
        <v>#N/A</v>
      </c>
      <c r="EA167" t="e">
        <f ca="1"/>
        <v>#N/A</v>
      </c>
    </row>
    <row r="168" spans="11:131">
      <c r="K168" s="40">
        <f ca="1"/>
        <v>45651</v>
      </c>
      <c r="L168">
        <f ca="1"/>
        <v>302.0496251870548</v>
      </c>
      <c r="M168">
        <f ca="1"/>
        <v>507.14402415372058</v>
      </c>
      <c r="N168">
        <f ca="1"/>
        <v>290.78725791593598</v>
      </c>
      <c r="O168">
        <f ca="1"/>
        <v>400.31331529850502</v>
      </c>
      <c r="P168">
        <f ca="1"/>
        <v>371.50197959000991</v>
      </c>
      <c r="Q168">
        <f ca="1"/>
        <v>397.70434780391241</v>
      </c>
      <c r="R168">
        <f ca="1"/>
        <v>325.03839765947362</v>
      </c>
      <c r="S168">
        <f ca="1"/>
        <v>338.8900570823605</v>
      </c>
      <c r="T168">
        <f ca="1"/>
        <v>318.87610707741942</v>
      </c>
      <c r="U168">
        <f ca="1"/>
        <v>478.21748385935166</v>
      </c>
      <c r="V168">
        <f ca="1"/>
        <v>322.17756219583043</v>
      </c>
      <c r="W168">
        <f ca="1"/>
        <v>325.96705188687548</v>
      </c>
      <c r="X168">
        <f ca="1"/>
        <v>335.73179141098296</v>
      </c>
      <c r="Y168">
        <f ca="1"/>
        <v>412.32342324789352</v>
      </c>
      <c r="Z168">
        <f ca="1"/>
        <v>329.01009820787908</v>
      </c>
      <c r="AA168">
        <f ca="1"/>
        <v>430.26327058750508</v>
      </c>
      <c r="AB168">
        <f ca="1"/>
        <v>380.44347561038546</v>
      </c>
      <c r="AC168">
        <f ca="1"/>
        <v>464.13310911132294</v>
      </c>
      <c r="AD168">
        <f ca="1"/>
        <v>319.06251479437759</v>
      </c>
      <c r="AE168">
        <f ca="1"/>
        <v>389.66587395007815</v>
      </c>
      <c r="AF168">
        <f ca="1"/>
        <v>318.28795061220382</v>
      </c>
      <c r="AG168">
        <f ca="1"/>
        <v>372.00838746908431</v>
      </c>
      <c r="AH168">
        <f ca="1"/>
        <v>325.85369972514923</v>
      </c>
      <c r="AI168">
        <f ca="1"/>
        <v>421.49918835668831</v>
      </c>
      <c r="AJ168">
        <f ca="1"/>
        <v>404.96052448803312</v>
      </c>
      <c r="AK168">
        <f ca="1"/>
        <v>437.5520392606013</v>
      </c>
      <c r="AL168">
        <f ca="1"/>
        <v>239.54975662216501</v>
      </c>
      <c r="AM168">
        <f ca="1"/>
        <v>366.47532017136211</v>
      </c>
      <c r="AN168">
        <f ca="1"/>
        <v>375.10887923180758</v>
      </c>
      <c r="AO168">
        <f ca="1"/>
        <v>392.60221970926148</v>
      </c>
      <c r="AP168">
        <f ca="1"/>
        <v>362.51805798109893</v>
      </c>
      <c r="AQ168">
        <f ca="1"/>
        <v>375.9321626584894</v>
      </c>
      <c r="AR168">
        <f ca="1"/>
        <v>407.21275967835658</v>
      </c>
      <c r="AS168">
        <f ca="1"/>
        <v>459.82194675243153</v>
      </c>
      <c r="AT168">
        <f ca="1"/>
        <v>325.15601505501013</v>
      </c>
      <c r="AU168">
        <f ca="1"/>
        <v>336.81078764272729</v>
      </c>
      <c r="AV168">
        <f ca="1"/>
        <v>301.33649047816715</v>
      </c>
      <c r="AW168">
        <f ca="1"/>
        <v>441.79607360593184</v>
      </c>
      <c r="AX168">
        <f ca="1"/>
        <v>304.58551165087658</v>
      </c>
      <c r="AY168">
        <f ca="1"/>
        <v>377.61865886531041</v>
      </c>
      <c r="AZ168">
        <f ca="1"/>
        <v>405.47037408281619</v>
      </c>
      <c r="BA168">
        <f ca="1"/>
        <v>446.24813759420084</v>
      </c>
      <c r="BB168">
        <f ca="1"/>
        <v>297.33063696257864</v>
      </c>
      <c r="BC168">
        <f ca="1"/>
        <v>354.81280213326545</v>
      </c>
      <c r="BD168">
        <f ca="1"/>
        <v>325.71229888999272</v>
      </c>
      <c r="BE168">
        <f ca="1"/>
        <v>383.5202135471522</v>
      </c>
      <c r="BF168">
        <f ca="1"/>
        <v>412.904286291012</v>
      </c>
      <c r="BG168">
        <f ca="1"/>
        <v>344.45999188927743</v>
      </c>
      <c r="BH168">
        <f ca="1"/>
        <v>330.99034935135393</v>
      </c>
      <c r="BI168">
        <f ca="1"/>
        <v>441.91987515511585</v>
      </c>
      <c r="BJ168">
        <f ca="1"/>
        <v>335.85539955047335</v>
      </c>
      <c r="BK168">
        <f ca="1"/>
        <v>407.42111734828245</v>
      </c>
      <c r="BL168">
        <f ca="1"/>
        <v>415.15670911035448</v>
      </c>
      <c r="BM168">
        <f ca="1"/>
        <v>397.17557443905656</v>
      </c>
      <c r="BN168">
        <f ca="1"/>
        <v>329.38768861163391</v>
      </c>
      <c r="BO168">
        <f ca="1"/>
        <v>390.33789829992571</v>
      </c>
      <c r="BP168">
        <f ca="1"/>
        <v>338.39332775124586</v>
      </c>
      <c r="BQ168">
        <f ca="1"/>
        <v>452.65525666698807</v>
      </c>
      <c r="BR168">
        <f ca="1"/>
        <v>330.42908736096314</v>
      </c>
      <c r="BS168">
        <f ca="1"/>
        <v>352.09591932367266</v>
      </c>
      <c r="BT168">
        <f ca="1"/>
        <v>374.51936426838569</v>
      </c>
      <c r="BU168">
        <f ca="1"/>
        <v>388.87580325701435</v>
      </c>
      <c r="BV168">
        <f ca="1"/>
        <v>323.61469017039911</v>
      </c>
      <c r="BW168">
        <f ca="1"/>
        <v>479.10116540925344</v>
      </c>
      <c r="BX168">
        <f ca="1"/>
        <v>387.06056064699158</v>
      </c>
      <c r="BY168">
        <f ca="1"/>
        <v>447.17882359460071</v>
      </c>
      <c r="BZ168">
        <f ca="1"/>
        <v>276.97310325200533</v>
      </c>
      <c r="CA168">
        <f ca="1"/>
        <v>376.07917933120302</v>
      </c>
      <c r="CB168">
        <f ca="1"/>
        <v>333.41260409864532</v>
      </c>
      <c r="CC168">
        <f ca="1"/>
        <v>402.17823036146859</v>
      </c>
      <c r="CD168">
        <f ca="1"/>
        <v>286.89527442726387</v>
      </c>
      <c r="CE168">
        <f ca="1"/>
        <v>372.22863827794987</v>
      </c>
      <c r="CF168">
        <f ca="1"/>
        <v>410.55585020926969</v>
      </c>
      <c r="CG168">
        <f ca="1"/>
        <v>372.94621071103415</v>
      </c>
      <c r="CH168">
        <f ca="1"/>
        <v>278.22722332928737</v>
      </c>
      <c r="CI168">
        <f ca="1"/>
        <v>403.47709123544519</v>
      </c>
      <c r="CJ168">
        <f ca="1"/>
        <v>397.99510558196204</v>
      </c>
      <c r="CK168">
        <f ca="1"/>
        <v>408.55826339543648</v>
      </c>
      <c r="CL168">
        <f ca="1"/>
        <v>414.90346565839485</v>
      </c>
      <c r="CM168">
        <f ca="1"/>
        <v>372.67490628956585</v>
      </c>
      <c r="CN168">
        <f ca="1"/>
        <v>373.0365102599302</v>
      </c>
      <c r="CO168">
        <f ca="1"/>
        <v>440.34865342294665</v>
      </c>
      <c r="CP168">
        <f ca="1"/>
        <v>327.03971887685293</v>
      </c>
      <c r="CQ168">
        <f ca="1"/>
        <v>386.99417888523806</v>
      </c>
      <c r="CR168">
        <f ca="1"/>
        <v>414.437210601782</v>
      </c>
      <c r="CS168">
        <f ca="1"/>
        <v>409.10359691751046</v>
      </c>
      <c r="CT168">
        <f ca="1"/>
        <v>335.96656037835788</v>
      </c>
      <c r="CU168">
        <f ca="1"/>
        <v>326.82006469648798</v>
      </c>
      <c r="CV168">
        <f ca="1"/>
        <v>335.00925806910732</v>
      </c>
      <c r="CW168">
        <f ca="1"/>
        <v>460.21893185142397</v>
      </c>
      <c r="CX168">
        <f ca="1"/>
        <v>364.92085478171458</v>
      </c>
      <c r="CY168">
        <f ca="1"/>
        <v>339.1715307208384</v>
      </c>
      <c r="CZ168">
        <f ca="1"/>
        <v>329.18381243115789</v>
      </c>
      <c r="DA168">
        <f ca="1"/>
        <v>408.74125477258957</v>
      </c>
      <c r="DB168">
        <f ca="1"/>
        <v>355.54846260896937</v>
      </c>
      <c r="DC168">
        <f ca="1"/>
        <v>433.06359728186874</v>
      </c>
      <c r="DD168">
        <f ca="1"/>
        <v>338.2676691029443</v>
      </c>
      <c r="DE168">
        <f ca="1"/>
        <v>456.29580614335487</v>
      </c>
      <c r="DF168">
        <f ca="1"/>
        <v>308.07440792246894</v>
      </c>
      <c r="DG168">
        <f ca="1"/>
        <v>409.98389223183176</v>
      </c>
      <c r="DH168" t="e">
        <f ca="1"/>
        <v>#N/A</v>
      </c>
      <c r="DI168" t="e">
        <f ca="1"/>
        <v>#N/A</v>
      </c>
      <c r="DJ168" t="e">
        <f ca="1"/>
        <v>#N/A</v>
      </c>
      <c r="DK168" t="e">
        <f ca="1"/>
        <v>#N/A</v>
      </c>
      <c r="DL168" t="e">
        <f ca="1"/>
        <v>#N/A</v>
      </c>
      <c r="DM168" t="e">
        <f ca="1"/>
        <v>#N/A</v>
      </c>
      <c r="DN168" t="e">
        <f ca="1"/>
        <v>#N/A</v>
      </c>
      <c r="DO168" t="e">
        <f ca="1"/>
        <v>#N/A</v>
      </c>
      <c r="DP168" t="e">
        <f ca="1"/>
        <v>#N/A</v>
      </c>
      <c r="DQ168" t="e">
        <f ca="1"/>
        <v>#N/A</v>
      </c>
      <c r="DR168" t="e">
        <f ca="1"/>
        <v>#N/A</v>
      </c>
      <c r="DS168" t="e">
        <f ca="1"/>
        <v>#N/A</v>
      </c>
      <c r="DT168" t="e">
        <f ca="1"/>
        <v>#N/A</v>
      </c>
      <c r="DU168" t="e">
        <f ca="1"/>
        <v>#N/A</v>
      </c>
      <c r="DV168" t="e">
        <f ca="1"/>
        <v>#N/A</v>
      </c>
      <c r="DW168" t="e">
        <f ca="1"/>
        <v>#N/A</v>
      </c>
      <c r="DX168" t="e">
        <f ca="1"/>
        <v>#N/A</v>
      </c>
      <c r="DY168" t="e">
        <f ca="1"/>
        <v>#N/A</v>
      </c>
      <c r="DZ168" t="e">
        <f ca="1"/>
        <v>#N/A</v>
      </c>
      <c r="EA168" t="e">
        <f ca="1"/>
        <v>#N/A</v>
      </c>
    </row>
    <row r="169" spans="11:131">
      <c r="K169" s="40">
        <f ca="1"/>
        <v>45652</v>
      </c>
      <c r="L169">
        <f ca="1"/>
        <v>300.00180327311989</v>
      </c>
      <c r="M169">
        <f ca="1"/>
        <v>508.72190803587699</v>
      </c>
      <c r="N169">
        <f ca="1"/>
        <v>288.09994956822561</v>
      </c>
      <c r="O169">
        <f ca="1"/>
        <v>400.75774371987507</v>
      </c>
      <c r="P169">
        <f ca="1"/>
        <v>371.53903585786304</v>
      </c>
      <c r="Q169">
        <f ca="1"/>
        <v>404.81877863308335</v>
      </c>
      <c r="R169">
        <f ca="1"/>
        <v>326.25912794133455</v>
      </c>
      <c r="S169">
        <f ca="1"/>
        <v>340.55872852804845</v>
      </c>
      <c r="T169">
        <f ca="1"/>
        <v>320.80569328811936</v>
      </c>
      <c r="U169">
        <f ca="1"/>
        <v>479.02099662348832</v>
      </c>
      <c r="V169">
        <f ca="1"/>
        <v>312.30451000486988</v>
      </c>
      <c r="W169">
        <f ca="1"/>
        <v>327.09877474141825</v>
      </c>
      <c r="X169">
        <f ca="1"/>
        <v>332.27276783054884</v>
      </c>
      <c r="Y169">
        <f ca="1"/>
        <v>417.71006910287804</v>
      </c>
      <c r="Z169">
        <f ca="1"/>
        <v>331.1830113122582</v>
      </c>
      <c r="AA169">
        <f ca="1"/>
        <v>428.34341990147902</v>
      </c>
      <c r="AB169">
        <f ca="1"/>
        <v>379.18879894824755</v>
      </c>
      <c r="AC169">
        <f ca="1"/>
        <v>465.32147965861378</v>
      </c>
      <c r="AD169">
        <f ca="1"/>
        <v>316.47273287536626</v>
      </c>
      <c r="AE169">
        <f ca="1"/>
        <v>392.11773839119462</v>
      </c>
      <c r="AF169">
        <f ca="1"/>
        <v>320.5096009745821</v>
      </c>
      <c r="AG169">
        <f ca="1"/>
        <v>374.45509623978933</v>
      </c>
      <c r="AH169">
        <f ca="1"/>
        <v>327.87342737485795</v>
      </c>
      <c r="AI169">
        <f ca="1"/>
        <v>420.26376855686254</v>
      </c>
      <c r="AJ169">
        <f ca="1"/>
        <v>410.08404223183828</v>
      </c>
      <c r="AK169">
        <f ca="1"/>
        <v>436.46319222174594</v>
      </c>
      <c r="AL169">
        <f ca="1"/>
        <v>240.3625674782144</v>
      </c>
      <c r="AM169">
        <f ca="1"/>
        <v>367.09290713469113</v>
      </c>
      <c r="AN169">
        <f ca="1"/>
        <v>370.02331390199038</v>
      </c>
      <c r="AO169">
        <f ca="1"/>
        <v>397.13679575526498</v>
      </c>
      <c r="AP169">
        <f ca="1"/>
        <v>361.6236541463831</v>
      </c>
      <c r="AQ169">
        <f ca="1"/>
        <v>382.57410422480581</v>
      </c>
      <c r="AR169">
        <f ca="1"/>
        <v>406.67467096971853</v>
      </c>
      <c r="AS169">
        <f ca="1"/>
        <v>466.9260707492885</v>
      </c>
      <c r="AT169">
        <f ca="1"/>
        <v>323.72671693256291</v>
      </c>
      <c r="AU169">
        <f ca="1"/>
        <v>337.03232283533191</v>
      </c>
      <c r="AV169">
        <f ca="1"/>
        <v>300.5920999254559</v>
      </c>
      <c r="AW169">
        <f ca="1"/>
        <v>447.07640576044918</v>
      </c>
      <c r="AX169">
        <f ca="1"/>
        <v>307.12734105763087</v>
      </c>
      <c r="AY169">
        <f ca="1"/>
        <v>376.21776063265486</v>
      </c>
      <c r="AZ169">
        <f ca="1"/>
        <v>404.23381951911961</v>
      </c>
      <c r="BA169">
        <f ca="1"/>
        <v>446.55393943294081</v>
      </c>
      <c r="BB169">
        <f ca="1"/>
        <v>295.48893343233283</v>
      </c>
      <c r="BC169">
        <f ca="1"/>
        <v>349.10436234103071</v>
      </c>
      <c r="BD169">
        <f ca="1"/>
        <v>328.19327200352922</v>
      </c>
      <c r="BE169">
        <f ca="1"/>
        <v>389.6805541120163</v>
      </c>
      <c r="BF169">
        <f ca="1"/>
        <v>409.91685582085643</v>
      </c>
      <c r="BG169">
        <f ca="1"/>
        <v>344.84197759005531</v>
      </c>
      <c r="BH169">
        <f ca="1"/>
        <v>329.36962411082766</v>
      </c>
      <c r="BI169">
        <f ca="1"/>
        <v>436.8816121411358</v>
      </c>
      <c r="BJ169">
        <f ca="1"/>
        <v>338.20172130411061</v>
      </c>
      <c r="BK169">
        <f ca="1"/>
        <v>403.80192252224845</v>
      </c>
      <c r="BL169">
        <f ca="1"/>
        <v>411.94063314776548</v>
      </c>
      <c r="BM169">
        <f ca="1"/>
        <v>390.40509295090021</v>
      </c>
      <c r="BN169">
        <f ca="1"/>
        <v>334.00603604865455</v>
      </c>
      <c r="BO169">
        <f ca="1"/>
        <v>392.26777115825854</v>
      </c>
      <c r="BP169">
        <f ca="1"/>
        <v>339.10139099863005</v>
      </c>
      <c r="BQ169">
        <f ca="1"/>
        <v>448.93863516151185</v>
      </c>
      <c r="BR169">
        <f ca="1"/>
        <v>328.35156999135921</v>
      </c>
      <c r="BS169">
        <f ca="1"/>
        <v>349.12367971382764</v>
      </c>
      <c r="BT169">
        <f ca="1"/>
        <v>372.75270234163446</v>
      </c>
      <c r="BU169">
        <f ca="1"/>
        <v>387.93186021911356</v>
      </c>
      <c r="BV169">
        <f ca="1"/>
        <v>325.93188613870529</v>
      </c>
      <c r="BW169">
        <f ca="1"/>
        <v>478.64964091768417</v>
      </c>
      <c r="BX169">
        <f ca="1"/>
        <v>392.24008909235772</v>
      </c>
      <c r="BY169">
        <f ca="1"/>
        <v>445.04790823025053</v>
      </c>
      <c r="BZ169">
        <f ca="1"/>
        <v>276.3638558522851</v>
      </c>
      <c r="CA169">
        <f ca="1"/>
        <v>377.20090380519514</v>
      </c>
      <c r="CB169">
        <f ca="1"/>
        <v>334.58765575121646</v>
      </c>
      <c r="CC169">
        <f ca="1"/>
        <v>401.9207582852481</v>
      </c>
      <c r="CD169">
        <f ca="1"/>
        <v>281.10714970012936</v>
      </c>
      <c r="CE169">
        <f ca="1"/>
        <v>372.11507422715277</v>
      </c>
      <c r="CF169">
        <f ca="1"/>
        <v>414.10268501753842</v>
      </c>
      <c r="CG169">
        <f ca="1"/>
        <v>376.64560333505335</v>
      </c>
      <c r="CH169">
        <f ca="1"/>
        <v>277.5639100029137</v>
      </c>
      <c r="CI169">
        <f ca="1"/>
        <v>405.86082825633019</v>
      </c>
      <c r="CJ169">
        <f ca="1"/>
        <v>396.61103645228667</v>
      </c>
      <c r="CK169">
        <f ca="1"/>
        <v>409.89095643848049</v>
      </c>
      <c r="CL169">
        <f ca="1"/>
        <v>413.26650964982178</v>
      </c>
      <c r="CM169">
        <f ca="1"/>
        <v>376.26039197517719</v>
      </c>
      <c r="CN169">
        <f ca="1"/>
        <v>378.36201881496601</v>
      </c>
      <c r="CO169">
        <f ca="1"/>
        <v>437.8046322408195</v>
      </c>
      <c r="CP169">
        <f ca="1"/>
        <v>326.02189444814081</v>
      </c>
      <c r="CQ169">
        <f ca="1"/>
        <v>382.21486631690408</v>
      </c>
      <c r="CR169">
        <f ca="1"/>
        <v>410.88465210089646</v>
      </c>
      <c r="CS169">
        <f ca="1"/>
        <v>406.4525509005498</v>
      </c>
      <c r="CT169">
        <f ca="1"/>
        <v>336.02520514412998</v>
      </c>
      <c r="CU169">
        <f ca="1"/>
        <v>328.86838297213018</v>
      </c>
      <c r="CV169">
        <f ca="1"/>
        <v>331.51135428742924</v>
      </c>
      <c r="CW169">
        <f ca="1"/>
        <v>451.82513776784532</v>
      </c>
      <c r="CX169">
        <f ca="1"/>
        <v>363.18504583590999</v>
      </c>
      <c r="CY169">
        <f ca="1"/>
        <v>337.16270484740625</v>
      </c>
      <c r="CZ169">
        <f ca="1"/>
        <v>328.72258290065383</v>
      </c>
      <c r="DA169">
        <f ca="1"/>
        <v>406.83956556208716</v>
      </c>
      <c r="DB169">
        <f ca="1"/>
        <v>357.70039464473064</v>
      </c>
      <c r="DC169">
        <f ca="1"/>
        <v>436.64275579995353</v>
      </c>
      <c r="DD169">
        <f ca="1"/>
        <v>338.12363402604916</v>
      </c>
      <c r="DE169">
        <f ca="1"/>
        <v>466.6959452984363</v>
      </c>
      <c r="DF169">
        <f ca="1"/>
        <v>305.98870488085998</v>
      </c>
      <c r="DG169">
        <f ca="1"/>
        <v>407.7546889879107</v>
      </c>
      <c r="DH169" t="e">
        <f ca="1"/>
        <v>#N/A</v>
      </c>
      <c r="DI169" t="e">
        <f ca="1"/>
        <v>#N/A</v>
      </c>
      <c r="DJ169" t="e">
        <f ca="1"/>
        <v>#N/A</v>
      </c>
      <c r="DK169" t="e">
        <f ca="1"/>
        <v>#N/A</v>
      </c>
      <c r="DL169" t="e">
        <f ca="1"/>
        <v>#N/A</v>
      </c>
      <c r="DM169" t="e">
        <f ca="1"/>
        <v>#N/A</v>
      </c>
      <c r="DN169" t="e">
        <f ca="1"/>
        <v>#N/A</v>
      </c>
      <c r="DO169" t="e">
        <f ca="1"/>
        <v>#N/A</v>
      </c>
      <c r="DP169" t="e">
        <f ca="1"/>
        <v>#N/A</v>
      </c>
      <c r="DQ169" t="e">
        <f ca="1"/>
        <v>#N/A</v>
      </c>
      <c r="DR169" t="e">
        <f ca="1"/>
        <v>#N/A</v>
      </c>
      <c r="DS169" t="e">
        <f ca="1"/>
        <v>#N/A</v>
      </c>
      <c r="DT169" t="e">
        <f ca="1"/>
        <v>#N/A</v>
      </c>
      <c r="DU169" t="e">
        <f ca="1"/>
        <v>#N/A</v>
      </c>
      <c r="DV169" t="e">
        <f ca="1"/>
        <v>#N/A</v>
      </c>
      <c r="DW169" t="e">
        <f ca="1"/>
        <v>#N/A</v>
      </c>
      <c r="DX169" t="e">
        <f ca="1"/>
        <v>#N/A</v>
      </c>
      <c r="DY169" t="e">
        <f ca="1"/>
        <v>#N/A</v>
      </c>
      <c r="DZ169" t="e">
        <f ca="1"/>
        <v>#N/A</v>
      </c>
      <c r="EA169" t="e">
        <f ca="1"/>
        <v>#N/A</v>
      </c>
    </row>
    <row r="170" spans="11:131">
      <c r="K170" s="40">
        <f ca="1"/>
        <v>45653</v>
      </c>
      <c r="L170">
        <f ca="1"/>
        <v>300.84210116187086</v>
      </c>
      <c r="M170">
        <f ca="1"/>
        <v>512.24377369968158</v>
      </c>
      <c r="N170">
        <f ca="1"/>
        <v>287.91107668596885</v>
      </c>
      <c r="O170">
        <f ca="1"/>
        <v>399.86002140442542</v>
      </c>
      <c r="P170">
        <f ca="1"/>
        <v>365.13326863503454</v>
      </c>
      <c r="Q170">
        <f ca="1"/>
        <v>401.79402282348241</v>
      </c>
      <c r="R170">
        <f ca="1"/>
        <v>329.16203149019532</v>
      </c>
      <c r="S170">
        <f ca="1"/>
        <v>332.06825147790721</v>
      </c>
      <c r="T170">
        <f ca="1"/>
        <v>319.61354620217548</v>
      </c>
      <c r="U170">
        <f ca="1"/>
        <v>473.66134810315532</v>
      </c>
      <c r="V170">
        <f ca="1"/>
        <v>307.87094130048462</v>
      </c>
      <c r="W170">
        <f ca="1"/>
        <v>325.02640848601368</v>
      </c>
      <c r="X170">
        <f ca="1"/>
        <v>332.66571842263966</v>
      </c>
      <c r="Y170">
        <f ca="1"/>
        <v>416.8224290095236</v>
      </c>
      <c r="Z170">
        <f ca="1"/>
        <v>332.02344522650469</v>
      </c>
      <c r="AA170">
        <f ca="1"/>
        <v>435.40034289455548</v>
      </c>
      <c r="AB170">
        <f ca="1"/>
        <v>379.66374076513847</v>
      </c>
      <c r="AC170">
        <f ca="1"/>
        <v>476.03634912424485</v>
      </c>
      <c r="AD170">
        <f ca="1"/>
        <v>316.52817776326322</v>
      </c>
      <c r="AE170">
        <f ca="1"/>
        <v>392.38549326574383</v>
      </c>
      <c r="AF170">
        <f ca="1"/>
        <v>320.9492823502319</v>
      </c>
      <c r="AG170">
        <f ca="1"/>
        <v>376.16513449885014</v>
      </c>
      <c r="AH170">
        <f ca="1"/>
        <v>323.58688968111062</v>
      </c>
      <c r="AI170">
        <f ca="1"/>
        <v>426.01043922636961</v>
      </c>
      <c r="AJ170">
        <f ca="1"/>
        <v>406.7298160343268</v>
      </c>
      <c r="AK170">
        <f ca="1"/>
        <v>433.20348051726785</v>
      </c>
      <c r="AL170">
        <f ca="1"/>
        <v>240.7944602416504</v>
      </c>
      <c r="AM170">
        <f ca="1"/>
        <v>364.02747358044542</v>
      </c>
      <c r="AN170">
        <f ca="1"/>
        <v>369.69643387617322</v>
      </c>
      <c r="AO170">
        <f ca="1"/>
        <v>398.93095229606342</v>
      </c>
      <c r="AP170">
        <f ca="1"/>
        <v>360.8112513560099</v>
      </c>
      <c r="AQ170">
        <f ca="1"/>
        <v>387.53789644962177</v>
      </c>
      <c r="AR170">
        <f ca="1"/>
        <v>409.71684621733237</v>
      </c>
      <c r="AS170">
        <f ca="1"/>
        <v>473.48074523951698</v>
      </c>
      <c r="AT170">
        <f ca="1"/>
        <v>324.1799701035211</v>
      </c>
      <c r="AU170">
        <f ca="1"/>
        <v>334.39815629504039</v>
      </c>
      <c r="AV170">
        <f ca="1"/>
        <v>305.24645510964444</v>
      </c>
      <c r="AW170">
        <f ca="1"/>
        <v>448.4901272439302</v>
      </c>
      <c r="AX170">
        <f ca="1"/>
        <v>306.34643927588479</v>
      </c>
      <c r="AY170">
        <f ca="1"/>
        <v>375.52790687858231</v>
      </c>
      <c r="AZ170">
        <f ca="1"/>
        <v>405.38280442939379</v>
      </c>
      <c r="BA170">
        <f ca="1"/>
        <v>442.00075549914408</v>
      </c>
      <c r="BB170">
        <f ca="1"/>
        <v>292.53878915461667</v>
      </c>
      <c r="BC170">
        <f ca="1"/>
        <v>348.91739669225069</v>
      </c>
      <c r="BD170">
        <f ca="1"/>
        <v>326.27258384512714</v>
      </c>
      <c r="BE170">
        <f ca="1"/>
        <v>390.3070651350103</v>
      </c>
      <c r="BF170">
        <f ca="1"/>
        <v>411.59196592210077</v>
      </c>
      <c r="BG170">
        <f ca="1"/>
        <v>347.29409233306461</v>
      </c>
      <c r="BH170">
        <f ca="1"/>
        <v>326.66552815148196</v>
      </c>
      <c r="BI170">
        <f ca="1"/>
        <v>440.10269155893553</v>
      </c>
      <c r="BJ170">
        <f ca="1"/>
        <v>342.6677606861067</v>
      </c>
      <c r="BK170">
        <f ca="1"/>
        <v>403.57814868862721</v>
      </c>
      <c r="BL170">
        <f ca="1"/>
        <v>416.82062428336343</v>
      </c>
      <c r="BM170">
        <f ca="1"/>
        <v>388.25554387142495</v>
      </c>
      <c r="BN170">
        <f ca="1"/>
        <v>327.18826939980096</v>
      </c>
      <c r="BO170">
        <f ca="1"/>
        <v>392.01336690637885</v>
      </c>
      <c r="BP170">
        <f ca="1"/>
        <v>339.91741672899371</v>
      </c>
      <c r="BQ170">
        <f ca="1"/>
        <v>447.84278920519068</v>
      </c>
      <c r="BR170">
        <f ca="1"/>
        <v>332.7014505833294</v>
      </c>
      <c r="BS170">
        <f ca="1"/>
        <v>349.15731937187928</v>
      </c>
      <c r="BT170">
        <f ca="1"/>
        <v>372.63960169592343</v>
      </c>
      <c r="BU170">
        <f ca="1"/>
        <v>384.7202602059225</v>
      </c>
      <c r="BV170">
        <f ca="1"/>
        <v>329.29841738122451</v>
      </c>
      <c r="BW170">
        <f ca="1"/>
        <v>470.73852412233907</v>
      </c>
      <c r="BX170">
        <f ca="1"/>
        <v>399.91080828016624</v>
      </c>
      <c r="BY170">
        <f ca="1"/>
        <v>443.30966817904056</v>
      </c>
      <c r="BZ170">
        <f ca="1"/>
        <v>273.88201378151609</v>
      </c>
      <c r="CA170">
        <f ca="1"/>
        <v>382.23379823460601</v>
      </c>
      <c r="CB170">
        <f ca="1"/>
        <v>334.20310566706411</v>
      </c>
      <c r="CC170">
        <f ca="1"/>
        <v>393.75537474452653</v>
      </c>
      <c r="CD170">
        <f ca="1"/>
        <v>282.30311955758827</v>
      </c>
      <c r="CE170">
        <f ca="1"/>
        <v>373.95608333918517</v>
      </c>
      <c r="CF170">
        <f ca="1"/>
        <v>414.74942260481907</v>
      </c>
      <c r="CG170">
        <f ca="1"/>
        <v>380.81787668076248</v>
      </c>
      <c r="CH170">
        <f ca="1"/>
        <v>273.55564751556471</v>
      </c>
      <c r="CI170">
        <f ca="1"/>
        <v>408.04186054068947</v>
      </c>
      <c r="CJ170">
        <f ca="1"/>
        <v>402.82271787438964</v>
      </c>
      <c r="CK170">
        <f ca="1"/>
        <v>412.81203567472937</v>
      </c>
      <c r="CL170">
        <f ca="1"/>
        <v>406.72183574768292</v>
      </c>
      <c r="CM170">
        <f ca="1"/>
        <v>374.57761738355833</v>
      </c>
      <c r="CN170">
        <f ca="1"/>
        <v>378.0334468393898</v>
      </c>
      <c r="CO170">
        <f ca="1"/>
        <v>444.97567029548463</v>
      </c>
      <c r="CP170">
        <f ca="1"/>
        <v>325.2302200784996</v>
      </c>
      <c r="CQ170">
        <f ca="1"/>
        <v>376.0262496868703</v>
      </c>
      <c r="CR170">
        <f ca="1"/>
        <v>412.46042234973379</v>
      </c>
      <c r="CS170">
        <f ca="1"/>
        <v>407.45498125613079</v>
      </c>
      <c r="CT170">
        <f ca="1"/>
        <v>331.81860739700551</v>
      </c>
      <c r="CU170">
        <f ca="1"/>
        <v>328.02652141221023</v>
      </c>
      <c r="CV170">
        <f ca="1"/>
        <v>331.29845644717011</v>
      </c>
      <c r="CW170">
        <f ca="1"/>
        <v>461.16865589047137</v>
      </c>
      <c r="CX170">
        <f ca="1"/>
        <v>368.11122601991741</v>
      </c>
      <c r="CY170">
        <f ca="1"/>
        <v>337.32833716595496</v>
      </c>
      <c r="CZ170">
        <f ca="1"/>
        <v>325.62747938822366</v>
      </c>
      <c r="DA170">
        <f ca="1"/>
        <v>402.86559077393434</v>
      </c>
      <c r="DB170">
        <f ca="1"/>
        <v>359.82607069858039</v>
      </c>
      <c r="DC170">
        <f ca="1"/>
        <v>433.95843509004419</v>
      </c>
      <c r="DD170">
        <f ca="1"/>
        <v>331.45938719158517</v>
      </c>
      <c r="DE170">
        <f ca="1"/>
        <v>463.61467463301312</v>
      </c>
      <c r="DF170">
        <f ca="1"/>
        <v>309.11599470610849</v>
      </c>
      <c r="DG170">
        <f ca="1"/>
        <v>408.19476358762375</v>
      </c>
      <c r="DH170" t="e">
        <f ca="1"/>
        <v>#N/A</v>
      </c>
      <c r="DI170" t="e">
        <f ca="1"/>
        <v>#N/A</v>
      </c>
      <c r="DJ170" t="e">
        <f ca="1"/>
        <v>#N/A</v>
      </c>
      <c r="DK170" t="e">
        <f ca="1"/>
        <v>#N/A</v>
      </c>
      <c r="DL170" t="e">
        <f ca="1"/>
        <v>#N/A</v>
      </c>
      <c r="DM170" t="e">
        <f ca="1"/>
        <v>#N/A</v>
      </c>
      <c r="DN170" t="e">
        <f ca="1"/>
        <v>#N/A</v>
      </c>
      <c r="DO170" t="e">
        <f ca="1"/>
        <v>#N/A</v>
      </c>
      <c r="DP170" t="e">
        <f ca="1"/>
        <v>#N/A</v>
      </c>
      <c r="DQ170" t="e">
        <f ca="1"/>
        <v>#N/A</v>
      </c>
      <c r="DR170" t="e">
        <f ca="1"/>
        <v>#N/A</v>
      </c>
      <c r="DS170" t="e">
        <f ca="1"/>
        <v>#N/A</v>
      </c>
      <c r="DT170" t="e">
        <f ca="1"/>
        <v>#N/A</v>
      </c>
      <c r="DU170" t="e">
        <f ca="1"/>
        <v>#N/A</v>
      </c>
      <c r="DV170" t="e">
        <f ca="1"/>
        <v>#N/A</v>
      </c>
      <c r="DW170" t="e">
        <f ca="1"/>
        <v>#N/A</v>
      </c>
      <c r="DX170" t="e">
        <f ca="1"/>
        <v>#N/A</v>
      </c>
      <c r="DY170" t="e">
        <f ca="1"/>
        <v>#N/A</v>
      </c>
      <c r="DZ170" t="e">
        <f ca="1"/>
        <v>#N/A</v>
      </c>
      <c r="EA170" t="e">
        <f ca="1"/>
        <v>#N/A</v>
      </c>
    </row>
    <row r="171" spans="11:131">
      <c r="K171" s="40">
        <f ca="1"/>
        <v>45656</v>
      </c>
      <c r="L171">
        <f ca="1"/>
        <v>302.28185552746368</v>
      </c>
      <c r="M171">
        <f ca="1"/>
        <v>509.8421309270521</v>
      </c>
      <c r="N171">
        <f ca="1"/>
        <v>290.91434123713276</v>
      </c>
      <c r="O171">
        <f ca="1"/>
        <v>407.77989128795514</v>
      </c>
      <c r="P171">
        <f ca="1"/>
        <v>359.82212238304646</v>
      </c>
      <c r="Q171">
        <f ca="1"/>
        <v>397.31430822893526</v>
      </c>
      <c r="R171">
        <f ca="1"/>
        <v>321.77808541794582</v>
      </c>
      <c r="S171">
        <f ca="1"/>
        <v>336.21853433626308</v>
      </c>
      <c r="T171">
        <f ca="1"/>
        <v>327.92424061541419</v>
      </c>
      <c r="U171">
        <f ca="1"/>
        <v>471.96882593065419</v>
      </c>
      <c r="V171">
        <f ca="1"/>
        <v>309.78766008956563</v>
      </c>
      <c r="W171">
        <f ca="1"/>
        <v>330.48952520339515</v>
      </c>
      <c r="X171">
        <f ca="1"/>
        <v>325.94757401355588</v>
      </c>
      <c r="Y171">
        <f ca="1"/>
        <v>423.71617342851852</v>
      </c>
      <c r="Z171">
        <f ca="1"/>
        <v>329.1891590942551</v>
      </c>
      <c r="AA171">
        <f ca="1"/>
        <v>420.14785255913097</v>
      </c>
      <c r="AB171">
        <f ca="1"/>
        <v>388.65291862551237</v>
      </c>
      <c r="AC171">
        <f ca="1"/>
        <v>470.67919604693435</v>
      </c>
      <c r="AD171">
        <f ca="1"/>
        <v>313.9068270087094</v>
      </c>
      <c r="AE171">
        <f ca="1"/>
        <v>388.0394141618201</v>
      </c>
      <c r="AF171">
        <f ca="1"/>
        <v>324.17580763998427</v>
      </c>
      <c r="AG171">
        <f ca="1"/>
        <v>372.77976731950577</v>
      </c>
      <c r="AH171">
        <f ca="1"/>
        <v>316.46239118871489</v>
      </c>
      <c r="AI171">
        <f ca="1"/>
        <v>427.87038381311169</v>
      </c>
      <c r="AJ171">
        <f ca="1"/>
        <v>397.24186075993828</v>
      </c>
      <c r="AK171">
        <f ca="1"/>
        <v>434.26750902011793</v>
      </c>
      <c r="AL171">
        <f ca="1"/>
        <v>235.62942441531743</v>
      </c>
      <c r="AM171">
        <f ca="1"/>
        <v>366.67465786947901</v>
      </c>
      <c r="AN171">
        <f ca="1"/>
        <v>382.9079363174605</v>
      </c>
      <c r="AO171">
        <f ca="1"/>
        <v>395.84957446877956</v>
      </c>
      <c r="AP171">
        <f ca="1"/>
        <v>361.77721023475618</v>
      </c>
      <c r="AQ171">
        <f ca="1"/>
        <v>396.94598443328687</v>
      </c>
      <c r="AR171">
        <f ca="1"/>
        <v>414.93176772529768</v>
      </c>
      <c r="AS171">
        <f ca="1"/>
        <v>483.37166788910633</v>
      </c>
      <c r="AT171">
        <f ca="1"/>
        <v>319.68595894206362</v>
      </c>
      <c r="AU171">
        <f ca="1"/>
        <v>329.39088089748822</v>
      </c>
      <c r="AV171">
        <f ca="1"/>
        <v>309.0744050799243</v>
      </c>
      <c r="AW171">
        <f ca="1"/>
        <v>444.99494186067034</v>
      </c>
      <c r="AX171">
        <f ca="1"/>
        <v>310.35986273872783</v>
      </c>
      <c r="AY171">
        <f ca="1"/>
        <v>366.90655178406996</v>
      </c>
      <c r="AZ171">
        <f ca="1"/>
        <v>407.01816541188509</v>
      </c>
      <c r="BA171">
        <f ca="1"/>
        <v>444.51238713072576</v>
      </c>
      <c r="BB171">
        <f ca="1"/>
        <v>289.5835913592079</v>
      </c>
      <c r="BC171">
        <f ca="1"/>
        <v>345.92888712137494</v>
      </c>
      <c r="BD171">
        <f ca="1"/>
        <v>327.25672670711708</v>
      </c>
      <c r="BE171">
        <f ca="1"/>
        <v>392.2958406697777</v>
      </c>
      <c r="BF171">
        <f ca="1"/>
        <v>415.21163276490114</v>
      </c>
      <c r="BG171">
        <f ca="1"/>
        <v>346.47574222389409</v>
      </c>
      <c r="BH171">
        <f ca="1"/>
        <v>319.40675416747683</v>
      </c>
      <c r="BI171">
        <f ca="1"/>
        <v>433.02100358072414</v>
      </c>
      <c r="BJ171">
        <f ca="1"/>
        <v>347.92418726321677</v>
      </c>
      <c r="BK171">
        <f ca="1"/>
        <v>399.2655090027759</v>
      </c>
      <c r="BL171">
        <f ca="1"/>
        <v>391.75037988388095</v>
      </c>
      <c r="BM171">
        <f ca="1"/>
        <v>388.4765924817857</v>
      </c>
      <c r="BN171">
        <f ca="1"/>
        <v>332.32109016274075</v>
      </c>
      <c r="BO171">
        <f ca="1"/>
        <v>391.07764982353035</v>
      </c>
      <c r="BP171">
        <f ca="1"/>
        <v>341.58863940529767</v>
      </c>
      <c r="BQ171">
        <f ca="1"/>
        <v>442.88742402138263</v>
      </c>
      <c r="BR171">
        <f ca="1"/>
        <v>326.79831317396906</v>
      </c>
      <c r="BS171">
        <f ca="1"/>
        <v>341.36949936499246</v>
      </c>
      <c r="BT171">
        <f ca="1"/>
        <v>371.07222705573497</v>
      </c>
      <c r="BU171">
        <f ca="1"/>
        <v>392.17877109977911</v>
      </c>
      <c r="BV171">
        <f ca="1"/>
        <v>325.75974644929414</v>
      </c>
      <c r="BW171">
        <f ca="1"/>
        <v>481.62314856445573</v>
      </c>
      <c r="BX171">
        <f ca="1"/>
        <v>403.0809141305001</v>
      </c>
      <c r="BY171">
        <f ca="1"/>
        <v>437.26187989268357</v>
      </c>
      <c r="BZ171">
        <f ca="1"/>
        <v>275.52997097516828</v>
      </c>
      <c r="CA171">
        <f ca="1"/>
        <v>385.19777394307818</v>
      </c>
      <c r="CB171">
        <f ca="1"/>
        <v>337.00627347338047</v>
      </c>
      <c r="CC171">
        <f ca="1"/>
        <v>395.65813093135915</v>
      </c>
      <c r="CD171">
        <f ca="1"/>
        <v>286.90214684693768</v>
      </c>
      <c r="CE171">
        <f ca="1"/>
        <v>368.38773806310428</v>
      </c>
      <c r="CF171">
        <f ca="1"/>
        <v>416.97810945299568</v>
      </c>
      <c r="CG171">
        <f ca="1"/>
        <v>381.66832322366827</v>
      </c>
      <c r="CH171">
        <f ca="1"/>
        <v>277.15259624242447</v>
      </c>
      <c r="CI171">
        <f ca="1"/>
        <v>402.9781863743392</v>
      </c>
      <c r="CJ171">
        <f ca="1"/>
        <v>401.87357596521912</v>
      </c>
      <c r="CK171">
        <f ca="1"/>
        <v>416.52491062997905</v>
      </c>
      <c r="CL171">
        <f ca="1"/>
        <v>410.48480314075539</v>
      </c>
      <c r="CM171">
        <f ca="1"/>
        <v>387.08810772822153</v>
      </c>
      <c r="CN171">
        <f ca="1"/>
        <v>379.11296480662901</v>
      </c>
      <c r="CO171">
        <f ca="1"/>
        <v>434.51789840685302</v>
      </c>
      <c r="CP171">
        <f ca="1"/>
        <v>331.93090437680058</v>
      </c>
      <c r="CQ171">
        <f ca="1"/>
        <v>375.0159065512205</v>
      </c>
      <c r="CR171">
        <f ca="1"/>
        <v>407.10253162542199</v>
      </c>
      <c r="CS171">
        <f ca="1"/>
        <v>414.52598796391158</v>
      </c>
      <c r="CT171">
        <f ca="1"/>
        <v>331.727274303993</v>
      </c>
      <c r="CU171">
        <f ca="1"/>
        <v>329.49856742724489</v>
      </c>
      <c r="CV171">
        <f ca="1"/>
        <v>337.58113168217875</v>
      </c>
      <c r="CW171">
        <f ca="1"/>
        <v>464.41787791587888</v>
      </c>
      <c r="CX171">
        <f ca="1"/>
        <v>369.00903450375023</v>
      </c>
      <c r="CY171">
        <f ca="1"/>
        <v>333.39482583903998</v>
      </c>
      <c r="CZ171">
        <f ca="1"/>
        <v>321.51056541120175</v>
      </c>
      <c r="DA171">
        <f ca="1"/>
        <v>407.83527959633039</v>
      </c>
      <c r="DB171">
        <f ca="1"/>
        <v>367.48448826272772</v>
      </c>
      <c r="DC171">
        <f ca="1"/>
        <v>427.67863059282143</v>
      </c>
      <c r="DD171">
        <f ca="1"/>
        <v>329.64480567807851</v>
      </c>
      <c r="DE171">
        <f ca="1"/>
        <v>477.59581955943349</v>
      </c>
      <c r="DF171">
        <f ca="1"/>
        <v>304.10369575451756</v>
      </c>
      <c r="DG171">
        <f ca="1"/>
        <v>416.63233553490466</v>
      </c>
      <c r="DH171" t="e">
        <f ca="1"/>
        <v>#N/A</v>
      </c>
      <c r="DI171" t="e">
        <f ca="1"/>
        <v>#N/A</v>
      </c>
      <c r="DJ171" t="e">
        <f ca="1"/>
        <v>#N/A</v>
      </c>
      <c r="DK171" t="e">
        <f ca="1"/>
        <v>#N/A</v>
      </c>
      <c r="DL171" t="e">
        <f ca="1"/>
        <v>#N/A</v>
      </c>
      <c r="DM171" t="e">
        <f ca="1"/>
        <v>#N/A</v>
      </c>
      <c r="DN171" t="e">
        <f ca="1"/>
        <v>#N/A</v>
      </c>
      <c r="DO171" t="e">
        <f ca="1"/>
        <v>#N/A</v>
      </c>
      <c r="DP171" t="e">
        <f ca="1"/>
        <v>#N/A</v>
      </c>
      <c r="DQ171" t="e">
        <f ca="1"/>
        <v>#N/A</v>
      </c>
      <c r="DR171" t="e">
        <f ca="1"/>
        <v>#N/A</v>
      </c>
      <c r="DS171" t="e">
        <f ca="1"/>
        <v>#N/A</v>
      </c>
      <c r="DT171" t="e">
        <f ca="1"/>
        <v>#N/A</v>
      </c>
      <c r="DU171" t="e">
        <f ca="1"/>
        <v>#N/A</v>
      </c>
      <c r="DV171" t="e">
        <f ca="1"/>
        <v>#N/A</v>
      </c>
      <c r="DW171" t="e">
        <f ca="1"/>
        <v>#N/A</v>
      </c>
      <c r="DX171" t="e">
        <f ca="1"/>
        <v>#N/A</v>
      </c>
      <c r="DY171" t="e">
        <f ca="1"/>
        <v>#N/A</v>
      </c>
      <c r="DZ171" t="e">
        <f ca="1"/>
        <v>#N/A</v>
      </c>
      <c r="EA171" t="e">
        <f ca="1"/>
        <v>#N/A</v>
      </c>
    </row>
    <row r="172" spans="11:131">
      <c r="K172" s="40">
        <f ca="1"/>
        <v>45657</v>
      </c>
      <c r="L172">
        <f ca="1"/>
        <v>302.72413104761625</v>
      </c>
      <c r="M172">
        <f ca="1"/>
        <v>514.50966165240322</v>
      </c>
      <c r="N172">
        <f ca="1"/>
        <v>291.26786104058027</v>
      </c>
      <c r="O172">
        <f ca="1"/>
        <v>406.48563752497876</v>
      </c>
      <c r="P172">
        <f ca="1"/>
        <v>357.6642345466434</v>
      </c>
      <c r="Q172">
        <f ca="1"/>
        <v>393.20438188962424</v>
      </c>
      <c r="R172">
        <f ca="1"/>
        <v>324.87583369775797</v>
      </c>
      <c r="S172">
        <f ca="1"/>
        <v>337.76732470991777</v>
      </c>
      <c r="T172">
        <f ca="1"/>
        <v>326.27090063527112</v>
      </c>
      <c r="U172">
        <f ca="1"/>
        <v>478.89034904224286</v>
      </c>
      <c r="V172">
        <f ca="1"/>
        <v>309.34335879613769</v>
      </c>
      <c r="W172">
        <f ca="1"/>
        <v>334.62373695450032</v>
      </c>
      <c r="X172">
        <f ca="1"/>
        <v>326.62484316034164</v>
      </c>
      <c r="Y172">
        <f ca="1"/>
        <v>425.56534289312685</v>
      </c>
      <c r="Z172">
        <f ca="1"/>
        <v>327.76880743278116</v>
      </c>
      <c r="AA172">
        <f ca="1"/>
        <v>418.30083031502727</v>
      </c>
      <c r="AB172">
        <f ca="1"/>
        <v>388.96139274911121</v>
      </c>
      <c r="AC172">
        <f ca="1"/>
        <v>469.81510983568523</v>
      </c>
      <c r="AD172">
        <f ca="1"/>
        <v>314.58679416477122</v>
      </c>
      <c r="AE172">
        <f ca="1"/>
        <v>390.79662909973229</v>
      </c>
      <c r="AF172">
        <f ca="1"/>
        <v>322.7631176111127</v>
      </c>
      <c r="AG172">
        <f ca="1"/>
        <v>375.50107447757881</v>
      </c>
      <c r="AH172">
        <f ca="1"/>
        <v>316.0865672369286</v>
      </c>
      <c r="AI172">
        <f ca="1"/>
        <v>430.64740215687743</v>
      </c>
      <c r="AJ172">
        <f ca="1"/>
        <v>388.32324766154511</v>
      </c>
      <c r="AK172">
        <f ca="1"/>
        <v>428.46311869299052</v>
      </c>
      <c r="AL172">
        <f ca="1"/>
        <v>233.46486256139426</v>
      </c>
      <c r="AM172">
        <f ca="1"/>
        <v>363.22081773260231</v>
      </c>
      <c r="AN172">
        <f ca="1"/>
        <v>384.86288498848785</v>
      </c>
      <c r="AO172">
        <f ca="1"/>
        <v>392.48022789692249</v>
      </c>
      <c r="AP172">
        <f ca="1"/>
        <v>355.84284466158118</v>
      </c>
      <c r="AQ172">
        <f ca="1"/>
        <v>401.03327352242252</v>
      </c>
      <c r="AR172">
        <f ca="1"/>
        <v>409.90520284990055</v>
      </c>
      <c r="AS172">
        <f ca="1"/>
        <v>477.87538902298576</v>
      </c>
      <c r="AT172">
        <f ca="1"/>
        <v>320.19373753257747</v>
      </c>
      <c r="AU172">
        <f ca="1"/>
        <v>328.50643655655654</v>
      </c>
      <c r="AV172">
        <f ca="1"/>
        <v>303.23852639475564</v>
      </c>
      <c r="AW172">
        <f ca="1"/>
        <v>442.43905360473684</v>
      </c>
      <c r="AX172">
        <f ca="1"/>
        <v>306.45519389273039</v>
      </c>
      <c r="AY172">
        <f ca="1"/>
        <v>369.95641683737597</v>
      </c>
      <c r="AZ172">
        <f ca="1"/>
        <v>405.69214734439419</v>
      </c>
      <c r="BA172">
        <f ca="1"/>
        <v>451.82736316782007</v>
      </c>
      <c r="BB172">
        <f ca="1"/>
        <v>289.15245133489435</v>
      </c>
      <c r="BC172">
        <f ca="1"/>
        <v>347.27794492805702</v>
      </c>
      <c r="BD172">
        <f ca="1"/>
        <v>323.40347339015358</v>
      </c>
      <c r="BE172">
        <f ca="1"/>
        <v>390.12152637006204</v>
      </c>
      <c r="BF172">
        <f ca="1"/>
        <v>415.19131207812239</v>
      </c>
      <c r="BG172">
        <f ca="1"/>
        <v>346.91155045492224</v>
      </c>
      <c r="BH172">
        <f ca="1"/>
        <v>323.90333136035662</v>
      </c>
      <c r="BI172">
        <f ca="1"/>
        <v>437.89791786997517</v>
      </c>
      <c r="BJ172">
        <f ca="1"/>
        <v>345.27889325960075</v>
      </c>
      <c r="BK172">
        <f ca="1"/>
        <v>399.22441111253778</v>
      </c>
      <c r="BL172">
        <f ca="1"/>
        <v>391.1907469586468</v>
      </c>
      <c r="BM172">
        <f ca="1"/>
        <v>393.80216033359125</v>
      </c>
      <c r="BN172">
        <f ca="1"/>
        <v>333.36051153189766</v>
      </c>
      <c r="BO172">
        <f ca="1"/>
        <v>392.66009095853252</v>
      </c>
      <c r="BP172">
        <f ca="1"/>
        <v>341.57530716881229</v>
      </c>
      <c r="BQ172">
        <f ca="1"/>
        <v>450.60759014638063</v>
      </c>
      <c r="BR172">
        <f ca="1"/>
        <v>323.57868203504637</v>
      </c>
      <c r="BS172">
        <f ca="1"/>
        <v>344.02152099235184</v>
      </c>
      <c r="BT172">
        <f ca="1"/>
        <v>372.49259666588472</v>
      </c>
      <c r="BU172">
        <f ca="1"/>
        <v>389.57290114805289</v>
      </c>
      <c r="BV172">
        <f ca="1"/>
        <v>327.1824798705839</v>
      </c>
      <c r="BW172">
        <f ca="1"/>
        <v>478.46412815924447</v>
      </c>
      <c r="BX172">
        <f ca="1"/>
        <v>401.87299611476834</v>
      </c>
      <c r="BY172">
        <f ca="1"/>
        <v>444.20804356226881</v>
      </c>
      <c r="BZ172">
        <f ca="1"/>
        <v>276.26706291199048</v>
      </c>
      <c r="CA172">
        <f ca="1"/>
        <v>387.1087635106573</v>
      </c>
      <c r="CB172">
        <f ca="1"/>
        <v>339.67474631511732</v>
      </c>
      <c r="CC172">
        <f ca="1"/>
        <v>397.07799465912211</v>
      </c>
      <c r="CD172">
        <f ca="1"/>
        <v>285.13980886022154</v>
      </c>
      <c r="CE172">
        <f ca="1"/>
        <v>363.53102814422385</v>
      </c>
      <c r="CF172">
        <f ca="1"/>
        <v>423.37335076976728</v>
      </c>
      <c r="CG172">
        <f ca="1"/>
        <v>382.14666768676477</v>
      </c>
      <c r="CH172">
        <f ca="1"/>
        <v>276.79664635738084</v>
      </c>
      <c r="CI172">
        <f ca="1"/>
        <v>396.48729849203681</v>
      </c>
      <c r="CJ172">
        <f ca="1"/>
        <v>410.58772737440245</v>
      </c>
      <c r="CK172">
        <f ca="1"/>
        <v>423.51136550812549</v>
      </c>
      <c r="CL172">
        <f ca="1"/>
        <v>406.1180562636049</v>
      </c>
      <c r="CM172">
        <f ca="1"/>
        <v>391.71908377555332</v>
      </c>
      <c r="CN172">
        <f ca="1"/>
        <v>379.80345301161731</v>
      </c>
      <c r="CO172">
        <f ca="1"/>
        <v>428.16120973122003</v>
      </c>
      <c r="CP172">
        <f ca="1"/>
        <v>331.97944668187972</v>
      </c>
      <c r="CQ172">
        <f ca="1"/>
        <v>375.29175095321625</v>
      </c>
      <c r="CR172">
        <f ca="1"/>
        <v>395.62480593302342</v>
      </c>
      <c r="CS172">
        <f ca="1"/>
        <v>419.30344727007383</v>
      </c>
      <c r="CT172">
        <f ca="1"/>
        <v>329.14007585384184</v>
      </c>
      <c r="CU172">
        <f ca="1"/>
        <v>330.69465823995381</v>
      </c>
      <c r="CV172">
        <f ca="1"/>
        <v>333.8154828605721</v>
      </c>
      <c r="CW172">
        <f ca="1"/>
        <v>468.90939091744627</v>
      </c>
      <c r="CX172">
        <f ca="1"/>
        <v>374.21525060428615</v>
      </c>
      <c r="CY172">
        <f ca="1"/>
        <v>333.65296419952551</v>
      </c>
      <c r="CZ172">
        <f ca="1"/>
        <v>324.01452774460978</v>
      </c>
      <c r="DA172">
        <f ca="1"/>
        <v>407.08071025417394</v>
      </c>
      <c r="DB172">
        <f ca="1"/>
        <v>362.11904958988777</v>
      </c>
      <c r="DC172">
        <f ca="1"/>
        <v>424.00162696414503</v>
      </c>
      <c r="DD172">
        <f ca="1"/>
        <v>330.98295179455403</v>
      </c>
      <c r="DE172">
        <f ca="1"/>
        <v>479.23570030276761</v>
      </c>
      <c r="DF172">
        <f ca="1"/>
        <v>306.78435719152986</v>
      </c>
      <c r="DG172">
        <f ca="1"/>
        <v>414.20047432533755</v>
      </c>
      <c r="DH172" t="e">
        <f ca="1"/>
        <v>#N/A</v>
      </c>
      <c r="DI172" t="e">
        <f ca="1"/>
        <v>#N/A</v>
      </c>
      <c r="DJ172" t="e">
        <f ca="1"/>
        <v>#N/A</v>
      </c>
      <c r="DK172" t="e">
        <f ca="1"/>
        <v>#N/A</v>
      </c>
      <c r="DL172" t="e">
        <f ca="1"/>
        <v>#N/A</v>
      </c>
      <c r="DM172" t="e">
        <f ca="1"/>
        <v>#N/A</v>
      </c>
      <c r="DN172" t="e">
        <f ca="1"/>
        <v>#N/A</v>
      </c>
      <c r="DO172" t="e">
        <f ca="1"/>
        <v>#N/A</v>
      </c>
      <c r="DP172" t="e">
        <f ca="1"/>
        <v>#N/A</v>
      </c>
      <c r="DQ172" t="e">
        <f ca="1"/>
        <v>#N/A</v>
      </c>
      <c r="DR172" t="e">
        <f ca="1"/>
        <v>#N/A</v>
      </c>
      <c r="DS172" t="e">
        <f ca="1"/>
        <v>#N/A</v>
      </c>
      <c r="DT172" t="e">
        <f ca="1"/>
        <v>#N/A</v>
      </c>
      <c r="DU172" t="e">
        <f ca="1"/>
        <v>#N/A</v>
      </c>
      <c r="DV172" t="e">
        <f ca="1"/>
        <v>#N/A</v>
      </c>
      <c r="DW172" t="e">
        <f ca="1"/>
        <v>#N/A</v>
      </c>
      <c r="DX172" t="e">
        <f ca="1"/>
        <v>#N/A</v>
      </c>
      <c r="DY172" t="e">
        <f ca="1"/>
        <v>#N/A</v>
      </c>
      <c r="DZ172" t="e">
        <f ca="1"/>
        <v>#N/A</v>
      </c>
      <c r="EA172" t="e">
        <f ca="1"/>
        <v>#N/A</v>
      </c>
    </row>
    <row r="173" spans="11:131">
      <c r="K173" s="40">
        <f ca="1"/>
        <v>45658</v>
      </c>
      <c r="L173">
        <f ca="1"/>
        <v>302.65591774574307</v>
      </c>
      <c r="M173">
        <f ca="1"/>
        <v>522.03086771238668</v>
      </c>
      <c r="N173">
        <f ca="1"/>
        <v>296.67373101975687</v>
      </c>
      <c r="O173">
        <f ca="1"/>
        <v>407.13256024022422</v>
      </c>
      <c r="P173">
        <f ca="1"/>
        <v>362.9866566333593</v>
      </c>
      <c r="Q173">
        <f ca="1"/>
        <v>391.0598192393179</v>
      </c>
      <c r="R173">
        <f ca="1"/>
        <v>323.98802541594353</v>
      </c>
      <c r="S173">
        <f ca="1"/>
        <v>338.01783447262568</v>
      </c>
      <c r="T173">
        <f ca="1"/>
        <v>327.6287304536408</v>
      </c>
      <c r="U173">
        <f ca="1"/>
        <v>477.95276123809782</v>
      </c>
      <c r="V173">
        <f ca="1"/>
        <v>311.2600189534819</v>
      </c>
      <c r="W173">
        <f ca="1"/>
        <v>337.67686974260937</v>
      </c>
      <c r="X173">
        <f ca="1"/>
        <v>325.92980031465316</v>
      </c>
      <c r="Y173">
        <f ca="1"/>
        <v>423.82930464393786</v>
      </c>
      <c r="Z173">
        <f ca="1"/>
        <v>322.46464652686001</v>
      </c>
      <c r="AA173">
        <f ca="1"/>
        <v>420.73119005120168</v>
      </c>
      <c r="AB173">
        <f ca="1"/>
        <v>384.76913221635175</v>
      </c>
      <c r="AC173">
        <f ca="1"/>
        <v>468.14554942881023</v>
      </c>
      <c r="AD173">
        <f ca="1"/>
        <v>310.26537808525131</v>
      </c>
      <c r="AE173">
        <f ca="1"/>
        <v>395.88355043956716</v>
      </c>
      <c r="AF173">
        <f ca="1"/>
        <v>319.46509179972929</v>
      </c>
      <c r="AG173">
        <f ca="1"/>
        <v>376.52902007896262</v>
      </c>
      <c r="AH173">
        <f ca="1"/>
        <v>311.74605577166074</v>
      </c>
      <c r="AI173">
        <f ca="1"/>
        <v>429.59604339286619</v>
      </c>
      <c r="AJ173">
        <f ca="1"/>
        <v>392.43232123584085</v>
      </c>
      <c r="AK173">
        <f ca="1"/>
        <v>430.08085375077422</v>
      </c>
      <c r="AL173">
        <f ca="1"/>
        <v>236.23516873512696</v>
      </c>
      <c r="AM173">
        <f ca="1"/>
        <v>364.887396141068</v>
      </c>
      <c r="AN173">
        <f ca="1"/>
        <v>390.89878435783135</v>
      </c>
      <c r="AO173">
        <f ca="1"/>
        <v>385.15531915370246</v>
      </c>
      <c r="AP173">
        <f ca="1"/>
        <v>357.55710097299851</v>
      </c>
      <c r="AQ173">
        <f ca="1"/>
        <v>398.56090171990871</v>
      </c>
      <c r="AR173">
        <f ca="1"/>
        <v>403.80807375360689</v>
      </c>
      <c r="AS173">
        <f ca="1"/>
        <v>471.38095021879218</v>
      </c>
      <c r="AT173">
        <f ca="1"/>
        <v>322.65540427129531</v>
      </c>
      <c r="AU173">
        <f ca="1"/>
        <v>328.91882241117372</v>
      </c>
      <c r="AV173">
        <f ca="1"/>
        <v>304.95924447488676</v>
      </c>
      <c r="AW173">
        <f ca="1"/>
        <v>444.57668731944591</v>
      </c>
      <c r="AX173">
        <f ca="1"/>
        <v>307.76088050630602</v>
      </c>
      <c r="AY173">
        <f ca="1"/>
        <v>367.37429648603643</v>
      </c>
      <c r="AZ173">
        <f ca="1"/>
        <v>409.76950983817386</v>
      </c>
      <c r="BA173">
        <f ca="1"/>
        <v>450.02426122455296</v>
      </c>
      <c r="BB173">
        <f ca="1"/>
        <v>286.91296403639126</v>
      </c>
      <c r="BC173">
        <f ca="1"/>
        <v>346.12961407854687</v>
      </c>
      <c r="BD173">
        <f ca="1"/>
        <v>325.85384353170832</v>
      </c>
      <c r="BE173">
        <f ca="1"/>
        <v>392.84616742142521</v>
      </c>
      <c r="BF173">
        <f ca="1"/>
        <v>409.66053110625256</v>
      </c>
      <c r="BG173">
        <f ca="1"/>
        <v>349.27241670028394</v>
      </c>
      <c r="BH173">
        <f ca="1"/>
        <v>323.54841791814789</v>
      </c>
      <c r="BI173">
        <f ca="1"/>
        <v>445.30665618552592</v>
      </c>
      <c r="BJ173">
        <f ca="1"/>
        <v>344.44582298440633</v>
      </c>
      <c r="BK173">
        <f ca="1"/>
        <v>400.76638403104704</v>
      </c>
      <c r="BL173">
        <f ca="1"/>
        <v>395.47160573594283</v>
      </c>
      <c r="BM173">
        <f ca="1"/>
        <v>394.03887379783907</v>
      </c>
      <c r="BN173">
        <f ca="1"/>
        <v>326.93517690983128</v>
      </c>
      <c r="BO173">
        <f ca="1"/>
        <v>393.0106909486085</v>
      </c>
      <c r="BP173">
        <f ca="1"/>
        <v>346.25875807574249</v>
      </c>
      <c r="BQ173">
        <f ca="1"/>
        <v>451.58820957327532</v>
      </c>
      <c r="BR173">
        <f ca="1"/>
        <v>323.61638305879984</v>
      </c>
      <c r="BS173">
        <f ca="1"/>
        <v>342.77964196614676</v>
      </c>
      <c r="BT173">
        <f ca="1"/>
        <v>371.79273105081177</v>
      </c>
      <c r="BU173">
        <f ca="1"/>
        <v>387.32958056183469</v>
      </c>
      <c r="BV173">
        <f ca="1"/>
        <v>325.59826115821505</v>
      </c>
      <c r="BW173">
        <f ca="1"/>
        <v>479.0209230107335</v>
      </c>
      <c r="BX173">
        <f ca="1"/>
        <v>400.73551115755095</v>
      </c>
      <c r="BY173">
        <f ca="1"/>
        <v>442.28037333186717</v>
      </c>
      <c r="BZ173">
        <f ca="1"/>
        <v>275.44489537207983</v>
      </c>
      <c r="CA173">
        <f ca="1"/>
        <v>389.7561431154765</v>
      </c>
      <c r="CB173">
        <f ca="1"/>
        <v>337.36332686674871</v>
      </c>
      <c r="CC173">
        <f ca="1"/>
        <v>401.94742507876686</v>
      </c>
      <c r="CD173">
        <f ca="1"/>
        <v>280.3979854439396</v>
      </c>
      <c r="CE173">
        <f ca="1"/>
        <v>365.4862182609229</v>
      </c>
      <c r="CF173">
        <f ca="1"/>
        <v>419.76035179956955</v>
      </c>
      <c r="CG173">
        <f ca="1"/>
        <v>382.22097540225201</v>
      </c>
      <c r="CH173">
        <f ca="1"/>
        <v>277.78268958905056</v>
      </c>
      <c r="CI173">
        <f ca="1"/>
        <v>395.10609438769086</v>
      </c>
      <c r="CJ173">
        <f ca="1"/>
        <v>407.50454243692201</v>
      </c>
      <c r="CK173">
        <f ca="1"/>
        <v>419.67269970005776</v>
      </c>
      <c r="CL173">
        <f ca="1"/>
        <v>404.45993724738156</v>
      </c>
      <c r="CM173">
        <f ca="1"/>
        <v>392.45661634196722</v>
      </c>
      <c r="CN173">
        <f ca="1"/>
        <v>379.15565744413908</v>
      </c>
      <c r="CO173">
        <f ca="1"/>
        <v>423.63521301372691</v>
      </c>
      <c r="CP173">
        <f ca="1"/>
        <v>328.11975078021999</v>
      </c>
      <c r="CQ173">
        <f ca="1"/>
        <v>384.54409277029038</v>
      </c>
      <c r="CR173">
        <f ca="1"/>
        <v>392.35091363822511</v>
      </c>
      <c r="CS173">
        <f ca="1"/>
        <v>416.92252614702448</v>
      </c>
      <c r="CT173">
        <f ca="1"/>
        <v>333.71591347328371</v>
      </c>
      <c r="CU173">
        <f ca="1"/>
        <v>328.01973699502167</v>
      </c>
      <c r="CV173">
        <f ca="1"/>
        <v>335.29163776882746</v>
      </c>
      <c r="CW173">
        <f ca="1"/>
        <v>471.73047344754559</v>
      </c>
      <c r="CX173">
        <f ca="1"/>
        <v>371.99305277428022</v>
      </c>
      <c r="CY173">
        <f ca="1"/>
        <v>338.7962777080545</v>
      </c>
      <c r="CZ173">
        <f ca="1"/>
        <v>325.36634186765684</v>
      </c>
      <c r="DA173">
        <f ca="1"/>
        <v>406.82615087018121</v>
      </c>
      <c r="DB173">
        <f ca="1"/>
        <v>365.11156589119634</v>
      </c>
      <c r="DC173">
        <f ca="1"/>
        <v>421.50665891390338</v>
      </c>
      <c r="DD173">
        <f ca="1"/>
        <v>331.49483577457664</v>
      </c>
      <c r="DE173">
        <f ca="1"/>
        <v>479.78373212102389</v>
      </c>
      <c r="DF173">
        <f ca="1"/>
        <v>304.4339834062834</v>
      </c>
      <c r="DG173">
        <f ca="1"/>
        <v>415.25034426310486</v>
      </c>
      <c r="DH173" t="e">
        <f ca="1"/>
        <v>#N/A</v>
      </c>
      <c r="DI173" t="e">
        <f ca="1"/>
        <v>#N/A</v>
      </c>
      <c r="DJ173" t="e">
        <f ca="1"/>
        <v>#N/A</v>
      </c>
      <c r="DK173" t="e">
        <f ca="1"/>
        <v>#N/A</v>
      </c>
      <c r="DL173" t="e">
        <f ca="1"/>
        <v>#N/A</v>
      </c>
      <c r="DM173" t="e">
        <f ca="1"/>
        <v>#N/A</v>
      </c>
      <c r="DN173" t="e">
        <f ca="1"/>
        <v>#N/A</v>
      </c>
      <c r="DO173" t="e">
        <f ca="1"/>
        <v>#N/A</v>
      </c>
      <c r="DP173" t="e">
        <f ca="1"/>
        <v>#N/A</v>
      </c>
      <c r="DQ173" t="e">
        <f ca="1"/>
        <v>#N/A</v>
      </c>
      <c r="DR173" t="e">
        <f ca="1"/>
        <v>#N/A</v>
      </c>
      <c r="DS173" t="e">
        <f ca="1"/>
        <v>#N/A</v>
      </c>
      <c r="DT173" t="e">
        <f ca="1"/>
        <v>#N/A</v>
      </c>
      <c r="DU173" t="e">
        <f ca="1"/>
        <v>#N/A</v>
      </c>
      <c r="DV173" t="e">
        <f ca="1"/>
        <v>#N/A</v>
      </c>
      <c r="DW173" t="e">
        <f ca="1"/>
        <v>#N/A</v>
      </c>
      <c r="DX173" t="e">
        <f ca="1"/>
        <v>#N/A</v>
      </c>
      <c r="DY173" t="e">
        <f ca="1"/>
        <v>#N/A</v>
      </c>
      <c r="DZ173" t="e">
        <f ca="1"/>
        <v>#N/A</v>
      </c>
      <c r="EA173" t="e">
        <f ca="1"/>
        <v>#N/A</v>
      </c>
    </row>
    <row r="174" spans="11:131">
      <c r="K174" s="40">
        <f ca="1"/>
        <v>45659</v>
      </c>
      <c r="L174">
        <f ca="1"/>
        <v>305.46273050748056</v>
      </c>
      <c r="M174">
        <f ca="1"/>
        <v>527.16584659995101</v>
      </c>
      <c r="N174">
        <f ca="1"/>
        <v>295.73643273712719</v>
      </c>
      <c r="O174">
        <f ca="1"/>
        <v>414.32426447532168</v>
      </c>
      <c r="P174">
        <f ca="1"/>
        <v>362.75652308772794</v>
      </c>
      <c r="Q174">
        <f ca="1"/>
        <v>395.74490095398136</v>
      </c>
      <c r="R174">
        <f ca="1"/>
        <v>327.25465702108505</v>
      </c>
      <c r="S174">
        <f ca="1"/>
        <v>336.5051938068865</v>
      </c>
      <c r="T174">
        <f ca="1"/>
        <v>327.86634853781328</v>
      </c>
      <c r="U174">
        <f ca="1"/>
        <v>477.866639305359</v>
      </c>
      <c r="V174">
        <f ca="1"/>
        <v>309.79765584222844</v>
      </c>
      <c r="W174">
        <f ca="1"/>
        <v>334.65116335159519</v>
      </c>
      <c r="X174">
        <f ca="1"/>
        <v>322.611448755759</v>
      </c>
      <c r="Y174">
        <f ca="1"/>
        <v>420.10922015283552</v>
      </c>
      <c r="Z174">
        <f ca="1"/>
        <v>326.99186108753662</v>
      </c>
      <c r="AA174">
        <f ca="1"/>
        <v>415.32356727736857</v>
      </c>
      <c r="AB174">
        <f ca="1"/>
        <v>389.72860496833056</v>
      </c>
      <c r="AC174">
        <f ca="1"/>
        <v>470.69094049983795</v>
      </c>
      <c r="AD174">
        <f ca="1"/>
        <v>311.78077271733162</v>
      </c>
      <c r="AE174">
        <f ca="1"/>
        <v>394.32153840101893</v>
      </c>
      <c r="AF174">
        <f ca="1"/>
        <v>321.1894824497063</v>
      </c>
      <c r="AG174">
        <f ca="1"/>
        <v>376.76952000074624</v>
      </c>
      <c r="AH174">
        <f ca="1"/>
        <v>308.89684550908248</v>
      </c>
      <c r="AI174">
        <f ca="1"/>
        <v>421.5619088144972</v>
      </c>
      <c r="AJ174">
        <f ca="1"/>
        <v>392.64995077471065</v>
      </c>
      <c r="AK174">
        <f ca="1"/>
        <v>428.19768845345254</v>
      </c>
      <c r="AL174">
        <f ca="1"/>
        <v>236.91225166894731</v>
      </c>
      <c r="AM174">
        <f ca="1"/>
        <v>362.42575441671681</v>
      </c>
      <c r="AN174">
        <f ca="1"/>
        <v>391.30744395464109</v>
      </c>
      <c r="AO174">
        <f ca="1"/>
        <v>388.8954869928827</v>
      </c>
      <c r="AP174">
        <f ca="1"/>
        <v>353.43800793192378</v>
      </c>
      <c r="AQ174">
        <f ca="1"/>
        <v>401.85513287483872</v>
      </c>
      <c r="AR174">
        <f ca="1"/>
        <v>409.80295853542663</v>
      </c>
      <c r="AS174">
        <f ca="1"/>
        <v>477.37307005644271</v>
      </c>
      <c r="AT174">
        <f ca="1"/>
        <v>319.65178202819612</v>
      </c>
      <c r="AU174">
        <f ca="1"/>
        <v>328.79173775720454</v>
      </c>
      <c r="AV174">
        <f ca="1"/>
        <v>303.11860005794995</v>
      </c>
      <c r="AW174">
        <f ca="1"/>
        <v>445.02741859951976</v>
      </c>
      <c r="AX174">
        <f ca="1"/>
        <v>304.50599868297832</v>
      </c>
      <c r="AY174">
        <f ca="1"/>
        <v>367.99187075123393</v>
      </c>
      <c r="AZ174">
        <f ca="1"/>
        <v>403.66018844161505</v>
      </c>
      <c r="BA174">
        <f ca="1"/>
        <v>458.24140460504265</v>
      </c>
      <c r="BB174">
        <f ca="1"/>
        <v>284.26135035576073</v>
      </c>
      <c r="BC174">
        <f ca="1"/>
        <v>349.58699311067329</v>
      </c>
      <c r="BD174">
        <f ca="1"/>
        <v>321.92615980242039</v>
      </c>
      <c r="BE174">
        <f ca="1"/>
        <v>402.58218671635092</v>
      </c>
      <c r="BF174">
        <f ca="1"/>
        <v>410.05687727630095</v>
      </c>
      <c r="BG174">
        <f ca="1"/>
        <v>347.87770159896502</v>
      </c>
      <c r="BH174">
        <f ca="1"/>
        <v>327.18853234067871</v>
      </c>
      <c r="BI174">
        <f ca="1"/>
        <v>444.20639755692929</v>
      </c>
      <c r="BJ174">
        <f ca="1"/>
        <v>345.83099867311233</v>
      </c>
      <c r="BK174">
        <f ca="1"/>
        <v>401.98204472111291</v>
      </c>
      <c r="BL174">
        <f ca="1"/>
        <v>392.76750279131073</v>
      </c>
      <c r="BM174">
        <f ca="1"/>
        <v>396.3580890145343</v>
      </c>
      <c r="BN174">
        <f ca="1"/>
        <v>322.14103555314909</v>
      </c>
      <c r="BO174">
        <f ca="1"/>
        <v>392.45819302254722</v>
      </c>
      <c r="BP174">
        <f ca="1"/>
        <v>351.9175178860915</v>
      </c>
      <c r="BQ174">
        <f ca="1"/>
        <v>456.48156908496696</v>
      </c>
      <c r="BR174">
        <f ca="1"/>
        <v>321.08307340474857</v>
      </c>
      <c r="BS174">
        <f ca="1"/>
        <v>343.84546288599864</v>
      </c>
      <c r="BT174">
        <f ca="1"/>
        <v>371.28626295572138</v>
      </c>
      <c r="BU174">
        <f ca="1"/>
        <v>388.71625784028856</v>
      </c>
      <c r="BV174">
        <f ca="1"/>
        <v>323.16509017754117</v>
      </c>
      <c r="BW174">
        <f ca="1"/>
        <v>472.38714831247108</v>
      </c>
      <c r="BX174">
        <f ca="1"/>
        <v>407.26930539382136</v>
      </c>
      <c r="BY174">
        <f ca="1"/>
        <v>442.66008438105325</v>
      </c>
      <c r="BZ174">
        <f ca="1"/>
        <v>274.95316486058937</v>
      </c>
      <c r="CA174">
        <f ca="1"/>
        <v>387.10484246350552</v>
      </c>
      <c r="CB174">
        <f ca="1"/>
        <v>336.72340854937289</v>
      </c>
      <c r="CC174">
        <f ca="1"/>
        <v>408.28770561679295</v>
      </c>
      <c r="CD174">
        <f ca="1"/>
        <v>280.07950752931498</v>
      </c>
      <c r="CE174">
        <f ca="1"/>
        <v>368.87004724749755</v>
      </c>
      <c r="CF174">
        <f ca="1"/>
        <v>421.73739161155015</v>
      </c>
      <c r="CG174">
        <f ca="1"/>
        <v>379.6595949881762</v>
      </c>
      <c r="CH174">
        <f ca="1"/>
        <v>275.35300998105583</v>
      </c>
      <c r="CI174">
        <f ca="1"/>
        <v>396.95458752082794</v>
      </c>
      <c r="CJ174">
        <f ca="1"/>
        <v>405.62796995599155</v>
      </c>
      <c r="CK174">
        <f ca="1"/>
        <v>414.47053706492903</v>
      </c>
      <c r="CL174">
        <f ca="1"/>
        <v>402.37856883880664</v>
      </c>
      <c r="CM174">
        <f ca="1"/>
        <v>390.76066292548046</v>
      </c>
      <c r="CN174">
        <f ca="1"/>
        <v>378.75688648900456</v>
      </c>
      <c r="CO174">
        <f ca="1"/>
        <v>428.21465071812543</v>
      </c>
      <c r="CP174">
        <f ca="1"/>
        <v>326.82318646765668</v>
      </c>
      <c r="CQ174">
        <f ca="1"/>
        <v>385.69186870537476</v>
      </c>
      <c r="CR174">
        <f ca="1"/>
        <v>388.77819936007347</v>
      </c>
      <c r="CS174">
        <f ca="1"/>
        <v>414.28473206657515</v>
      </c>
      <c r="CT174">
        <f ca="1"/>
        <v>334.20200778088861</v>
      </c>
      <c r="CU174">
        <f ca="1"/>
        <v>324.5039855503378</v>
      </c>
      <c r="CV174">
        <f ca="1"/>
        <v>334.46948876917827</v>
      </c>
      <c r="CW174">
        <f ca="1"/>
        <v>472.86313469615328</v>
      </c>
      <c r="CX174">
        <f ca="1"/>
        <v>367.2151800484001</v>
      </c>
      <c r="CY174">
        <f ca="1"/>
        <v>337.58032481572928</v>
      </c>
      <c r="CZ174">
        <f ca="1"/>
        <v>318.26762987556526</v>
      </c>
      <c r="DA174">
        <f ca="1"/>
        <v>409.90923142242389</v>
      </c>
      <c r="DB174">
        <f ca="1"/>
        <v>368.04279726425756</v>
      </c>
      <c r="DC174">
        <f ca="1"/>
        <v>422.70764899392384</v>
      </c>
      <c r="DD174">
        <f ca="1"/>
        <v>325.0023347512373</v>
      </c>
      <c r="DE174">
        <f ca="1"/>
        <v>478.84343001581692</v>
      </c>
      <c r="DF174">
        <f ca="1"/>
        <v>303.37935210131576</v>
      </c>
      <c r="DG174">
        <f ca="1"/>
        <v>418.3091196375176</v>
      </c>
      <c r="DH174" t="e">
        <f ca="1"/>
        <v>#N/A</v>
      </c>
      <c r="DI174" t="e">
        <f ca="1"/>
        <v>#N/A</v>
      </c>
      <c r="DJ174" t="e">
        <f ca="1"/>
        <v>#N/A</v>
      </c>
      <c r="DK174" t="e">
        <f ca="1"/>
        <v>#N/A</v>
      </c>
      <c r="DL174" t="e">
        <f ca="1"/>
        <v>#N/A</v>
      </c>
      <c r="DM174" t="e">
        <f ca="1"/>
        <v>#N/A</v>
      </c>
      <c r="DN174" t="e">
        <f ca="1"/>
        <v>#N/A</v>
      </c>
      <c r="DO174" t="e">
        <f ca="1"/>
        <v>#N/A</v>
      </c>
      <c r="DP174" t="e">
        <f ca="1"/>
        <v>#N/A</v>
      </c>
      <c r="DQ174" t="e">
        <f ca="1"/>
        <v>#N/A</v>
      </c>
      <c r="DR174" t="e">
        <f ca="1"/>
        <v>#N/A</v>
      </c>
      <c r="DS174" t="e">
        <f ca="1"/>
        <v>#N/A</v>
      </c>
      <c r="DT174" t="e">
        <f ca="1"/>
        <v>#N/A</v>
      </c>
      <c r="DU174" t="e">
        <f ca="1"/>
        <v>#N/A</v>
      </c>
      <c r="DV174" t="e">
        <f ca="1"/>
        <v>#N/A</v>
      </c>
      <c r="DW174" t="e">
        <f ca="1"/>
        <v>#N/A</v>
      </c>
      <c r="DX174" t="e">
        <f ca="1"/>
        <v>#N/A</v>
      </c>
      <c r="DY174" t="e">
        <f ca="1"/>
        <v>#N/A</v>
      </c>
      <c r="DZ174" t="e">
        <f ca="1"/>
        <v>#N/A</v>
      </c>
      <c r="EA174" t="e">
        <f ca="1"/>
        <v>#N/A</v>
      </c>
    </row>
    <row r="175" spans="11:131">
      <c r="K175" s="40">
        <f ca="1"/>
        <v>45660</v>
      </c>
      <c r="L175">
        <f ca="1"/>
        <v>304.21445595437399</v>
      </c>
      <c r="M175">
        <f ca="1"/>
        <v>526.0729194638086</v>
      </c>
      <c r="N175">
        <f ca="1"/>
        <v>296.63559107964426</v>
      </c>
      <c r="O175">
        <f ca="1"/>
        <v>413.74656002820592</v>
      </c>
      <c r="P175">
        <f ca="1"/>
        <v>365.74940964720292</v>
      </c>
      <c r="Q175">
        <f ca="1"/>
        <v>392.55838436479269</v>
      </c>
      <c r="R175">
        <f ca="1"/>
        <v>324.90799214465704</v>
      </c>
      <c r="S175">
        <f ca="1"/>
        <v>334.37213137223114</v>
      </c>
      <c r="T175">
        <f ca="1"/>
        <v>332.13208237589532</v>
      </c>
      <c r="U175">
        <f ca="1"/>
        <v>477.63906903097035</v>
      </c>
      <c r="V175">
        <f ca="1"/>
        <v>312.99006034941931</v>
      </c>
      <c r="W175">
        <f ca="1"/>
        <v>342.81648681245809</v>
      </c>
      <c r="X175">
        <f ca="1"/>
        <v>324.41152413528283</v>
      </c>
      <c r="Y175">
        <f ca="1"/>
        <v>419.69686196324659</v>
      </c>
      <c r="Z175">
        <f ca="1"/>
        <v>329.04934011341243</v>
      </c>
      <c r="AA175">
        <f ca="1"/>
        <v>420.74516975988848</v>
      </c>
      <c r="AB175">
        <f ca="1"/>
        <v>389.79703832341499</v>
      </c>
      <c r="AC175">
        <f ca="1"/>
        <v>462.24313855163621</v>
      </c>
      <c r="AD175">
        <f ca="1"/>
        <v>309.43758709533529</v>
      </c>
      <c r="AE175">
        <f ca="1"/>
        <v>395.30890094767165</v>
      </c>
      <c r="AF175">
        <f ca="1"/>
        <v>322.4882236552848</v>
      </c>
      <c r="AG175">
        <f ca="1"/>
        <v>376.70567697174056</v>
      </c>
      <c r="AH175">
        <f ca="1"/>
        <v>311.9134325028528</v>
      </c>
      <c r="AI175">
        <f ca="1"/>
        <v>419.42779321219746</v>
      </c>
      <c r="AJ175">
        <f ca="1"/>
        <v>390.3384185204672</v>
      </c>
      <c r="AK175">
        <f ca="1"/>
        <v>430.01423382530328</v>
      </c>
      <c r="AL175">
        <f ca="1"/>
        <v>237.31908732760277</v>
      </c>
      <c r="AM175">
        <f ca="1"/>
        <v>363.46594654242591</v>
      </c>
      <c r="AN175">
        <f ca="1"/>
        <v>390.61399065588</v>
      </c>
      <c r="AO175">
        <f ca="1"/>
        <v>387.41504366000885</v>
      </c>
      <c r="AP175">
        <f ca="1"/>
        <v>355.35962795871052</v>
      </c>
      <c r="AQ175">
        <f ca="1"/>
        <v>404.42607968639294</v>
      </c>
      <c r="AR175">
        <f ca="1"/>
        <v>407.13255653601914</v>
      </c>
      <c r="AS175">
        <f ca="1"/>
        <v>475.23726652394589</v>
      </c>
      <c r="AT175">
        <f ca="1"/>
        <v>321.23148038562476</v>
      </c>
      <c r="AU175">
        <f ca="1"/>
        <v>334.73354787416037</v>
      </c>
      <c r="AV175">
        <f ca="1"/>
        <v>303.88830752055947</v>
      </c>
      <c r="AW175">
        <f ca="1"/>
        <v>438.03655833773757</v>
      </c>
      <c r="AX175">
        <f ca="1"/>
        <v>304.23147925040001</v>
      </c>
      <c r="AY175">
        <f ca="1"/>
        <v>371.62184420455083</v>
      </c>
      <c r="AZ175">
        <f ca="1"/>
        <v>403.6551105982096</v>
      </c>
      <c r="BA175">
        <f ca="1"/>
        <v>462.32840971352715</v>
      </c>
      <c r="BB175">
        <f ca="1"/>
        <v>284.64317856478414</v>
      </c>
      <c r="BC175">
        <f ca="1"/>
        <v>345.65314431618697</v>
      </c>
      <c r="BD175">
        <f ca="1"/>
        <v>319.70312119718977</v>
      </c>
      <c r="BE175">
        <f ca="1"/>
        <v>403.34855202060277</v>
      </c>
      <c r="BF175">
        <f ca="1"/>
        <v>413.24167773985903</v>
      </c>
      <c r="BG175">
        <f ca="1"/>
        <v>346.20425783713472</v>
      </c>
      <c r="BH175">
        <f ca="1"/>
        <v>327.47031434154854</v>
      </c>
      <c r="BI175">
        <f ca="1"/>
        <v>443.47809587394556</v>
      </c>
      <c r="BJ175">
        <f ca="1"/>
        <v>347.7606198699948</v>
      </c>
      <c r="BK175">
        <f ca="1"/>
        <v>401.02764172680281</v>
      </c>
      <c r="BL175">
        <f ca="1"/>
        <v>390.03952731457304</v>
      </c>
      <c r="BM175">
        <f ca="1"/>
        <v>393.23961132854765</v>
      </c>
      <c r="BN175">
        <f ca="1"/>
        <v>320.92786475883685</v>
      </c>
      <c r="BO175">
        <f ca="1"/>
        <v>385.48460664909106</v>
      </c>
      <c r="BP175">
        <f ca="1"/>
        <v>355.19060971960442</v>
      </c>
      <c r="BQ175">
        <f ca="1"/>
        <v>452.28261269316368</v>
      </c>
      <c r="BR175">
        <f ca="1"/>
        <v>325.28589981766618</v>
      </c>
      <c r="BS175">
        <f ca="1"/>
        <v>343.09046719082897</v>
      </c>
      <c r="BT175">
        <f ca="1"/>
        <v>374.94247412095513</v>
      </c>
      <c r="BU175">
        <f ca="1"/>
        <v>386.95678163907229</v>
      </c>
      <c r="BV175">
        <f ca="1"/>
        <v>323.28353173489751</v>
      </c>
      <c r="BW175">
        <f ca="1"/>
        <v>469.34500943786361</v>
      </c>
      <c r="BX175">
        <f ca="1"/>
        <v>401.55738483466592</v>
      </c>
      <c r="BY175">
        <f ca="1"/>
        <v>435.81455021172047</v>
      </c>
      <c r="BZ175">
        <f ca="1"/>
        <v>276.51124859738871</v>
      </c>
      <c r="CA175">
        <f ca="1"/>
        <v>389.96037823024631</v>
      </c>
      <c r="CB175">
        <f ca="1"/>
        <v>334.64961706663462</v>
      </c>
      <c r="CC175">
        <f ca="1"/>
        <v>406.58829922991021</v>
      </c>
      <c r="CD175">
        <f ca="1"/>
        <v>277.80978322511544</v>
      </c>
      <c r="CE175">
        <f ca="1"/>
        <v>371.13346515441583</v>
      </c>
      <c r="CF175">
        <f ca="1"/>
        <v>421.35695888755947</v>
      </c>
      <c r="CG175">
        <f ca="1"/>
        <v>379.23734776197568</v>
      </c>
      <c r="CH175">
        <f ca="1"/>
        <v>272.86357196006566</v>
      </c>
      <c r="CI175">
        <f ca="1"/>
        <v>391.26309415297834</v>
      </c>
      <c r="CJ175">
        <f ca="1"/>
        <v>403.26458033092086</v>
      </c>
      <c r="CK175">
        <f ca="1"/>
        <v>413.02952765017136</v>
      </c>
      <c r="CL175">
        <f ca="1"/>
        <v>399.20113159138202</v>
      </c>
      <c r="CM175">
        <f ca="1"/>
        <v>392.01376483938446</v>
      </c>
      <c r="CN175">
        <f ca="1"/>
        <v>373.3507823434125</v>
      </c>
      <c r="CO175">
        <f ca="1"/>
        <v>432.24992899628518</v>
      </c>
      <c r="CP175">
        <f ca="1"/>
        <v>326.27521330616401</v>
      </c>
      <c r="CQ175">
        <f ca="1"/>
        <v>383.67957209999395</v>
      </c>
      <c r="CR175">
        <f ca="1"/>
        <v>389.1662574905431</v>
      </c>
      <c r="CS175">
        <f ca="1"/>
        <v>416.06779366119122</v>
      </c>
      <c r="CT175">
        <f ca="1"/>
        <v>341.61513795153132</v>
      </c>
      <c r="CU175">
        <f ca="1"/>
        <v>323.41606504426341</v>
      </c>
      <c r="CV175">
        <f ca="1"/>
        <v>335.87328440678289</v>
      </c>
      <c r="CW175">
        <f ca="1"/>
        <v>474.52494590780657</v>
      </c>
      <c r="CX175">
        <f ca="1"/>
        <v>364.72596304522443</v>
      </c>
      <c r="CY175">
        <f ca="1"/>
        <v>339.32995390275971</v>
      </c>
      <c r="CZ175">
        <f ca="1"/>
        <v>327.27642828758428</v>
      </c>
      <c r="DA175">
        <f ca="1"/>
        <v>416.33492295708021</v>
      </c>
      <c r="DB175">
        <f ca="1"/>
        <v>366.05074537184356</v>
      </c>
      <c r="DC175">
        <f ca="1"/>
        <v>424.40189391632492</v>
      </c>
      <c r="DD175">
        <f ca="1"/>
        <v>325.71517991890283</v>
      </c>
      <c r="DE175">
        <f ca="1"/>
        <v>487.64902879290969</v>
      </c>
      <c r="DF175">
        <f ca="1"/>
        <v>301.35493211452024</v>
      </c>
      <c r="DG175">
        <f ca="1"/>
        <v>417.51043762396534</v>
      </c>
      <c r="DH175" t="e">
        <f ca="1"/>
        <v>#N/A</v>
      </c>
      <c r="DI175" t="e">
        <f ca="1"/>
        <v>#N/A</v>
      </c>
      <c r="DJ175" t="e">
        <f ca="1"/>
        <v>#N/A</v>
      </c>
      <c r="DK175" t="e">
        <f ca="1"/>
        <v>#N/A</v>
      </c>
      <c r="DL175" t="e">
        <f ca="1"/>
        <v>#N/A</v>
      </c>
      <c r="DM175" t="e">
        <f ca="1"/>
        <v>#N/A</v>
      </c>
      <c r="DN175" t="e">
        <f ca="1"/>
        <v>#N/A</v>
      </c>
      <c r="DO175" t="e">
        <f ca="1"/>
        <v>#N/A</v>
      </c>
      <c r="DP175" t="e">
        <f ca="1"/>
        <v>#N/A</v>
      </c>
      <c r="DQ175" t="e">
        <f ca="1"/>
        <v>#N/A</v>
      </c>
      <c r="DR175" t="e">
        <f ca="1"/>
        <v>#N/A</v>
      </c>
      <c r="DS175" t="e">
        <f ca="1"/>
        <v>#N/A</v>
      </c>
      <c r="DT175" t="e">
        <f ca="1"/>
        <v>#N/A</v>
      </c>
      <c r="DU175" t="e">
        <f ca="1"/>
        <v>#N/A</v>
      </c>
      <c r="DV175" t="e">
        <f ca="1"/>
        <v>#N/A</v>
      </c>
      <c r="DW175" t="e">
        <f ca="1"/>
        <v>#N/A</v>
      </c>
      <c r="DX175" t="e">
        <f ca="1"/>
        <v>#N/A</v>
      </c>
      <c r="DY175" t="e">
        <f ca="1"/>
        <v>#N/A</v>
      </c>
      <c r="DZ175" t="e">
        <f ca="1"/>
        <v>#N/A</v>
      </c>
      <c r="EA175" t="e">
        <f ca="1"/>
        <v>#N/A</v>
      </c>
    </row>
    <row r="176" spans="11:131">
      <c r="K176" s="40">
        <f ca="1"/>
        <v>45663</v>
      </c>
      <c r="L176">
        <f ca="1"/>
        <v>305.46358775858062</v>
      </c>
      <c r="M176">
        <f ca="1"/>
        <v>535.60538429252676</v>
      </c>
      <c r="N176">
        <f ca="1"/>
        <v>295.18566576748657</v>
      </c>
      <c r="O176">
        <f ca="1"/>
        <v>414.75258565987457</v>
      </c>
      <c r="P176">
        <f ca="1"/>
        <v>360.34594473649361</v>
      </c>
      <c r="Q176">
        <f ca="1"/>
        <v>393.78412363231871</v>
      </c>
      <c r="R176">
        <f ca="1"/>
        <v>330.18574108665337</v>
      </c>
      <c r="S176">
        <f ca="1"/>
        <v>330.98605734777703</v>
      </c>
      <c r="T176">
        <f ca="1"/>
        <v>334.6681588905742</v>
      </c>
      <c r="U176">
        <f ca="1"/>
        <v>478.42988377098521</v>
      </c>
      <c r="V176">
        <f ca="1"/>
        <v>310.35455424352318</v>
      </c>
      <c r="W176">
        <f ca="1"/>
        <v>340.33365225079535</v>
      </c>
      <c r="X176">
        <f ca="1"/>
        <v>327.89667531494223</v>
      </c>
      <c r="Y176">
        <f ca="1"/>
        <v>431.59989871634656</v>
      </c>
      <c r="Z176">
        <f ca="1"/>
        <v>338.48710138333371</v>
      </c>
      <c r="AA176">
        <f ca="1"/>
        <v>418.66886681536363</v>
      </c>
      <c r="AB176">
        <f ca="1"/>
        <v>392.76823447597951</v>
      </c>
      <c r="AC176">
        <f ca="1"/>
        <v>459.91551808778956</v>
      </c>
      <c r="AD176">
        <f ca="1"/>
        <v>310.23864120981295</v>
      </c>
      <c r="AE176">
        <f ca="1"/>
        <v>393.95244255887087</v>
      </c>
      <c r="AF176">
        <f ca="1"/>
        <v>327.68770556861659</v>
      </c>
      <c r="AG176">
        <f ca="1"/>
        <v>375.91483669981011</v>
      </c>
      <c r="AH176">
        <f ca="1"/>
        <v>301.42599018341525</v>
      </c>
      <c r="AI176">
        <f ca="1"/>
        <v>416.20939351464443</v>
      </c>
      <c r="AJ176">
        <f ca="1"/>
        <v>398.17592082158416</v>
      </c>
      <c r="AK176">
        <f ca="1"/>
        <v>430.28992347224727</v>
      </c>
      <c r="AL176">
        <f ca="1"/>
        <v>238.58719762098963</v>
      </c>
      <c r="AM176">
        <f ca="1"/>
        <v>371.68996974172347</v>
      </c>
      <c r="AN176">
        <f ca="1"/>
        <v>391.00259269168987</v>
      </c>
      <c r="AO176">
        <f ca="1"/>
        <v>382.28200853442786</v>
      </c>
      <c r="AP176">
        <f ca="1"/>
        <v>357.22930311446225</v>
      </c>
      <c r="AQ176">
        <f ca="1"/>
        <v>402.2558531285631</v>
      </c>
      <c r="AR176">
        <f ca="1"/>
        <v>412.39722288349401</v>
      </c>
      <c r="AS176">
        <f ca="1"/>
        <v>477.43457372510272</v>
      </c>
      <c r="AT176">
        <f ca="1"/>
        <v>314.71863574881513</v>
      </c>
      <c r="AU176">
        <f ca="1"/>
        <v>338.35495305843602</v>
      </c>
      <c r="AV176">
        <f ca="1"/>
        <v>302.28148666500516</v>
      </c>
      <c r="AW176">
        <f ca="1"/>
        <v>445.13904161877679</v>
      </c>
      <c r="AX176">
        <f ca="1"/>
        <v>304.88746424245477</v>
      </c>
      <c r="AY176">
        <f ca="1"/>
        <v>367.15285007069104</v>
      </c>
      <c r="AZ176">
        <f ca="1"/>
        <v>398.64063607316967</v>
      </c>
      <c r="BA176">
        <f ca="1"/>
        <v>464.19628264225798</v>
      </c>
      <c r="BB176">
        <f ca="1"/>
        <v>298.03890094133351</v>
      </c>
      <c r="BC176">
        <f ca="1"/>
        <v>350.50974224555085</v>
      </c>
      <c r="BD176">
        <f ca="1"/>
        <v>321.91340800104126</v>
      </c>
      <c r="BE176">
        <f ca="1"/>
        <v>397.64608870989508</v>
      </c>
      <c r="BF176">
        <f ca="1"/>
        <v>416.06519022041965</v>
      </c>
      <c r="BG176">
        <f ca="1"/>
        <v>341.93723523629586</v>
      </c>
      <c r="BH176">
        <f ca="1"/>
        <v>328.92810122135251</v>
      </c>
      <c r="BI176">
        <f ca="1"/>
        <v>455.04747372502862</v>
      </c>
      <c r="BJ176">
        <f ca="1"/>
        <v>345.74598042007534</v>
      </c>
      <c r="BK176">
        <f ca="1"/>
        <v>393.8695734443387</v>
      </c>
      <c r="BL176">
        <f ca="1"/>
        <v>396.12273053006948</v>
      </c>
      <c r="BM176">
        <f ca="1"/>
        <v>391.86635086072471</v>
      </c>
      <c r="BN176">
        <f ca="1"/>
        <v>308.89346058459199</v>
      </c>
      <c r="BO176">
        <f ca="1"/>
        <v>381.26691584947304</v>
      </c>
      <c r="BP176">
        <f ca="1"/>
        <v>355.81038752926946</v>
      </c>
      <c r="BQ176">
        <f ca="1"/>
        <v>447.57487234631009</v>
      </c>
      <c r="BR176">
        <f ca="1"/>
        <v>323.50902860412145</v>
      </c>
      <c r="BS176">
        <f ca="1"/>
        <v>361.39423008667688</v>
      </c>
      <c r="BT176">
        <f ca="1"/>
        <v>377.65429366500717</v>
      </c>
      <c r="BU176">
        <f ca="1"/>
        <v>392.33263689234502</v>
      </c>
      <c r="BV176">
        <f ca="1"/>
        <v>314.46986111791051</v>
      </c>
      <c r="BW176">
        <f ca="1"/>
        <v>469.87059159215107</v>
      </c>
      <c r="BX176">
        <f ca="1"/>
        <v>403.62500145841494</v>
      </c>
      <c r="BY176">
        <f ca="1"/>
        <v>448.42058977206017</v>
      </c>
      <c r="BZ176">
        <f ca="1"/>
        <v>278.50581551566665</v>
      </c>
      <c r="CA176">
        <f ca="1"/>
        <v>388.33280394468164</v>
      </c>
      <c r="CB176">
        <f ca="1"/>
        <v>338.34739506380168</v>
      </c>
      <c r="CC176">
        <f ca="1"/>
        <v>385.93045794644866</v>
      </c>
      <c r="CD176">
        <f ca="1"/>
        <v>278.6359398270568</v>
      </c>
      <c r="CE176">
        <f ca="1"/>
        <v>368.75870627032396</v>
      </c>
      <c r="CF176">
        <f ca="1"/>
        <v>418.7319612905215</v>
      </c>
      <c r="CG176">
        <f ca="1"/>
        <v>367.64201251746493</v>
      </c>
      <c r="CH176">
        <f ca="1"/>
        <v>278.11933269323447</v>
      </c>
      <c r="CI176">
        <f ca="1"/>
        <v>391.76617331630393</v>
      </c>
      <c r="CJ176">
        <f ca="1"/>
        <v>395.49612756140812</v>
      </c>
      <c r="CK176">
        <f ca="1"/>
        <v>408.44915804801923</v>
      </c>
      <c r="CL176">
        <f ca="1"/>
        <v>388.63902439543079</v>
      </c>
      <c r="CM176">
        <f ca="1"/>
        <v>383.91450136669687</v>
      </c>
      <c r="CN176">
        <f ca="1"/>
        <v>372.90356417758937</v>
      </c>
      <c r="CO176">
        <f ca="1"/>
        <v>435.76945044079031</v>
      </c>
      <c r="CP176">
        <f ca="1"/>
        <v>327.2429929311312</v>
      </c>
      <c r="CQ176">
        <f ca="1"/>
        <v>386.01111058583331</v>
      </c>
      <c r="CR176">
        <f ca="1"/>
        <v>382.10165820383634</v>
      </c>
      <c r="CS176">
        <f ca="1"/>
        <v>412.05614995555283</v>
      </c>
      <c r="CT176">
        <f ca="1"/>
        <v>345.63202399205778</v>
      </c>
      <c r="CU176">
        <f ca="1"/>
        <v>334.03739928810501</v>
      </c>
      <c r="CV176">
        <f ca="1"/>
        <v>329.11195568836877</v>
      </c>
      <c r="CW176">
        <f ca="1"/>
        <v>469.72660868817064</v>
      </c>
      <c r="CX176">
        <f ca="1"/>
        <v>361.67697721404988</v>
      </c>
      <c r="CY176">
        <f ca="1"/>
        <v>340.96202169289535</v>
      </c>
      <c r="CZ176">
        <f ca="1"/>
        <v>328.05970138356912</v>
      </c>
      <c r="DA176">
        <f ca="1"/>
        <v>415.08874650519039</v>
      </c>
      <c r="DB176">
        <f ca="1"/>
        <v>366.94585120876337</v>
      </c>
      <c r="DC176">
        <f ca="1"/>
        <v>414.80538307932471</v>
      </c>
      <c r="DD176">
        <f ca="1"/>
        <v>329.7721202408049</v>
      </c>
      <c r="DE176">
        <f ca="1"/>
        <v>490.70041601823124</v>
      </c>
      <c r="DF176">
        <f ca="1"/>
        <v>300.90606184048505</v>
      </c>
      <c r="DG176">
        <f ca="1"/>
        <v>423.87152083185828</v>
      </c>
      <c r="DH176" t="e">
        <f ca="1"/>
        <v>#N/A</v>
      </c>
      <c r="DI176" t="e">
        <f ca="1"/>
        <v>#N/A</v>
      </c>
      <c r="DJ176" t="e">
        <f ca="1"/>
        <v>#N/A</v>
      </c>
      <c r="DK176" t="e">
        <f ca="1"/>
        <v>#N/A</v>
      </c>
      <c r="DL176" t="e">
        <f ca="1"/>
        <v>#N/A</v>
      </c>
      <c r="DM176" t="e">
        <f ca="1"/>
        <v>#N/A</v>
      </c>
      <c r="DN176" t="e">
        <f ca="1"/>
        <v>#N/A</v>
      </c>
      <c r="DO176" t="e">
        <f ca="1"/>
        <v>#N/A</v>
      </c>
      <c r="DP176" t="e">
        <f ca="1"/>
        <v>#N/A</v>
      </c>
      <c r="DQ176" t="e">
        <f ca="1"/>
        <v>#N/A</v>
      </c>
      <c r="DR176" t="e">
        <f ca="1"/>
        <v>#N/A</v>
      </c>
      <c r="DS176" t="e">
        <f ca="1"/>
        <v>#N/A</v>
      </c>
      <c r="DT176" t="e">
        <f ca="1"/>
        <v>#N/A</v>
      </c>
      <c r="DU176" t="e">
        <f ca="1"/>
        <v>#N/A</v>
      </c>
      <c r="DV176" t="e">
        <f ca="1"/>
        <v>#N/A</v>
      </c>
      <c r="DW176" t="e">
        <f ca="1"/>
        <v>#N/A</v>
      </c>
      <c r="DX176" t="e">
        <f ca="1"/>
        <v>#N/A</v>
      </c>
      <c r="DY176" t="e">
        <f ca="1"/>
        <v>#N/A</v>
      </c>
      <c r="DZ176" t="e">
        <f ca="1"/>
        <v>#N/A</v>
      </c>
      <c r="EA176" t="e">
        <f ca="1"/>
        <v>#N/A</v>
      </c>
    </row>
    <row r="177" spans="11:131">
      <c r="K177" s="40">
        <f ca="1"/>
        <v>45664</v>
      </c>
      <c r="L177">
        <f ca="1"/>
        <v>305.82549308745251</v>
      </c>
      <c r="M177">
        <f ca="1"/>
        <v>531.24095120438255</v>
      </c>
      <c r="N177">
        <f ca="1"/>
        <v>290.67298464943701</v>
      </c>
      <c r="O177">
        <f ca="1"/>
        <v>416.74267470946819</v>
      </c>
      <c r="P177">
        <f ca="1"/>
        <v>355.30421089031375</v>
      </c>
      <c r="Q177">
        <f ca="1"/>
        <v>394.96454662077514</v>
      </c>
      <c r="R177">
        <f ca="1"/>
        <v>334.612072049262</v>
      </c>
      <c r="S177">
        <f ca="1"/>
        <v>331.23318750870607</v>
      </c>
      <c r="T177">
        <f ca="1"/>
        <v>339.64464858519455</v>
      </c>
      <c r="U177">
        <f ca="1"/>
        <v>479.76984545141198</v>
      </c>
      <c r="V177">
        <f ca="1"/>
        <v>309.22729966130754</v>
      </c>
      <c r="W177">
        <f ca="1"/>
        <v>340.48014023292018</v>
      </c>
      <c r="X177">
        <f ca="1"/>
        <v>327.15080111038242</v>
      </c>
      <c r="Y177">
        <f ca="1"/>
        <v>428.50618571704274</v>
      </c>
      <c r="Z177">
        <f ca="1"/>
        <v>332.68545497269912</v>
      </c>
      <c r="AA177">
        <f ca="1"/>
        <v>418.79885571675823</v>
      </c>
      <c r="AB177">
        <f ca="1"/>
        <v>393.27453461102715</v>
      </c>
      <c r="AC177">
        <f ca="1"/>
        <v>464.11089940605757</v>
      </c>
      <c r="AD177">
        <f ca="1"/>
        <v>308.48801958079548</v>
      </c>
      <c r="AE177">
        <f ca="1"/>
        <v>392.84532967597471</v>
      </c>
      <c r="AF177">
        <f ca="1"/>
        <v>333.67228758540438</v>
      </c>
      <c r="AG177">
        <f ca="1"/>
        <v>369.38901014897272</v>
      </c>
      <c r="AH177">
        <f ca="1"/>
        <v>303.39452689835275</v>
      </c>
      <c r="AI177">
        <f ca="1"/>
        <v>419.63158889232767</v>
      </c>
      <c r="AJ177">
        <f ca="1"/>
        <v>393.66254617646894</v>
      </c>
      <c r="AK177">
        <f ca="1"/>
        <v>436.4332078278386</v>
      </c>
      <c r="AL177">
        <f ca="1"/>
        <v>238.3448527304862</v>
      </c>
      <c r="AM177">
        <f ca="1"/>
        <v>370.01583718365902</v>
      </c>
      <c r="AN177">
        <f ca="1"/>
        <v>387.17570460495892</v>
      </c>
      <c r="AO177">
        <f ca="1"/>
        <v>388.56659988673727</v>
      </c>
      <c r="AP177">
        <f ca="1"/>
        <v>359.5726639864402</v>
      </c>
      <c r="AQ177">
        <f ca="1"/>
        <v>401.27918311529208</v>
      </c>
      <c r="AR177">
        <f ca="1"/>
        <v>413.03142136387294</v>
      </c>
      <c r="AS177">
        <f ca="1"/>
        <v>482.72316296212301</v>
      </c>
      <c r="AT177">
        <f ca="1"/>
        <v>318.08384329533214</v>
      </c>
      <c r="AU177">
        <f ca="1"/>
        <v>335.87282176253359</v>
      </c>
      <c r="AV177">
        <f ca="1"/>
        <v>307.52312604338601</v>
      </c>
      <c r="AW177">
        <f ca="1"/>
        <v>441.03805926228921</v>
      </c>
      <c r="AX177">
        <f ca="1"/>
        <v>308.26919776943072</v>
      </c>
      <c r="AY177">
        <f ca="1"/>
        <v>368.63688868716241</v>
      </c>
      <c r="AZ177">
        <f ca="1"/>
        <v>395.57164913684232</v>
      </c>
      <c r="BA177">
        <f ca="1"/>
        <v>460.86213271114298</v>
      </c>
      <c r="BB177">
        <f ca="1"/>
        <v>299.18984828965932</v>
      </c>
      <c r="BC177">
        <f ca="1"/>
        <v>347.47120108111028</v>
      </c>
      <c r="BD177">
        <f ca="1"/>
        <v>326.61765881851352</v>
      </c>
      <c r="BE177">
        <f ca="1"/>
        <v>397.10685041853992</v>
      </c>
      <c r="BF177">
        <f ca="1"/>
        <v>416.63771079395622</v>
      </c>
      <c r="BG177">
        <f ca="1"/>
        <v>342.66300824420972</v>
      </c>
      <c r="BH177">
        <f ca="1"/>
        <v>334.32829870511307</v>
      </c>
      <c r="BI177">
        <f ca="1"/>
        <v>455.51441121112686</v>
      </c>
      <c r="BJ177">
        <f ca="1"/>
        <v>339.19635848312424</v>
      </c>
      <c r="BK177">
        <f ca="1"/>
        <v>395.81886028891824</v>
      </c>
      <c r="BL177">
        <f ca="1"/>
        <v>403.35635048544441</v>
      </c>
      <c r="BM177">
        <f ca="1"/>
        <v>391.66721288010325</v>
      </c>
      <c r="BN177">
        <f ca="1"/>
        <v>306.44381345648935</v>
      </c>
      <c r="BO177">
        <f ca="1"/>
        <v>376.41616646131314</v>
      </c>
      <c r="BP177">
        <f ca="1"/>
        <v>356.02213040472481</v>
      </c>
      <c r="BQ177">
        <f ca="1"/>
        <v>448.93877209458725</v>
      </c>
      <c r="BR177">
        <f ca="1"/>
        <v>331.75827512954805</v>
      </c>
      <c r="BS177">
        <f ca="1"/>
        <v>359.21705926961226</v>
      </c>
      <c r="BT177">
        <f ca="1"/>
        <v>375.34127832262658</v>
      </c>
      <c r="BU177">
        <f ca="1"/>
        <v>395.8026411688345</v>
      </c>
      <c r="BV177">
        <f ca="1"/>
        <v>314.27551067346769</v>
      </c>
      <c r="BW177">
        <f ca="1"/>
        <v>468.65552905179231</v>
      </c>
      <c r="BX177">
        <f ca="1"/>
        <v>398.20298255454537</v>
      </c>
      <c r="BY177">
        <f ca="1"/>
        <v>451.72016570920533</v>
      </c>
      <c r="BZ177">
        <f ca="1"/>
        <v>281.73739219050714</v>
      </c>
      <c r="CA177">
        <f ca="1"/>
        <v>386.57791203849678</v>
      </c>
      <c r="CB177">
        <f ca="1"/>
        <v>335.17200920007218</v>
      </c>
      <c r="CC177">
        <f ca="1"/>
        <v>385.70042496501509</v>
      </c>
      <c r="CD177">
        <f ca="1"/>
        <v>277.23404441582528</v>
      </c>
      <c r="CE177">
        <f ca="1"/>
        <v>370.76313465614049</v>
      </c>
      <c r="CF177">
        <f ca="1"/>
        <v>414.99198590318542</v>
      </c>
      <c r="CG177">
        <f ca="1"/>
        <v>374.30561285839354</v>
      </c>
      <c r="CH177">
        <f ca="1"/>
        <v>276.56402413548267</v>
      </c>
      <c r="CI177">
        <f ca="1"/>
        <v>379.26787888581697</v>
      </c>
      <c r="CJ177">
        <f ca="1"/>
        <v>397.55343088716245</v>
      </c>
      <c r="CK177">
        <f ca="1"/>
        <v>407.46070165405433</v>
      </c>
      <c r="CL177">
        <f ca="1"/>
        <v>391.12772111437567</v>
      </c>
      <c r="CM177">
        <f ca="1"/>
        <v>388.84917124281731</v>
      </c>
      <c r="CN177">
        <f ca="1"/>
        <v>368.77449516324441</v>
      </c>
      <c r="CO177">
        <f ca="1"/>
        <v>435.24658568741921</v>
      </c>
      <c r="CP177">
        <f ca="1"/>
        <v>326.1570531394359</v>
      </c>
      <c r="CQ177">
        <f ca="1"/>
        <v>387.75202614249179</v>
      </c>
      <c r="CR177">
        <f ca="1"/>
        <v>379.37960285137757</v>
      </c>
      <c r="CS177">
        <f ca="1"/>
        <v>413.47030266566003</v>
      </c>
      <c r="CT177">
        <f ca="1"/>
        <v>344.9034985590331</v>
      </c>
      <c r="CU177">
        <f ca="1"/>
        <v>332.47997668955969</v>
      </c>
      <c r="CV177">
        <f ca="1"/>
        <v>334.02899468772665</v>
      </c>
      <c r="CW177">
        <f ca="1"/>
        <v>467.72396048913913</v>
      </c>
      <c r="CX177">
        <f ca="1"/>
        <v>363.531470913134</v>
      </c>
      <c r="CY177">
        <f ca="1"/>
        <v>344.13000230749367</v>
      </c>
      <c r="CZ177">
        <f ca="1"/>
        <v>324.10465665856725</v>
      </c>
      <c r="DA177">
        <f ca="1"/>
        <v>416.38289583224611</v>
      </c>
      <c r="DB177">
        <f ca="1"/>
        <v>370.22110763624835</v>
      </c>
      <c r="DC177">
        <f ca="1"/>
        <v>415.65452634415169</v>
      </c>
      <c r="DD177">
        <f ca="1"/>
        <v>331.73631201641581</v>
      </c>
      <c r="DE177">
        <f ca="1"/>
        <v>483.94049732190348</v>
      </c>
      <c r="DF177">
        <f ca="1"/>
        <v>295.63075811130983</v>
      </c>
      <c r="DG177">
        <f ca="1"/>
        <v>423.23336033909368</v>
      </c>
      <c r="DH177" t="e">
        <f ca="1"/>
        <v>#N/A</v>
      </c>
      <c r="DI177" t="e">
        <f ca="1"/>
        <v>#N/A</v>
      </c>
      <c r="DJ177" t="e">
        <f ca="1"/>
        <v>#N/A</v>
      </c>
      <c r="DK177" t="e">
        <f ca="1"/>
        <v>#N/A</v>
      </c>
      <c r="DL177" t="e">
        <f ca="1"/>
        <v>#N/A</v>
      </c>
      <c r="DM177" t="e">
        <f ca="1"/>
        <v>#N/A</v>
      </c>
      <c r="DN177" t="e">
        <f ca="1"/>
        <v>#N/A</v>
      </c>
      <c r="DO177" t="e">
        <f ca="1"/>
        <v>#N/A</v>
      </c>
      <c r="DP177" t="e">
        <f ca="1"/>
        <v>#N/A</v>
      </c>
      <c r="DQ177" t="e">
        <f ca="1"/>
        <v>#N/A</v>
      </c>
      <c r="DR177" t="e">
        <f ca="1"/>
        <v>#N/A</v>
      </c>
      <c r="DS177" t="e">
        <f ca="1"/>
        <v>#N/A</v>
      </c>
      <c r="DT177" t="e">
        <f ca="1"/>
        <v>#N/A</v>
      </c>
      <c r="DU177" t="e">
        <f ca="1"/>
        <v>#N/A</v>
      </c>
      <c r="DV177" t="e">
        <f ca="1"/>
        <v>#N/A</v>
      </c>
      <c r="DW177" t="e">
        <f ca="1"/>
        <v>#N/A</v>
      </c>
      <c r="DX177" t="e">
        <f ca="1"/>
        <v>#N/A</v>
      </c>
      <c r="DY177" t="e">
        <f ca="1"/>
        <v>#N/A</v>
      </c>
      <c r="DZ177" t="e">
        <f ca="1"/>
        <v>#N/A</v>
      </c>
      <c r="EA177" t="e">
        <f ca="1"/>
        <v>#N/A</v>
      </c>
    </row>
    <row r="178" spans="11:131">
      <c r="K178" s="40">
        <f ca="1"/>
        <v>45665</v>
      </c>
      <c r="L178">
        <f ca="1"/>
        <v>308.24225892385169</v>
      </c>
      <c r="M178">
        <f ca="1"/>
        <v>537.98363332695146</v>
      </c>
      <c r="N178">
        <f ca="1"/>
        <v>289.88310438548103</v>
      </c>
      <c r="O178">
        <f ca="1"/>
        <v>422.3765412709439</v>
      </c>
      <c r="P178">
        <f ca="1"/>
        <v>352.50589744383387</v>
      </c>
      <c r="Q178">
        <f ca="1"/>
        <v>393.98947390664569</v>
      </c>
      <c r="R178">
        <f ca="1"/>
        <v>339.22473088145961</v>
      </c>
      <c r="S178">
        <f ca="1"/>
        <v>330.18917082511524</v>
      </c>
      <c r="T178">
        <f ca="1"/>
        <v>336.95430337796637</v>
      </c>
      <c r="U178">
        <f ca="1"/>
        <v>476.14520706349668</v>
      </c>
      <c r="V178">
        <f ca="1"/>
        <v>308.00560177463001</v>
      </c>
      <c r="W178">
        <f ca="1"/>
        <v>340.14953235177899</v>
      </c>
      <c r="X178">
        <f ca="1"/>
        <v>332.41685184867771</v>
      </c>
      <c r="Y178">
        <f ca="1"/>
        <v>425.64847594448304</v>
      </c>
      <c r="Z178">
        <f ca="1"/>
        <v>342.53840116384993</v>
      </c>
      <c r="AA178">
        <f ca="1"/>
        <v>418.84851707591929</v>
      </c>
      <c r="AB178">
        <f ca="1"/>
        <v>388.12787475450619</v>
      </c>
      <c r="AC178">
        <f ca="1"/>
        <v>466.30422494137088</v>
      </c>
      <c r="AD178">
        <f ca="1"/>
        <v>308.30768212877069</v>
      </c>
      <c r="AE178">
        <f ca="1"/>
        <v>394.66048359905739</v>
      </c>
      <c r="AF178">
        <f ca="1"/>
        <v>336.54969995806181</v>
      </c>
      <c r="AG178">
        <f ca="1"/>
        <v>369.83471209949585</v>
      </c>
      <c r="AH178">
        <f ca="1"/>
        <v>302.02552244286255</v>
      </c>
      <c r="AI178">
        <f ca="1"/>
        <v>421.94338660604006</v>
      </c>
      <c r="AJ178">
        <f ca="1"/>
        <v>394.28758780374227</v>
      </c>
      <c r="AK178">
        <f ca="1"/>
        <v>438.48771686869486</v>
      </c>
      <c r="AL178">
        <f ca="1"/>
        <v>234.97689279312758</v>
      </c>
      <c r="AM178">
        <f ca="1"/>
        <v>368.46100369966706</v>
      </c>
      <c r="AN178">
        <f ca="1"/>
        <v>384.06286293045332</v>
      </c>
      <c r="AO178">
        <f ca="1"/>
        <v>385.31892540716592</v>
      </c>
      <c r="AP178">
        <f ca="1"/>
        <v>358.41940888486471</v>
      </c>
      <c r="AQ178">
        <f ca="1"/>
        <v>402.06625658619049</v>
      </c>
      <c r="AR178">
        <f ca="1"/>
        <v>413.86782547960678</v>
      </c>
      <c r="AS178">
        <f ca="1"/>
        <v>479.15008213326922</v>
      </c>
      <c r="AT178">
        <f ca="1"/>
        <v>321.67449034162865</v>
      </c>
      <c r="AU178">
        <f ca="1"/>
        <v>339.78565474167004</v>
      </c>
      <c r="AV178">
        <f ca="1"/>
        <v>305.34883329471552</v>
      </c>
      <c r="AW178">
        <f ca="1"/>
        <v>441.97019875104911</v>
      </c>
      <c r="AX178">
        <f ca="1"/>
        <v>308.90273186231815</v>
      </c>
      <c r="AY178">
        <f ca="1"/>
        <v>368.84287352833178</v>
      </c>
      <c r="AZ178">
        <f ca="1"/>
        <v>398.29458745643086</v>
      </c>
      <c r="BA178">
        <f ca="1"/>
        <v>456.93033584468884</v>
      </c>
      <c r="BB178">
        <f ca="1"/>
        <v>298.02854122782122</v>
      </c>
      <c r="BC178">
        <f ca="1"/>
        <v>345.61500168565783</v>
      </c>
      <c r="BD178">
        <f ca="1"/>
        <v>324.16216190909023</v>
      </c>
      <c r="BE178">
        <f ca="1"/>
        <v>396.46623972096779</v>
      </c>
      <c r="BF178">
        <f ca="1"/>
        <v>422.2801926606532</v>
      </c>
      <c r="BG178">
        <f ca="1"/>
        <v>347.12702149679535</v>
      </c>
      <c r="BH178">
        <f ca="1"/>
        <v>343.67990670316618</v>
      </c>
      <c r="BI178">
        <f ca="1"/>
        <v>456.72302634155085</v>
      </c>
      <c r="BJ178">
        <f ca="1"/>
        <v>338.07877505894567</v>
      </c>
      <c r="BK178">
        <f ca="1"/>
        <v>394.54129188093572</v>
      </c>
      <c r="BL178">
        <f ca="1"/>
        <v>398.74453622900546</v>
      </c>
      <c r="BM178">
        <f ca="1"/>
        <v>389.37220197237554</v>
      </c>
      <c r="BN178">
        <f ca="1"/>
        <v>308.0696828850335</v>
      </c>
      <c r="BO178">
        <f ca="1"/>
        <v>376.23023995160605</v>
      </c>
      <c r="BP178">
        <f ca="1"/>
        <v>354.80730571874051</v>
      </c>
      <c r="BQ178">
        <f ca="1"/>
        <v>452.64236218493761</v>
      </c>
      <c r="BR178">
        <f ca="1"/>
        <v>329.25364632482086</v>
      </c>
      <c r="BS178">
        <f ca="1"/>
        <v>359.74854472943036</v>
      </c>
      <c r="BT178">
        <f ca="1"/>
        <v>381.23499730660421</v>
      </c>
      <c r="BU178">
        <f ca="1"/>
        <v>399.6450978818159</v>
      </c>
      <c r="BV178">
        <f ca="1"/>
        <v>317.83830101057254</v>
      </c>
      <c r="BW178">
        <f ca="1"/>
        <v>464.79026458203975</v>
      </c>
      <c r="BX178">
        <f ca="1"/>
        <v>395.25183813321638</v>
      </c>
      <c r="BY178">
        <f ca="1"/>
        <v>454.27847955341633</v>
      </c>
      <c r="BZ178">
        <f ca="1"/>
        <v>280.21566692477751</v>
      </c>
      <c r="CA178">
        <f ca="1"/>
        <v>386.43190540662266</v>
      </c>
      <c r="CB178">
        <f ca="1"/>
        <v>333.09399111977507</v>
      </c>
      <c r="CC178">
        <f ca="1"/>
        <v>384.28466875386982</v>
      </c>
      <c r="CD178">
        <f ca="1"/>
        <v>274.91205814706541</v>
      </c>
      <c r="CE178">
        <f ca="1"/>
        <v>369.21601761437154</v>
      </c>
      <c r="CF178">
        <f ca="1"/>
        <v>413.00675537704802</v>
      </c>
      <c r="CG178">
        <f ca="1"/>
        <v>380.45797427630669</v>
      </c>
      <c r="CH178">
        <f ca="1"/>
        <v>278.74315496815302</v>
      </c>
      <c r="CI178">
        <f ca="1"/>
        <v>378.70371671167118</v>
      </c>
      <c r="CJ178">
        <f ca="1"/>
        <v>397.05422706196987</v>
      </c>
      <c r="CK178">
        <f ca="1"/>
        <v>400.10619180796448</v>
      </c>
      <c r="CL178">
        <f ca="1"/>
        <v>391.48635772552285</v>
      </c>
      <c r="CM178">
        <f ca="1"/>
        <v>388.51583031960575</v>
      </c>
      <c r="CN178">
        <f ca="1"/>
        <v>370.04150139847923</v>
      </c>
      <c r="CO178">
        <f ca="1"/>
        <v>430.7250916071697</v>
      </c>
      <c r="CP178">
        <f ca="1"/>
        <v>324.86881711047539</v>
      </c>
      <c r="CQ178">
        <f ca="1"/>
        <v>395.71421080716226</v>
      </c>
      <c r="CR178">
        <f ca="1"/>
        <v>383.86410832590485</v>
      </c>
      <c r="CS178">
        <f ca="1"/>
        <v>414.22762386506997</v>
      </c>
      <c r="CT178">
        <f ca="1"/>
        <v>348.22018986478122</v>
      </c>
      <c r="CU178">
        <f ca="1"/>
        <v>333.35844515617782</v>
      </c>
      <c r="CV178">
        <f ca="1"/>
        <v>335.15388714921033</v>
      </c>
      <c r="CW178">
        <f ca="1"/>
        <v>462.56124546611454</v>
      </c>
      <c r="CX178">
        <f ca="1"/>
        <v>358.466161977453</v>
      </c>
      <c r="CY178">
        <f ca="1"/>
        <v>341.19159195391472</v>
      </c>
      <c r="CZ178">
        <f ca="1"/>
        <v>317.38585983559528</v>
      </c>
      <c r="DA178">
        <f ca="1"/>
        <v>410.87813362584268</v>
      </c>
      <c r="DB178">
        <f ca="1"/>
        <v>367.79795662295231</v>
      </c>
      <c r="DC178">
        <f ca="1"/>
        <v>410.34772447344557</v>
      </c>
      <c r="DD178">
        <f ca="1"/>
        <v>334.56712891692126</v>
      </c>
      <c r="DE178">
        <f ca="1"/>
        <v>488.60175676634555</v>
      </c>
      <c r="DF178">
        <f ca="1"/>
        <v>290.9360973169243</v>
      </c>
      <c r="DG178">
        <f ca="1"/>
        <v>422.76729515486528</v>
      </c>
      <c r="DH178" t="e">
        <f ca="1"/>
        <v>#N/A</v>
      </c>
      <c r="DI178" t="e">
        <f ca="1"/>
        <v>#N/A</v>
      </c>
      <c r="DJ178" t="e">
        <f ca="1"/>
        <v>#N/A</v>
      </c>
      <c r="DK178" t="e">
        <f ca="1"/>
        <v>#N/A</v>
      </c>
      <c r="DL178" t="e">
        <f ca="1"/>
        <v>#N/A</v>
      </c>
      <c r="DM178" t="e">
        <f ca="1"/>
        <v>#N/A</v>
      </c>
      <c r="DN178" t="e">
        <f ca="1"/>
        <v>#N/A</v>
      </c>
      <c r="DO178" t="e">
        <f ca="1"/>
        <v>#N/A</v>
      </c>
      <c r="DP178" t="e">
        <f ca="1"/>
        <v>#N/A</v>
      </c>
      <c r="DQ178" t="e">
        <f ca="1"/>
        <v>#N/A</v>
      </c>
      <c r="DR178" t="e">
        <f ca="1"/>
        <v>#N/A</v>
      </c>
      <c r="DS178" t="e">
        <f ca="1"/>
        <v>#N/A</v>
      </c>
      <c r="DT178" t="e">
        <f ca="1"/>
        <v>#N/A</v>
      </c>
      <c r="DU178" t="e">
        <f ca="1"/>
        <v>#N/A</v>
      </c>
      <c r="DV178" t="e">
        <f ca="1"/>
        <v>#N/A</v>
      </c>
      <c r="DW178" t="e">
        <f ca="1"/>
        <v>#N/A</v>
      </c>
      <c r="DX178" t="e">
        <f ca="1"/>
        <v>#N/A</v>
      </c>
      <c r="DY178" t="e">
        <f ca="1"/>
        <v>#N/A</v>
      </c>
      <c r="DZ178" t="e">
        <f ca="1"/>
        <v>#N/A</v>
      </c>
      <c r="EA178" t="e">
        <f ca="1"/>
        <v>#N/A</v>
      </c>
    </row>
    <row r="179" spans="11:131">
      <c r="K179" s="40">
        <f ca="1"/>
        <v>45666</v>
      </c>
      <c r="L179">
        <f ca="1"/>
        <v>307.53540311149033</v>
      </c>
      <c r="M179">
        <f ca="1"/>
        <v>538.1051634831723</v>
      </c>
      <c r="N179">
        <f ca="1"/>
        <v>285.59487413633104</v>
      </c>
      <c r="O179">
        <f ca="1"/>
        <v>424.19201396978389</v>
      </c>
      <c r="P179">
        <f ca="1"/>
        <v>350.55207567715871</v>
      </c>
      <c r="Q179">
        <f ca="1"/>
        <v>390.59448378038843</v>
      </c>
      <c r="R179">
        <f ca="1"/>
        <v>338.1560844617527</v>
      </c>
      <c r="S179">
        <f ca="1"/>
        <v>328.81872538895965</v>
      </c>
      <c r="T179">
        <f ca="1"/>
        <v>342.14670439033677</v>
      </c>
      <c r="U179">
        <f ca="1"/>
        <v>475.8757919289929</v>
      </c>
      <c r="V179">
        <f ca="1"/>
        <v>306.67188672464948</v>
      </c>
      <c r="W179">
        <f ca="1"/>
        <v>345.74491052642395</v>
      </c>
      <c r="X179">
        <f ca="1"/>
        <v>340.68182009648689</v>
      </c>
      <c r="Y179">
        <f ca="1"/>
        <v>430.5798416338269</v>
      </c>
      <c r="Z179">
        <f ca="1"/>
        <v>343.06231425565528</v>
      </c>
      <c r="AA179">
        <f ca="1"/>
        <v>422.7253133673002</v>
      </c>
      <c r="AB179">
        <f ca="1"/>
        <v>386.48581081265274</v>
      </c>
      <c r="AC179">
        <f ca="1"/>
        <v>467.58043104438326</v>
      </c>
      <c r="AD179">
        <f ca="1"/>
        <v>306.97721333013772</v>
      </c>
      <c r="AE179">
        <f ca="1"/>
        <v>386.75502283716105</v>
      </c>
      <c r="AF179">
        <f ca="1"/>
        <v>341.92532044340538</v>
      </c>
      <c r="AG179">
        <f ca="1"/>
        <v>368.17170889705574</v>
      </c>
      <c r="AH179">
        <f ca="1"/>
        <v>301.92730785545422</v>
      </c>
      <c r="AI179">
        <f ca="1"/>
        <v>425.15660450467897</v>
      </c>
      <c r="AJ179">
        <f ca="1"/>
        <v>393.02030439205049</v>
      </c>
      <c r="AK179">
        <f ca="1"/>
        <v>443.00028365540192</v>
      </c>
      <c r="AL179">
        <f ca="1"/>
        <v>236.47647454000438</v>
      </c>
      <c r="AM179">
        <f ca="1"/>
        <v>372.93171984041555</v>
      </c>
      <c r="AN179">
        <f ca="1"/>
        <v>386.22390306032855</v>
      </c>
      <c r="AO179">
        <f ca="1"/>
        <v>386.95489847794209</v>
      </c>
      <c r="AP179">
        <f ca="1"/>
        <v>360.32034376630327</v>
      </c>
      <c r="AQ179">
        <f ca="1"/>
        <v>400.82984769673948</v>
      </c>
      <c r="AR179">
        <f ca="1"/>
        <v>407.24467301981247</v>
      </c>
      <c r="AS179">
        <f ca="1"/>
        <v>473.58838857524734</v>
      </c>
      <c r="AT179">
        <f ca="1"/>
        <v>319.36978991466651</v>
      </c>
      <c r="AU179">
        <f ca="1"/>
        <v>335.21081908491385</v>
      </c>
      <c r="AV179">
        <f ca="1"/>
        <v>305.55200764230938</v>
      </c>
      <c r="AW179">
        <f ca="1"/>
        <v>441.05754465286628</v>
      </c>
      <c r="AX179">
        <f ca="1"/>
        <v>307.68447909828166</v>
      </c>
      <c r="AY179">
        <f ca="1"/>
        <v>362.39215035256927</v>
      </c>
      <c r="AZ179">
        <f ca="1"/>
        <v>394.3065566339402</v>
      </c>
      <c r="BA179">
        <f ca="1"/>
        <v>460.88489586433485</v>
      </c>
      <c r="BB179">
        <f ca="1"/>
        <v>303.44455912070396</v>
      </c>
      <c r="BC179">
        <f ca="1"/>
        <v>350.07857951427633</v>
      </c>
      <c r="BD179">
        <f ca="1"/>
        <v>324.51907776275903</v>
      </c>
      <c r="BE179">
        <f ca="1"/>
        <v>398.84042723487664</v>
      </c>
      <c r="BF179">
        <f ca="1"/>
        <v>418.6098911316343</v>
      </c>
      <c r="BG179">
        <f ca="1"/>
        <v>343.80751452212468</v>
      </c>
      <c r="BH179">
        <f ca="1"/>
        <v>341.40813728964611</v>
      </c>
      <c r="BI179">
        <f ca="1"/>
        <v>462.0245982251102</v>
      </c>
      <c r="BJ179">
        <f ca="1"/>
        <v>338.56937940923746</v>
      </c>
      <c r="BK179">
        <f ca="1"/>
        <v>394.42074896023706</v>
      </c>
      <c r="BL179">
        <f ca="1"/>
        <v>399.42199467847638</v>
      </c>
      <c r="BM179">
        <f ca="1"/>
        <v>393.96955226014984</v>
      </c>
      <c r="BN179">
        <f ca="1"/>
        <v>303.22834368173943</v>
      </c>
      <c r="BO179">
        <f ca="1"/>
        <v>374.94565651152317</v>
      </c>
      <c r="BP179">
        <f ca="1"/>
        <v>355.44131272701429</v>
      </c>
      <c r="BQ179">
        <f ca="1"/>
        <v>448.02610215740049</v>
      </c>
      <c r="BR179">
        <f ca="1"/>
        <v>330.09391862721088</v>
      </c>
      <c r="BS179">
        <f ca="1"/>
        <v>367.460490827299</v>
      </c>
      <c r="BT179">
        <f ca="1"/>
        <v>383.42453130287953</v>
      </c>
      <c r="BU179">
        <f ca="1"/>
        <v>398.47958021175606</v>
      </c>
      <c r="BV179">
        <f ca="1"/>
        <v>315.82085904720867</v>
      </c>
      <c r="BW179">
        <f ca="1"/>
        <v>457.60330522133921</v>
      </c>
      <c r="BX179">
        <f ca="1"/>
        <v>399.04219590546074</v>
      </c>
      <c r="BY179">
        <f ca="1"/>
        <v>455.75761933998803</v>
      </c>
      <c r="BZ179">
        <f ca="1"/>
        <v>275.33940635262843</v>
      </c>
      <c r="CA179">
        <f ca="1"/>
        <v>386.81852293041169</v>
      </c>
      <c r="CB179">
        <f ca="1"/>
        <v>337.97596610282403</v>
      </c>
      <c r="CC179">
        <f ca="1"/>
        <v>381.94244382994503</v>
      </c>
      <c r="CD179">
        <f ca="1"/>
        <v>277.50413666165275</v>
      </c>
      <c r="CE179">
        <f ca="1"/>
        <v>371.01758140704146</v>
      </c>
      <c r="CF179">
        <f ca="1"/>
        <v>414.11980922946952</v>
      </c>
      <c r="CG179">
        <f ca="1"/>
        <v>381.77963743284727</v>
      </c>
      <c r="CH179">
        <f ca="1"/>
        <v>280.47689379772027</v>
      </c>
      <c r="CI179">
        <f ca="1"/>
        <v>369.82827478138182</v>
      </c>
      <c r="CJ179">
        <f ca="1"/>
        <v>392.59893901162775</v>
      </c>
      <c r="CK179">
        <f ca="1"/>
        <v>406.95575558353255</v>
      </c>
      <c r="CL179">
        <f ca="1"/>
        <v>392.50186527582656</v>
      </c>
      <c r="CM179">
        <f ca="1"/>
        <v>390.93691549063948</v>
      </c>
      <c r="CN179">
        <f ca="1"/>
        <v>370.11811613887011</v>
      </c>
      <c r="CO179">
        <f ca="1"/>
        <v>427.89232252573862</v>
      </c>
      <c r="CP179">
        <f ca="1"/>
        <v>327.04491292978759</v>
      </c>
      <c r="CQ179">
        <f ca="1"/>
        <v>393.27404640780037</v>
      </c>
      <c r="CR179">
        <f ca="1"/>
        <v>385.11191100473644</v>
      </c>
      <c r="CS179">
        <f ca="1"/>
        <v>414.1803547527569</v>
      </c>
      <c r="CT179">
        <f ca="1"/>
        <v>348.8636802502844</v>
      </c>
      <c r="CU179">
        <f ca="1"/>
        <v>332.73489559052155</v>
      </c>
      <c r="CV179">
        <f ca="1"/>
        <v>341.42805822547501</v>
      </c>
      <c r="CW179">
        <f ca="1"/>
        <v>464.13109871848673</v>
      </c>
      <c r="CX179">
        <f ca="1"/>
        <v>356.39228774993092</v>
      </c>
      <c r="CY179">
        <f ca="1"/>
        <v>345.48102570286596</v>
      </c>
      <c r="CZ179">
        <f ca="1"/>
        <v>313.31925742163389</v>
      </c>
      <c r="DA179">
        <f ca="1"/>
        <v>407.33550359235215</v>
      </c>
      <c r="DB179">
        <f ca="1"/>
        <v>369.01067299853077</v>
      </c>
      <c r="DC179">
        <f ca="1"/>
        <v>408.81540708703875</v>
      </c>
      <c r="DD179">
        <f ca="1"/>
        <v>334.24866751441596</v>
      </c>
      <c r="DE179">
        <f ca="1"/>
        <v>487.62527913053356</v>
      </c>
      <c r="DF179">
        <f ca="1"/>
        <v>284.43679587004954</v>
      </c>
      <c r="DG179">
        <f ca="1"/>
        <v>421.21106899652892</v>
      </c>
      <c r="DH179" t="e">
        <f ca="1"/>
        <v>#N/A</v>
      </c>
      <c r="DI179" t="e">
        <f ca="1"/>
        <v>#N/A</v>
      </c>
      <c r="DJ179" t="e">
        <f ca="1"/>
        <v>#N/A</v>
      </c>
      <c r="DK179" t="e">
        <f ca="1"/>
        <v>#N/A</v>
      </c>
      <c r="DL179" t="e">
        <f ca="1"/>
        <v>#N/A</v>
      </c>
      <c r="DM179" t="e">
        <f ca="1"/>
        <v>#N/A</v>
      </c>
      <c r="DN179" t="e">
        <f ca="1"/>
        <v>#N/A</v>
      </c>
      <c r="DO179" t="e">
        <f ca="1"/>
        <v>#N/A</v>
      </c>
      <c r="DP179" t="e">
        <f ca="1"/>
        <v>#N/A</v>
      </c>
      <c r="DQ179" t="e">
        <f ca="1"/>
        <v>#N/A</v>
      </c>
      <c r="DR179" t="e">
        <f ca="1"/>
        <v>#N/A</v>
      </c>
      <c r="DS179" t="e">
        <f ca="1"/>
        <v>#N/A</v>
      </c>
      <c r="DT179" t="e">
        <f ca="1"/>
        <v>#N/A</v>
      </c>
      <c r="DU179" t="e">
        <f ca="1"/>
        <v>#N/A</v>
      </c>
      <c r="DV179" t="e">
        <f ca="1"/>
        <v>#N/A</v>
      </c>
      <c r="DW179" t="e">
        <f ca="1"/>
        <v>#N/A</v>
      </c>
      <c r="DX179" t="e">
        <f ca="1"/>
        <v>#N/A</v>
      </c>
      <c r="DY179" t="e">
        <f ca="1"/>
        <v>#N/A</v>
      </c>
      <c r="DZ179" t="e">
        <f ca="1"/>
        <v>#N/A</v>
      </c>
      <c r="EA179" t="e">
        <f ca="1"/>
        <v>#N/A</v>
      </c>
    </row>
    <row r="180" spans="11:131">
      <c r="K180" s="40">
        <f ca="1"/>
        <v>45667</v>
      </c>
      <c r="L180">
        <f ca="1"/>
        <v>306.11069792583476</v>
      </c>
      <c r="M180">
        <f ca="1"/>
        <v>538.8917468400972</v>
      </c>
      <c r="N180">
        <f ca="1"/>
        <v>290.27535855117293</v>
      </c>
      <c r="O180">
        <f ca="1"/>
        <v>420.99314809154919</v>
      </c>
      <c r="P180">
        <f ca="1"/>
        <v>349.30766557872897</v>
      </c>
      <c r="Q180">
        <f ca="1"/>
        <v>390.83551667525506</v>
      </c>
      <c r="R180">
        <f ca="1"/>
        <v>333.47162847948488</v>
      </c>
      <c r="S180">
        <f ca="1"/>
        <v>328.87334211930443</v>
      </c>
      <c r="T180">
        <f ca="1"/>
        <v>339.94211762718857</v>
      </c>
      <c r="U180">
        <f ca="1"/>
        <v>473.62524058568999</v>
      </c>
      <c r="V180">
        <f ca="1"/>
        <v>304.72616877242797</v>
      </c>
      <c r="W180">
        <f ca="1"/>
        <v>345.73916200216576</v>
      </c>
      <c r="X180">
        <f ca="1"/>
        <v>336.38602082700845</v>
      </c>
      <c r="Y180">
        <f ca="1"/>
        <v>436.31786469838721</v>
      </c>
      <c r="Z180">
        <f ca="1"/>
        <v>341.66032074023974</v>
      </c>
      <c r="AA180">
        <f ca="1"/>
        <v>428.39900030790727</v>
      </c>
      <c r="AB180">
        <f ca="1"/>
        <v>388.35236058236461</v>
      </c>
      <c r="AC180">
        <f ca="1"/>
        <v>462.05560829621027</v>
      </c>
      <c r="AD180">
        <f ca="1"/>
        <v>308.39283345587432</v>
      </c>
      <c r="AE180">
        <f ca="1"/>
        <v>387.11829565728084</v>
      </c>
      <c r="AF180">
        <f ca="1"/>
        <v>340.65423684371149</v>
      </c>
      <c r="AG180">
        <f ca="1"/>
        <v>367.21299297891824</v>
      </c>
      <c r="AH180">
        <f ca="1"/>
        <v>300.67632012537604</v>
      </c>
      <c r="AI180">
        <f ca="1"/>
        <v>427.30038222080884</v>
      </c>
      <c r="AJ180">
        <f ca="1"/>
        <v>398.1013192632181</v>
      </c>
      <c r="AK180">
        <f ca="1"/>
        <v>440.84947631184366</v>
      </c>
      <c r="AL180">
        <f ca="1"/>
        <v>236.64704559766355</v>
      </c>
      <c r="AM180">
        <f ca="1"/>
        <v>374.796838197878</v>
      </c>
      <c r="AN180">
        <f ca="1"/>
        <v>383.45097720926498</v>
      </c>
      <c r="AO180">
        <f ca="1"/>
        <v>384.12401452914969</v>
      </c>
      <c r="AP180">
        <f ca="1"/>
        <v>362.38670197041773</v>
      </c>
      <c r="AQ180">
        <f ca="1"/>
        <v>398.2501662286395</v>
      </c>
      <c r="AR180">
        <f ca="1"/>
        <v>404.0406948526832</v>
      </c>
      <c r="AS180">
        <f ca="1"/>
        <v>470.28807122869671</v>
      </c>
      <c r="AT180">
        <f ca="1"/>
        <v>322.57833084486782</v>
      </c>
      <c r="AU180">
        <f ca="1"/>
        <v>336.23388614664793</v>
      </c>
      <c r="AV180">
        <f ca="1"/>
        <v>305.70321032988096</v>
      </c>
      <c r="AW180">
        <f ca="1"/>
        <v>447.4653095256038</v>
      </c>
      <c r="AX180">
        <f ca="1"/>
        <v>308.07327666730004</v>
      </c>
      <c r="AY180">
        <f ca="1"/>
        <v>359.42340434615608</v>
      </c>
      <c r="AZ180">
        <f ca="1"/>
        <v>389.47110030673497</v>
      </c>
      <c r="BA180">
        <f ca="1"/>
        <v>465.12112060079926</v>
      </c>
      <c r="BB180">
        <f ca="1"/>
        <v>306.02118673308763</v>
      </c>
      <c r="BC180">
        <f ca="1"/>
        <v>349.36504840371964</v>
      </c>
      <c r="BD180">
        <f ca="1"/>
        <v>322.66106235328994</v>
      </c>
      <c r="BE180">
        <f ca="1"/>
        <v>402.04197520739808</v>
      </c>
      <c r="BF180">
        <f ca="1"/>
        <v>412.03719529798735</v>
      </c>
      <c r="BG180">
        <f ca="1"/>
        <v>348.79045243893023</v>
      </c>
      <c r="BH180">
        <f ca="1"/>
        <v>344.60455988051535</v>
      </c>
      <c r="BI180">
        <f ca="1"/>
        <v>462.28911916528574</v>
      </c>
      <c r="BJ180">
        <f ca="1"/>
        <v>334.55021891897405</v>
      </c>
      <c r="BK180">
        <f ca="1"/>
        <v>396.12870890385096</v>
      </c>
      <c r="BL180">
        <f ca="1"/>
        <v>398.40794179355873</v>
      </c>
      <c r="BM180">
        <f ca="1"/>
        <v>404.61564067561903</v>
      </c>
      <c r="BN180">
        <f ca="1"/>
        <v>305.25804566952507</v>
      </c>
      <c r="BO180">
        <f ca="1"/>
        <v>376.20180857257839</v>
      </c>
      <c r="BP180">
        <f ca="1"/>
        <v>353.16477997967962</v>
      </c>
      <c r="BQ180">
        <f ca="1"/>
        <v>445.95038537626004</v>
      </c>
      <c r="BR180">
        <f ca="1"/>
        <v>335.47933086491224</v>
      </c>
      <c r="BS180">
        <f ca="1"/>
        <v>372.11523668288851</v>
      </c>
      <c r="BT180">
        <f ca="1"/>
        <v>381.12314646466143</v>
      </c>
      <c r="BU180">
        <f ca="1"/>
        <v>394.27667137552157</v>
      </c>
      <c r="BV180">
        <f ca="1"/>
        <v>316.04445198580959</v>
      </c>
      <c r="BW180">
        <f ca="1"/>
        <v>457.82238049364202</v>
      </c>
      <c r="BX180">
        <f ca="1"/>
        <v>396.10066027350638</v>
      </c>
      <c r="BY180">
        <f ca="1"/>
        <v>456.7965263119986</v>
      </c>
      <c r="BZ180">
        <f ca="1"/>
        <v>273.83831324405708</v>
      </c>
      <c r="CA180">
        <f ca="1"/>
        <v>386.61197665959884</v>
      </c>
      <c r="CB180">
        <f ca="1"/>
        <v>342.79700217216032</v>
      </c>
      <c r="CC180">
        <f ca="1"/>
        <v>385.52023878763913</v>
      </c>
      <c r="CD180">
        <f ca="1"/>
        <v>278.74367765475608</v>
      </c>
      <c r="CE180">
        <f ca="1"/>
        <v>376.47235659181706</v>
      </c>
      <c r="CF180">
        <f ca="1"/>
        <v>414.74474591208849</v>
      </c>
      <c r="CG180">
        <f ca="1"/>
        <v>377.20869815903842</v>
      </c>
      <c r="CH180">
        <f ca="1"/>
        <v>275.42807748681787</v>
      </c>
      <c r="CI180">
        <f ca="1"/>
        <v>374.29043973968612</v>
      </c>
      <c r="CJ180">
        <f ca="1"/>
        <v>395.36495202446412</v>
      </c>
      <c r="CK180">
        <f ca="1"/>
        <v>399.05326472880392</v>
      </c>
      <c r="CL180">
        <f ca="1"/>
        <v>390.33556928383206</v>
      </c>
      <c r="CM180">
        <f ca="1"/>
        <v>390.13324882806148</v>
      </c>
      <c r="CN180">
        <f ca="1"/>
        <v>365.17351922370784</v>
      </c>
      <c r="CO180">
        <f ca="1"/>
        <v>427.90136947346303</v>
      </c>
      <c r="CP180">
        <f ca="1"/>
        <v>328.20013089484337</v>
      </c>
      <c r="CQ180">
        <f ca="1"/>
        <v>391.96911384134228</v>
      </c>
      <c r="CR180">
        <f ca="1"/>
        <v>378.89962061938047</v>
      </c>
      <c r="CS180">
        <f ca="1"/>
        <v>408.79735344644837</v>
      </c>
      <c r="CT180">
        <f ca="1"/>
        <v>350.77684976562716</v>
      </c>
      <c r="CU180">
        <f ca="1"/>
        <v>329.15947226797584</v>
      </c>
      <c r="CV180">
        <f ca="1"/>
        <v>341.42702071677581</v>
      </c>
      <c r="CW180">
        <f ca="1"/>
        <v>468.05418880985593</v>
      </c>
      <c r="CX180">
        <f ca="1"/>
        <v>356.55658929797886</v>
      </c>
      <c r="CY180">
        <f ca="1"/>
        <v>347.89573746203217</v>
      </c>
      <c r="CZ180">
        <f ca="1"/>
        <v>313.29694784775671</v>
      </c>
      <c r="DA180">
        <f ca="1"/>
        <v>411.12522495126825</v>
      </c>
      <c r="DB180">
        <f ca="1"/>
        <v>369.01863162660504</v>
      </c>
      <c r="DC180">
        <f ca="1"/>
        <v>413.54326725702572</v>
      </c>
      <c r="DD180">
        <f ca="1"/>
        <v>334.23869198778181</v>
      </c>
      <c r="DE180">
        <f ca="1"/>
        <v>487.03423219239227</v>
      </c>
      <c r="DF180">
        <f ca="1"/>
        <v>285.63469801777666</v>
      </c>
      <c r="DG180">
        <f ca="1"/>
        <v>422.28104795006527</v>
      </c>
      <c r="DH180" t="e">
        <f ca="1"/>
        <v>#N/A</v>
      </c>
      <c r="DI180" t="e">
        <f ca="1"/>
        <v>#N/A</v>
      </c>
      <c r="DJ180" t="e">
        <f ca="1"/>
        <v>#N/A</v>
      </c>
      <c r="DK180" t="e">
        <f ca="1"/>
        <v>#N/A</v>
      </c>
      <c r="DL180" t="e">
        <f ca="1"/>
        <v>#N/A</v>
      </c>
      <c r="DM180" t="e">
        <f ca="1"/>
        <v>#N/A</v>
      </c>
      <c r="DN180" t="e">
        <f ca="1"/>
        <v>#N/A</v>
      </c>
      <c r="DO180" t="e">
        <f ca="1"/>
        <v>#N/A</v>
      </c>
      <c r="DP180" t="e">
        <f ca="1"/>
        <v>#N/A</v>
      </c>
      <c r="DQ180" t="e">
        <f ca="1"/>
        <v>#N/A</v>
      </c>
      <c r="DR180" t="e">
        <f ca="1"/>
        <v>#N/A</v>
      </c>
      <c r="DS180" t="e">
        <f ca="1"/>
        <v>#N/A</v>
      </c>
      <c r="DT180" t="e">
        <f ca="1"/>
        <v>#N/A</v>
      </c>
      <c r="DU180" t="e">
        <f ca="1"/>
        <v>#N/A</v>
      </c>
      <c r="DV180" t="e">
        <f ca="1"/>
        <v>#N/A</v>
      </c>
      <c r="DW180" t="e">
        <f ca="1"/>
        <v>#N/A</v>
      </c>
      <c r="DX180" t="e">
        <f ca="1"/>
        <v>#N/A</v>
      </c>
      <c r="DY180" t="e">
        <f ca="1"/>
        <v>#N/A</v>
      </c>
      <c r="DZ180" t="e">
        <f ca="1"/>
        <v>#N/A</v>
      </c>
      <c r="EA180" t="e">
        <f ca="1"/>
        <v>#N/A</v>
      </c>
    </row>
    <row r="181" spans="11:131">
      <c r="K181" s="40">
        <f ca="1"/>
        <v>45670</v>
      </c>
      <c r="L181">
        <f ca="1"/>
        <v>307.25644233244083</v>
      </c>
      <c r="M181">
        <f ca="1"/>
        <v>555.83081699430988</v>
      </c>
      <c r="N181">
        <f ca="1"/>
        <v>284.50869277649247</v>
      </c>
      <c r="O181">
        <f ca="1"/>
        <v>419.55099364289265</v>
      </c>
      <c r="P181">
        <f ca="1"/>
        <v>335.7921717172282</v>
      </c>
      <c r="Q181">
        <f ca="1"/>
        <v>397.37059863416113</v>
      </c>
      <c r="R181">
        <f ca="1"/>
        <v>339.72677215615647</v>
      </c>
      <c r="S181">
        <f ca="1"/>
        <v>327.94982816539363</v>
      </c>
      <c r="T181">
        <f ca="1"/>
        <v>339.247492662181</v>
      </c>
      <c r="U181">
        <f ca="1"/>
        <v>466.86459208238733</v>
      </c>
      <c r="V181">
        <f ca="1"/>
        <v>307.15500317138594</v>
      </c>
      <c r="W181">
        <f ca="1"/>
        <v>360.95627461146591</v>
      </c>
      <c r="X181">
        <f ca="1"/>
        <v>334.77669201787307</v>
      </c>
      <c r="Y181">
        <f ca="1"/>
        <v>429.18791214816338</v>
      </c>
      <c r="Z181">
        <f ca="1"/>
        <v>343.41720118458909</v>
      </c>
      <c r="AA181">
        <f ca="1"/>
        <v>439.23453562646193</v>
      </c>
      <c r="AB181">
        <f ca="1"/>
        <v>376.71941558436953</v>
      </c>
      <c r="AC181">
        <f ca="1"/>
        <v>459.3751959005761</v>
      </c>
      <c r="AD181">
        <f ca="1"/>
        <v>312.41220606276244</v>
      </c>
      <c r="AE181">
        <f ca="1"/>
        <v>377.30631568636267</v>
      </c>
      <c r="AF181">
        <f ca="1"/>
        <v>338.7546312787519</v>
      </c>
      <c r="AG181">
        <f ca="1"/>
        <v>374.45007997449636</v>
      </c>
      <c r="AH181">
        <f ca="1"/>
        <v>294.00415889183472</v>
      </c>
      <c r="AI181">
        <f ca="1"/>
        <v>421.53572751548023</v>
      </c>
      <c r="AJ181">
        <f ca="1"/>
        <v>393.93045209467141</v>
      </c>
      <c r="AK181">
        <f ca="1"/>
        <v>442.83464944132697</v>
      </c>
      <c r="AL181">
        <f ca="1"/>
        <v>239.26578032770794</v>
      </c>
      <c r="AM181">
        <f ca="1"/>
        <v>361.39723889753139</v>
      </c>
      <c r="AN181">
        <f ca="1"/>
        <v>384.68664926620062</v>
      </c>
      <c r="AO181">
        <f ca="1"/>
        <v>383.42441784857004</v>
      </c>
      <c r="AP181">
        <f ca="1"/>
        <v>368.59940242721268</v>
      </c>
      <c r="AQ181">
        <f ca="1"/>
        <v>403.3795460900883</v>
      </c>
      <c r="AR181">
        <f ca="1"/>
        <v>401.46001518571154</v>
      </c>
      <c r="AS181">
        <f ca="1"/>
        <v>477.92917400001397</v>
      </c>
      <c r="AT181">
        <f ca="1"/>
        <v>324.05013739370924</v>
      </c>
      <c r="AU181">
        <f ca="1"/>
        <v>336.43170029909095</v>
      </c>
      <c r="AV181">
        <f ca="1"/>
        <v>310.09289134368157</v>
      </c>
      <c r="AW181">
        <f ca="1"/>
        <v>453.35156515967509</v>
      </c>
      <c r="AX181">
        <f ca="1"/>
        <v>305.24714254306582</v>
      </c>
      <c r="AY181">
        <f ca="1"/>
        <v>364.65337130032975</v>
      </c>
      <c r="AZ181">
        <f ca="1"/>
        <v>390.80330149891023</v>
      </c>
      <c r="BA181">
        <f ca="1"/>
        <v>477.12745157127694</v>
      </c>
      <c r="BB181">
        <f ca="1"/>
        <v>305.65322906995738</v>
      </c>
      <c r="BC181">
        <f ca="1"/>
        <v>349.70290740923036</v>
      </c>
      <c r="BD181">
        <f ca="1"/>
        <v>317.73867309145811</v>
      </c>
      <c r="BE181">
        <f ca="1"/>
        <v>403.28946938105656</v>
      </c>
      <c r="BF181">
        <f ca="1"/>
        <v>420.82515763998327</v>
      </c>
      <c r="BG181">
        <f ca="1"/>
        <v>345.67684638136734</v>
      </c>
      <c r="BH181">
        <f ca="1"/>
        <v>337.66320214160254</v>
      </c>
      <c r="BI181">
        <f ca="1"/>
        <v>462.71720943823033</v>
      </c>
      <c r="BJ181">
        <f ca="1"/>
        <v>331.0368943184281</v>
      </c>
      <c r="BK181">
        <f ca="1"/>
        <v>393.2515849666068</v>
      </c>
      <c r="BL181">
        <f ca="1"/>
        <v>391.4770762148446</v>
      </c>
      <c r="BM181">
        <f ca="1"/>
        <v>406.36059150423438</v>
      </c>
      <c r="BN181">
        <f ca="1"/>
        <v>299.37812784255766</v>
      </c>
      <c r="BO181">
        <f ca="1"/>
        <v>374.33947943629119</v>
      </c>
      <c r="BP181">
        <f ca="1"/>
        <v>364.11454397538711</v>
      </c>
      <c r="BQ181">
        <f ca="1"/>
        <v>436.69413230163065</v>
      </c>
      <c r="BR181">
        <f ca="1"/>
        <v>328.58496181281612</v>
      </c>
      <c r="BS181">
        <f ca="1"/>
        <v>376.56306908918282</v>
      </c>
      <c r="BT181">
        <f ca="1"/>
        <v>374.86898754597985</v>
      </c>
      <c r="BU181">
        <f ca="1"/>
        <v>396.98493404295834</v>
      </c>
      <c r="BV181">
        <f ca="1"/>
        <v>309.87791904319135</v>
      </c>
      <c r="BW181">
        <f ca="1"/>
        <v>453.21844078399909</v>
      </c>
      <c r="BX181">
        <f ca="1"/>
        <v>394.76128783969705</v>
      </c>
      <c r="BY181">
        <f ca="1"/>
        <v>459.95266323187332</v>
      </c>
      <c r="BZ181">
        <f ca="1"/>
        <v>270.24048519758298</v>
      </c>
      <c r="CA181">
        <f ca="1"/>
        <v>375.51284528261948</v>
      </c>
      <c r="CB181">
        <f ca="1"/>
        <v>339.64569917904578</v>
      </c>
      <c r="CC181">
        <f ca="1"/>
        <v>383.82659963741139</v>
      </c>
      <c r="CD181">
        <f ca="1"/>
        <v>279.78319924990711</v>
      </c>
      <c r="CE181">
        <f ca="1"/>
        <v>369.93723681516406</v>
      </c>
      <c r="CF181">
        <f ca="1"/>
        <v>418.66754312797036</v>
      </c>
      <c r="CG181">
        <f ca="1"/>
        <v>385.53147599468372</v>
      </c>
      <c r="CH181">
        <f ca="1"/>
        <v>275.79025822495748</v>
      </c>
      <c r="CI181">
        <f ca="1"/>
        <v>373.41019370663628</v>
      </c>
      <c r="CJ181">
        <f ca="1"/>
        <v>400.38025500024594</v>
      </c>
      <c r="CK181">
        <f ca="1"/>
        <v>381.99880722740909</v>
      </c>
      <c r="CL181">
        <f ca="1"/>
        <v>390.57583850467228</v>
      </c>
      <c r="CM181">
        <f ca="1"/>
        <v>396.87113785854757</v>
      </c>
      <c r="CN181">
        <f ca="1"/>
        <v>360.18979085759867</v>
      </c>
      <c r="CO181">
        <f ca="1"/>
        <v>428.9400822402016</v>
      </c>
      <c r="CP181">
        <f ca="1"/>
        <v>332.39683950142523</v>
      </c>
      <c r="CQ181">
        <f ca="1"/>
        <v>386.47617044147796</v>
      </c>
      <c r="CR181">
        <f ca="1"/>
        <v>375.15839563620727</v>
      </c>
      <c r="CS181">
        <f ca="1"/>
        <v>420.5499469898723</v>
      </c>
      <c r="CT181">
        <f ca="1"/>
        <v>353.61589517329219</v>
      </c>
      <c r="CU181">
        <f ca="1"/>
        <v>330.40298167359697</v>
      </c>
      <c r="CV181">
        <f ca="1"/>
        <v>340.25822957068624</v>
      </c>
      <c r="CW181">
        <f ca="1"/>
        <v>459.08124050455928</v>
      </c>
      <c r="CX181">
        <f ca="1"/>
        <v>350.15251810159191</v>
      </c>
      <c r="CY181">
        <f ca="1"/>
        <v>345.16904660305244</v>
      </c>
      <c r="CZ181">
        <f ca="1"/>
        <v>311.73902857805183</v>
      </c>
      <c r="DA181">
        <f ca="1"/>
        <v>419.71482306372758</v>
      </c>
      <c r="DB181">
        <f ca="1"/>
        <v>371.36327380913798</v>
      </c>
      <c r="DC181">
        <f ca="1"/>
        <v>417.03353254123994</v>
      </c>
      <c r="DD181">
        <f ca="1"/>
        <v>337.2990534635685</v>
      </c>
      <c r="DE181">
        <f ca="1"/>
        <v>491.14070590290669</v>
      </c>
      <c r="DF181">
        <f ca="1"/>
        <v>298.81381330211491</v>
      </c>
      <c r="DG181">
        <f ca="1"/>
        <v>440.47324933421049</v>
      </c>
      <c r="DH181" t="e">
        <f ca="1"/>
        <v>#N/A</v>
      </c>
      <c r="DI181" t="e">
        <f ca="1"/>
        <v>#N/A</v>
      </c>
      <c r="DJ181" t="e">
        <f ca="1"/>
        <v>#N/A</v>
      </c>
      <c r="DK181" t="e">
        <f ca="1"/>
        <v>#N/A</v>
      </c>
      <c r="DL181" t="e">
        <f ca="1"/>
        <v>#N/A</v>
      </c>
      <c r="DM181" t="e">
        <f ca="1"/>
        <v>#N/A</v>
      </c>
      <c r="DN181" t="e">
        <f ca="1"/>
        <v>#N/A</v>
      </c>
      <c r="DO181" t="e">
        <f ca="1"/>
        <v>#N/A</v>
      </c>
      <c r="DP181" t="e">
        <f ca="1"/>
        <v>#N/A</v>
      </c>
      <c r="DQ181" t="e">
        <f ca="1"/>
        <v>#N/A</v>
      </c>
      <c r="DR181" t="e">
        <f ca="1"/>
        <v>#N/A</v>
      </c>
      <c r="DS181" t="e">
        <f ca="1"/>
        <v>#N/A</v>
      </c>
      <c r="DT181" t="e">
        <f ca="1"/>
        <v>#N/A</v>
      </c>
      <c r="DU181" t="e">
        <f ca="1"/>
        <v>#N/A</v>
      </c>
      <c r="DV181" t="e">
        <f ca="1"/>
        <v>#N/A</v>
      </c>
      <c r="DW181" t="e">
        <f ca="1"/>
        <v>#N/A</v>
      </c>
      <c r="DX181" t="e">
        <f ca="1"/>
        <v>#N/A</v>
      </c>
      <c r="DY181" t="e">
        <f ca="1"/>
        <v>#N/A</v>
      </c>
      <c r="DZ181" t="e">
        <f ca="1"/>
        <v>#N/A</v>
      </c>
      <c r="EA181" t="e">
        <f ca="1"/>
        <v>#N/A</v>
      </c>
    </row>
    <row r="182" spans="11:131">
      <c r="K182" s="40">
        <f ca="1"/>
        <v>45671</v>
      </c>
      <c r="L182">
        <f ca="1"/>
        <v>310.9899900037604</v>
      </c>
      <c r="M182">
        <f ca="1"/>
        <v>553.02060265317436</v>
      </c>
      <c r="N182">
        <f ca="1"/>
        <v>285.69006466577633</v>
      </c>
      <c r="O182">
        <f ca="1"/>
        <v>428.26515533532358</v>
      </c>
      <c r="P182">
        <f ca="1"/>
        <v>338.38621637791454</v>
      </c>
      <c r="Q182">
        <f ca="1"/>
        <v>402.8583703614886</v>
      </c>
      <c r="R182">
        <f ca="1"/>
        <v>342.13485390936881</v>
      </c>
      <c r="S182">
        <f ca="1"/>
        <v>327.18065488069919</v>
      </c>
      <c r="T182">
        <f ca="1"/>
        <v>334.7292741828266</v>
      </c>
      <c r="U182">
        <f ca="1"/>
        <v>464.41004099170692</v>
      </c>
      <c r="V182">
        <f ca="1"/>
        <v>308.02372904318759</v>
      </c>
      <c r="W182">
        <f ca="1"/>
        <v>355.46273526559816</v>
      </c>
      <c r="X182">
        <f ca="1"/>
        <v>333.94619968176414</v>
      </c>
      <c r="Y182">
        <f ca="1"/>
        <v>432.49779057146162</v>
      </c>
      <c r="Z182">
        <f ca="1"/>
        <v>344.99395788417917</v>
      </c>
      <c r="AA182">
        <f ca="1"/>
        <v>440.38924056883945</v>
      </c>
      <c r="AB182">
        <f ca="1"/>
        <v>376.91643566955122</v>
      </c>
      <c r="AC182">
        <f ca="1"/>
        <v>460.20653351105284</v>
      </c>
      <c r="AD182">
        <f ca="1"/>
        <v>317.49908143562033</v>
      </c>
      <c r="AE182">
        <f ca="1"/>
        <v>379.54346883249571</v>
      </c>
      <c r="AF182">
        <f ca="1"/>
        <v>336.1152931372236</v>
      </c>
      <c r="AG182">
        <f ca="1"/>
        <v>372.39911767483073</v>
      </c>
      <c r="AH182">
        <f ca="1"/>
        <v>293.8290693569507</v>
      </c>
      <c r="AI182">
        <f ca="1"/>
        <v>415.8601386278329</v>
      </c>
      <c r="AJ182">
        <f ca="1"/>
        <v>395.56905929941445</v>
      </c>
      <c r="AK182">
        <f ca="1"/>
        <v>442.30859899381085</v>
      </c>
      <c r="AL182">
        <f ca="1"/>
        <v>244.59159223263418</v>
      </c>
      <c r="AM182">
        <f ca="1"/>
        <v>363.33879201381228</v>
      </c>
      <c r="AN182">
        <f ca="1"/>
        <v>389.92097750077323</v>
      </c>
      <c r="AO182">
        <f ca="1"/>
        <v>385.99467338562664</v>
      </c>
      <c r="AP182">
        <f ca="1"/>
        <v>367.98923551642571</v>
      </c>
      <c r="AQ182">
        <f ca="1"/>
        <v>405.33635920898143</v>
      </c>
      <c r="AR182">
        <f ca="1"/>
        <v>399.53996869321759</v>
      </c>
      <c r="AS182">
        <f ca="1"/>
        <v>479.68370596330925</v>
      </c>
      <c r="AT182">
        <f ca="1"/>
        <v>324.25807961287046</v>
      </c>
      <c r="AU182">
        <f ca="1"/>
        <v>337.73143174173998</v>
      </c>
      <c r="AV182">
        <f ca="1"/>
        <v>310.05906593478886</v>
      </c>
      <c r="AW182">
        <f ca="1"/>
        <v>449.03722723818356</v>
      </c>
      <c r="AX182">
        <f ca="1"/>
        <v>303.96937630044948</v>
      </c>
      <c r="AY182">
        <f ca="1"/>
        <v>367.19307428457773</v>
      </c>
      <c r="AZ182">
        <f ca="1"/>
        <v>386.73865157786128</v>
      </c>
      <c r="BA182">
        <f ca="1"/>
        <v>481.35716460956763</v>
      </c>
      <c r="BB182">
        <f ca="1"/>
        <v>311.18518798388567</v>
      </c>
      <c r="BC182">
        <f ca="1"/>
        <v>345.84928979255727</v>
      </c>
      <c r="BD182">
        <f ca="1"/>
        <v>317.50179526227271</v>
      </c>
      <c r="BE182">
        <f ca="1"/>
        <v>403.01998129468211</v>
      </c>
      <c r="BF182">
        <f ca="1"/>
        <v>418.83436007984255</v>
      </c>
      <c r="BG182">
        <f ca="1"/>
        <v>345.12121476121843</v>
      </c>
      <c r="BH182">
        <f ca="1"/>
        <v>332.78382478343752</v>
      </c>
      <c r="BI182">
        <f ca="1"/>
        <v>466.41356521631172</v>
      </c>
      <c r="BJ182">
        <f ca="1"/>
        <v>327.6910631600125</v>
      </c>
      <c r="BK182">
        <f ca="1"/>
        <v>394.97406822345181</v>
      </c>
      <c r="BL182">
        <f ca="1"/>
        <v>388.30629022065239</v>
      </c>
      <c r="BM182">
        <f ca="1"/>
        <v>404.08685158243298</v>
      </c>
      <c r="BN182">
        <f ca="1"/>
        <v>301.04016593732808</v>
      </c>
      <c r="BO182">
        <f ca="1"/>
        <v>371.32913974128559</v>
      </c>
      <c r="BP182">
        <f ca="1"/>
        <v>363.03533973752741</v>
      </c>
      <c r="BQ182">
        <f ca="1"/>
        <v>437.34780899409964</v>
      </c>
      <c r="BR182">
        <f ca="1"/>
        <v>322.05044237651714</v>
      </c>
      <c r="BS182">
        <f ca="1"/>
        <v>377.37532906773839</v>
      </c>
      <c r="BT182">
        <f ca="1"/>
        <v>374.02416780569143</v>
      </c>
      <c r="BU182">
        <f ca="1"/>
        <v>401.34941981902278</v>
      </c>
      <c r="BV182">
        <f ca="1"/>
        <v>308.54315029409986</v>
      </c>
      <c r="BW182">
        <f ca="1"/>
        <v>448.54514174400197</v>
      </c>
      <c r="BX182">
        <f ca="1"/>
        <v>397.85898531228901</v>
      </c>
      <c r="BY182">
        <f ca="1"/>
        <v>461.974710624186</v>
      </c>
      <c r="BZ182">
        <f ca="1"/>
        <v>264.64620276482566</v>
      </c>
      <c r="CA182">
        <f ca="1"/>
        <v>373.83089986708552</v>
      </c>
      <c r="CB182">
        <f ca="1"/>
        <v>340.74368755723145</v>
      </c>
      <c r="CC182">
        <f ca="1"/>
        <v>381.7336479539008</v>
      </c>
      <c r="CD182">
        <f ca="1"/>
        <v>280.52680634830477</v>
      </c>
      <c r="CE182">
        <f ca="1"/>
        <v>368.21696295880355</v>
      </c>
      <c r="CF182">
        <f ca="1"/>
        <v>413.72872955988475</v>
      </c>
      <c r="CG182">
        <f ca="1"/>
        <v>385.29838261619915</v>
      </c>
      <c r="CH182">
        <f ca="1"/>
        <v>274.9405044947024</v>
      </c>
      <c r="CI182">
        <f ca="1"/>
        <v>375.82286099569649</v>
      </c>
      <c r="CJ182">
        <f ca="1"/>
        <v>399.83413821036999</v>
      </c>
      <c r="CK182">
        <f ca="1"/>
        <v>389.20719656907704</v>
      </c>
      <c r="CL182">
        <f ca="1"/>
        <v>388.54881677614009</v>
      </c>
      <c r="CM182">
        <f ca="1"/>
        <v>401.23622531220394</v>
      </c>
      <c r="CN182">
        <f ca="1"/>
        <v>360.13371151714307</v>
      </c>
      <c r="CO182">
        <f ca="1"/>
        <v>433.80473407576045</v>
      </c>
      <c r="CP182">
        <f ca="1"/>
        <v>334.61127406086916</v>
      </c>
      <c r="CQ182">
        <f ca="1"/>
        <v>389.03529970312343</v>
      </c>
      <c r="CR182">
        <f ca="1"/>
        <v>367.71661919497541</v>
      </c>
      <c r="CS182">
        <f ca="1"/>
        <v>426.19107321296582</v>
      </c>
      <c r="CT182">
        <f ca="1"/>
        <v>355.20796806072212</v>
      </c>
      <c r="CU182">
        <f ca="1"/>
        <v>329.9670416379102</v>
      </c>
      <c r="CV182">
        <f ca="1"/>
        <v>340.27955860353342</v>
      </c>
      <c r="CW182">
        <f ca="1"/>
        <v>460.66095028845041</v>
      </c>
      <c r="CX182">
        <f ca="1"/>
        <v>347.32995518686494</v>
      </c>
      <c r="CY182">
        <f ca="1"/>
        <v>342.00897815159152</v>
      </c>
      <c r="CZ182">
        <f ca="1"/>
        <v>311.20600739193321</v>
      </c>
      <c r="DA182">
        <f ca="1"/>
        <v>420.73078989075981</v>
      </c>
      <c r="DB182">
        <f ca="1"/>
        <v>367.56703203278818</v>
      </c>
      <c r="DC182">
        <f ca="1"/>
        <v>416.75825095359585</v>
      </c>
      <c r="DD182">
        <f ca="1"/>
        <v>339.67080445550425</v>
      </c>
      <c r="DE182">
        <f ca="1"/>
        <v>487.65781403425797</v>
      </c>
      <c r="DF182">
        <f ca="1"/>
        <v>292.04463132768888</v>
      </c>
      <c r="DG182">
        <f ca="1"/>
        <v>441.55929789432895</v>
      </c>
      <c r="DH182" t="e">
        <f ca="1"/>
        <v>#N/A</v>
      </c>
      <c r="DI182" t="e">
        <f ca="1"/>
        <v>#N/A</v>
      </c>
      <c r="DJ182" t="e">
        <f ca="1"/>
        <v>#N/A</v>
      </c>
      <c r="DK182" t="e">
        <f ca="1"/>
        <v>#N/A</v>
      </c>
      <c r="DL182" t="e">
        <f ca="1"/>
        <v>#N/A</v>
      </c>
      <c r="DM182" t="e">
        <f ca="1"/>
        <v>#N/A</v>
      </c>
      <c r="DN182" t="e">
        <f ca="1"/>
        <v>#N/A</v>
      </c>
      <c r="DO182" t="e">
        <f ca="1"/>
        <v>#N/A</v>
      </c>
      <c r="DP182" t="e">
        <f ca="1"/>
        <v>#N/A</v>
      </c>
      <c r="DQ182" t="e">
        <f ca="1"/>
        <v>#N/A</v>
      </c>
      <c r="DR182" t="e">
        <f ca="1"/>
        <v>#N/A</v>
      </c>
      <c r="DS182" t="e">
        <f ca="1"/>
        <v>#N/A</v>
      </c>
      <c r="DT182" t="e">
        <f ca="1"/>
        <v>#N/A</v>
      </c>
      <c r="DU182" t="e">
        <f ca="1"/>
        <v>#N/A</v>
      </c>
      <c r="DV182" t="e">
        <f ca="1"/>
        <v>#N/A</v>
      </c>
      <c r="DW182" t="e">
        <f ca="1"/>
        <v>#N/A</v>
      </c>
      <c r="DX182" t="e">
        <f ca="1"/>
        <v>#N/A</v>
      </c>
      <c r="DY182" t="e">
        <f ca="1"/>
        <v>#N/A</v>
      </c>
      <c r="DZ182" t="e">
        <f ca="1"/>
        <v>#N/A</v>
      </c>
      <c r="EA182" t="e">
        <f ca="1"/>
        <v>#N/A</v>
      </c>
    </row>
    <row r="183" spans="11:131">
      <c r="K183" s="40">
        <f ca="1"/>
        <v>45672</v>
      </c>
      <c r="L183">
        <f ca="1"/>
        <v>313.04707492065177</v>
      </c>
      <c r="M183">
        <f ca="1"/>
        <v>557.46248049639951</v>
      </c>
      <c r="N183">
        <f ca="1"/>
        <v>287.89928294867997</v>
      </c>
      <c r="O183">
        <f ca="1"/>
        <v>419.2262094846476</v>
      </c>
      <c r="P183">
        <f ca="1"/>
        <v>335.78669086519045</v>
      </c>
      <c r="Q183">
        <f ca="1"/>
        <v>404.57025835070709</v>
      </c>
      <c r="R183">
        <f ca="1"/>
        <v>337.75696096763636</v>
      </c>
      <c r="S183">
        <f ca="1"/>
        <v>331.73120983948041</v>
      </c>
      <c r="T183">
        <f ca="1"/>
        <v>338.36471495910547</v>
      </c>
      <c r="U183">
        <f ca="1"/>
        <v>463.1487869502273</v>
      </c>
      <c r="V183">
        <f ca="1"/>
        <v>309.96411675990697</v>
      </c>
      <c r="W183">
        <f ca="1"/>
        <v>357.36912385893589</v>
      </c>
      <c r="X183">
        <f ca="1"/>
        <v>333.94620899259309</v>
      </c>
      <c r="Y183">
        <f ca="1"/>
        <v>426.80840412819214</v>
      </c>
      <c r="Z183">
        <f ca="1"/>
        <v>344.88347165424278</v>
      </c>
      <c r="AA183">
        <f ca="1"/>
        <v>435.43647857937674</v>
      </c>
      <c r="AB183">
        <f ca="1"/>
        <v>377.15137772994569</v>
      </c>
      <c r="AC183">
        <f ca="1"/>
        <v>466.13879452996565</v>
      </c>
      <c r="AD183">
        <f ca="1"/>
        <v>318.96443516679818</v>
      </c>
      <c r="AE183">
        <f ca="1"/>
        <v>386.85820861555629</v>
      </c>
      <c r="AF183">
        <f ca="1"/>
        <v>336.47779802319911</v>
      </c>
      <c r="AG183">
        <f ca="1"/>
        <v>368.45756130153495</v>
      </c>
      <c r="AH183">
        <f ca="1"/>
        <v>294.08888432472958</v>
      </c>
      <c r="AI183">
        <f ca="1"/>
        <v>416.03533980027379</v>
      </c>
      <c r="AJ183">
        <f ca="1"/>
        <v>395.85386738509357</v>
      </c>
      <c r="AK183">
        <f ca="1"/>
        <v>440.35044547464378</v>
      </c>
      <c r="AL183">
        <f ca="1"/>
        <v>247.84479872415747</v>
      </c>
      <c r="AM183">
        <f ca="1"/>
        <v>364.46466860010901</v>
      </c>
      <c r="AN183">
        <f ca="1"/>
        <v>388.73433021972619</v>
      </c>
      <c r="AO183">
        <f ca="1"/>
        <v>389.46546673697401</v>
      </c>
      <c r="AP183">
        <f ca="1"/>
        <v>366.104980830665</v>
      </c>
      <c r="AQ183">
        <f ca="1"/>
        <v>411.22078516366611</v>
      </c>
      <c r="AR183">
        <f ca="1"/>
        <v>395.010045165669</v>
      </c>
      <c r="AS183">
        <f ca="1"/>
        <v>478.89541960984053</v>
      </c>
      <c r="AT183">
        <f ca="1"/>
        <v>326.96523356689471</v>
      </c>
      <c r="AU183">
        <f ca="1"/>
        <v>339.11556897332014</v>
      </c>
      <c r="AV183">
        <f ca="1"/>
        <v>310.39746374196892</v>
      </c>
      <c r="AW183">
        <f ca="1"/>
        <v>447.78669221081628</v>
      </c>
      <c r="AX183">
        <f ca="1"/>
        <v>304.61471984193452</v>
      </c>
      <c r="AY183">
        <f ca="1"/>
        <v>367.73715202543997</v>
      </c>
      <c r="AZ183">
        <f ca="1"/>
        <v>382.94872565362004</v>
      </c>
      <c r="BA183">
        <f ca="1"/>
        <v>484.06046724306105</v>
      </c>
      <c r="BB183">
        <f ca="1"/>
        <v>314.60615364637334</v>
      </c>
      <c r="BC183">
        <f ca="1"/>
        <v>347.00854398102422</v>
      </c>
      <c r="BD183">
        <f ca="1"/>
        <v>324.58374411286155</v>
      </c>
      <c r="BE183">
        <f ca="1"/>
        <v>410.99932279624329</v>
      </c>
      <c r="BF183">
        <f ca="1"/>
        <v>419.58548024785182</v>
      </c>
      <c r="BG183">
        <f ca="1"/>
        <v>346.63709938761895</v>
      </c>
      <c r="BH183">
        <f ca="1"/>
        <v>331.16788072336789</v>
      </c>
      <c r="BI183">
        <f ca="1"/>
        <v>463.63133783025057</v>
      </c>
      <c r="BJ183">
        <f ca="1"/>
        <v>325.16455172823089</v>
      </c>
      <c r="BK183">
        <f ca="1"/>
        <v>391.26389006543866</v>
      </c>
      <c r="BL183">
        <f ca="1"/>
        <v>383.55021176481767</v>
      </c>
      <c r="BM183">
        <f ca="1"/>
        <v>408.30408796142837</v>
      </c>
      <c r="BN183">
        <f ca="1"/>
        <v>299.75129594320993</v>
      </c>
      <c r="BO183">
        <f ca="1"/>
        <v>373.71196454372637</v>
      </c>
      <c r="BP183">
        <f ca="1"/>
        <v>358.34442449828191</v>
      </c>
      <c r="BQ183">
        <f ca="1"/>
        <v>440.23041275043227</v>
      </c>
      <c r="BR183">
        <f ca="1"/>
        <v>321.32398945748309</v>
      </c>
      <c r="BS183">
        <f ca="1"/>
        <v>376.45888368382799</v>
      </c>
      <c r="BT183">
        <f ca="1"/>
        <v>367.43112041637477</v>
      </c>
      <c r="BU183">
        <f ca="1"/>
        <v>404.09938554030407</v>
      </c>
      <c r="BV183">
        <f ca="1"/>
        <v>307.25205972075338</v>
      </c>
      <c r="BW183">
        <f ca="1"/>
        <v>448.6185036614205</v>
      </c>
      <c r="BX183">
        <f ca="1"/>
        <v>396.66460973438637</v>
      </c>
      <c r="BY183">
        <f ca="1"/>
        <v>467.16260555170675</v>
      </c>
      <c r="BZ183">
        <f ca="1"/>
        <v>261.13077032977219</v>
      </c>
      <c r="CA183">
        <f ca="1"/>
        <v>373.2005999371803</v>
      </c>
      <c r="CB183">
        <f ca="1"/>
        <v>335.95699218400529</v>
      </c>
      <c r="CC183">
        <f ca="1"/>
        <v>378.76172768042193</v>
      </c>
      <c r="CD183">
        <f ca="1"/>
        <v>277.33085865598633</v>
      </c>
      <c r="CE183">
        <f ca="1"/>
        <v>373.82994693458045</v>
      </c>
      <c r="CF183">
        <f ca="1"/>
        <v>409.28721815480912</v>
      </c>
      <c r="CG183">
        <f ca="1"/>
        <v>381.07954279333615</v>
      </c>
      <c r="CH183">
        <f ca="1"/>
        <v>275.74306508376361</v>
      </c>
      <c r="CI183">
        <f ca="1"/>
        <v>378.0541664260258</v>
      </c>
      <c r="CJ183">
        <f ca="1"/>
        <v>398.8217012070935</v>
      </c>
      <c r="CK183">
        <f ca="1"/>
        <v>390.06896001695304</v>
      </c>
      <c r="CL183">
        <f ca="1"/>
        <v>388.86975291439188</v>
      </c>
      <c r="CM183">
        <f ca="1"/>
        <v>404.04494286538522</v>
      </c>
      <c r="CN183">
        <f ca="1"/>
        <v>363.1904082874313</v>
      </c>
      <c r="CO183">
        <f ca="1"/>
        <v>435.08520926983459</v>
      </c>
      <c r="CP183">
        <f ca="1"/>
        <v>334.2754570088079</v>
      </c>
      <c r="CQ183">
        <f ca="1"/>
        <v>386.86082088278613</v>
      </c>
      <c r="CR183">
        <f ca="1"/>
        <v>366.62388190188966</v>
      </c>
      <c r="CS183">
        <f ca="1"/>
        <v>428.12094759882496</v>
      </c>
      <c r="CT183">
        <f ca="1"/>
        <v>356.14396514507132</v>
      </c>
      <c r="CU183">
        <f ca="1"/>
        <v>329.09378928214932</v>
      </c>
      <c r="CV183">
        <f ca="1"/>
        <v>336.55431869638704</v>
      </c>
      <c r="CW183">
        <f ca="1"/>
        <v>459.11901981355641</v>
      </c>
      <c r="CX183">
        <f ca="1"/>
        <v>338.6690773843298</v>
      </c>
      <c r="CY183">
        <f ca="1"/>
        <v>341.61859804465797</v>
      </c>
      <c r="CZ183">
        <f ca="1"/>
        <v>311.79694172968749</v>
      </c>
      <c r="DA183">
        <f ca="1"/>
        <v>427.38516559245119</v>
      </c>
      <c r="DB183">
        <f ca="1"/>
        <v>367.0875829973304</v>
      </c>
      <c r="DC183">
        <f ca="1"/>
        <v>411.1912651908404</v>
      </c>
      <c r="DD183">
        <f ca="1"/>
        <v>340.78556739480035</v>
      </c>
      <c r="DE183">
        <f ca="1"/>
        <v>493.05282048095319</v>
      </c>
      <c r="DF183">
        <f ca="1"/>
        <v>294.88948733045328</v>
      </c>
      <c r="DG183">
        <f ca="1"/>
        <v>437.98608981286418</v>
      </c>
      <c r="DH183" t="e">
        <f ca="1"/>
        <v>#N/A</v>
      </c>
      <c r="DI183" t="e">
        <f ca="1"/>
        <v>#N/A</v>
      </c>
      <c r="DJ183" t="e">
        <f ca="1"/>
        <v>#N/A</v>
      </c>
      <c r="DK183" t="e">
        <f ca="1"/>
        <v>#N/A</v>
      </c>
      <c r="DL183" t="e">
        <f ca="1"/>
        <v>#N/A</v>
      </c>
      <c r="DM183" t="e">
        <f ca="1"/>
        <v>#N/A</v>
      </c>
      <c r="DN183" t="e">
        <f ca="1"/>
        <v>#N/A</v>
      </c>
      <c r="DO183" t="e">
        <f ca="1"/>
        <v>#N/A</v>
      </c>
      <c r="DP183" t="e">
        <f ca="1"/>
        <v>#N/A</v>
      </c>
      <c r="DQ183" t="e">
        <f ca="1"/>
        <v>#N/A</v>
      </c>
      <c r="DR183" t="e">
        <f ca="1"/>
        <v>#N/A</v>
      </c>
      <c r="DS183" t="e">
        <f ca="1"/>
        <v>#N/A</v>
      </c>
      <c r="DT183" t="e">
        <f ca="1"/>
        <v>#N/A</v>
      </c>
      <c r="DU183" t="e">
        <f ca="1"/>
        <v>#N/A</v>
      </c>
      <c r="DV183" t="e">
        <f ca="1"/>
        <v>#N/A</v>
      </c>
      <c r="DW183" t="e">
        <f ca="1"/>
        <v>#N/A</v>
      </c>
      <c r="DX183" t="e">
        <f ca="1"/>
        <v>#N/A</v>
      </c>
      <c r="DY183" t="e">
        <f ca="1"/>
        <v>#N/A</v>
      </c>
      <c r="DZ183" t="e">
        <f ca="1"/>
        <v>#N/A</v>
      </c>
      <c r="EA183" t="e">
        <f ca="1"/>
        <v>#N/A</v>
      </c>
    </row>
    <row r="184" spans="11:131">
      <c r="K184" s="40">
        <f ca="1"/>
        <v>45673</v>
      </c>
      <c r="L184">
        <f ca="1"/>
        <v>317.15031483375537</v>
      </c>
      <c r="M184">
        <f ca="1"/>
        <v>553.19414676283941</v>
      </c>
      <c r="N184">
        <f ca="1"/>
        <v>289.69708352806646</v>
      </c>
      <c r="O184">
        <f ca="1"/>
        <v>422.33031965590828</v>
      </c>
      <c r="P184">
        <f ca="1"/>
        <v>340.30145589263697</v>
      </c>
      <c r="Q184">
        <f ca="1"/>
        <v>398.75254018608246</v>
      </c>
      <c r="R184">
        <f ca="1"/>
        <v>341.23095021342931</v>
      </c>
      <c r="S184">
        <f ca="1"/>
        <v>331.927085465613</v>
      </c>
      <c r="T184">
        <f ca="1"/>
        <v>340.41850789547226</v>
      </c>
      <c r="U184">
        <f ca="1"/>
        <v>461.73689430194753</v>
      </c>
      <c r="V184">
        <f ca="1"/>
        <v>307.97655103856545</v>
      </c>
      <c r="W184">
        <f ca="1"/>
        <v>361.05757070739247</v>
      </c>
      <c r="X184">
        <f ca="1"/>
        <v>333.70465246875085</v>
      </c>
      <c r="Y184">
        <f ca="1"/>
        <v>428.19155872778907</v>
      </c>
      <c r="Z184">
        <f ca="1"/>
        <v>348.26390206333394</v>
      </c>
      <c r="AA184">
        <f ca="1"/>
        <v>432.35980627852013</v>
      </c>
      <c r="AB184">
        <f ca="1"/>
        <v>377.01837722809222</v>
      </c>
      <c r="AC184">
        <f ca="1"/>
        <v>458.37695302092021</v>
      </c>
      <c r="AD184">
        <f ca="1"/>
        <v>316.0346526806116</v>
      </c>
      <c r="AE184">
        <f ca="1"/>
        <v>391.35232738655861</v>
      </c>
      <c r="AF184">
        <f ca="1"/>
        <v>337.46871563359349</v>
      </c>
      <c r="AG184">
        <f ca="1"/>
        <v>369.75551484305493</v>
      </c>
      <c r="AH184">
        <f ca="1"/>
        <v>291.42763591989274</v>
      </c>
      <c r="AI184">
        <f ca="1"/>
        <v>406.86702922432198</v>
      </c>
      <c r="AJ184">
        <f ca="1"/>
        <v>403.15867040616564</v>
      </c>
      <c r="AK184">
        <f ca="1"/>
        <v>436.15622135194519</v>
      </c>
      <c r="AL184">
        <f ca="1"/>
        <v>249.22426653469404</v>
      </c>
      <c r="AM184">
        <f ca="1"/>
        <v>370.82911884594188</v>
      </c>
      <c r="AN184">
        <f ca="1"/>
        <v>389.39430773986805</v>
      </c>
      <c r="AO184">
        <f ca="1"/>
        <v>390.97830166049198</v>
      </c>
      <c r="AP184">
        <f ca="1"/>
        <v>360.97474269248715</v>
      </c>
      <c r="AQ184">
        <f ca="1"/>
        <v>411.90623068218576</v>
      </c>
      <c r="AR184">
        <f ca="1"/>
        <v>396.87811635281651</v>
      </c>
      <c r="AS184">
        <f ca="1"/>
        <v>477.05670827695684</v>
      </c>
      <c r="AT184">
        <f ca="1"/>
        <v>326.12337168364331</v>
      </c>
      <c r="AU184">
        <f ca="1"/>
        <v>334.27153159095275</v>
      </c>
      <c r="AV184">
        <f ca="1"/>
        <v>308.93175568043955</v>
      </c>
      <c r="AW184">
        <f ca="1"/>
        <v>453.34836009171761</v>
      </c>
      <c r="AX184">
        <f ca="1"/>
        <v>304.58142720585414</v>
      </c>
      <c r="AY184">
        <f ca="1"/>
        <v>368.84586700376963</v>
      </c>
      <c r="AZ184">
        <f ca="1"/>
        <v>380.95223144442645</v>
      </c>
      <c r="BA184">
        <f ca="1"/>
        <v>490.49274672365465</v>
      </c>
      <c r="BB184">
        <f ca="1"/>
        <v>310.85541864621365</v>
      </c>
      <c r="BC184">
        <f ca="1"/>
        <v>346.58954806029504</v>
      </c>
      <c r="BD184">
        <f ca="1"/>
        <v>323.56183954412785</v>
      </c>
      <c r="BE184">
        <f ca="1"/>
        <v>412.45169975045798</v>
      </c>
      <c r="BF184">
        <f ca="1"/>
        <v>416.12103133974449</v>
      </c>
      <c r="BG184">
        <f ca="1"/>
        <v>347.81429749331841</v>
      </c>
      <c r="BH184">
        <f ca="1"/>
        <v>332.60262204198841</v>
      </c>
      <c r="BI184">
        <f ca="1"/>
        <v>465.10300133143033</v>
      </c>
      <c r="BJ184">
        <f ca="1"/>
        <v>320.12444645087049</v>
      </c>
      <c r="BK184">
        <f ca="1"/>
        <v>395.95501764252344</v>
      </c>
      <c r="BL184">
        <f ca="1"/>
        <v>381.98816975211724</v>
      </c>
      <c r="BM184">
        <f ca="1"/>
        <v>408.07938429944744</v>
      </c>
      <c r="BN184">
        <f ca="1"/>
        <v>301.95635887483769</v>
      </c>
      <c r="BO184">
        <f ca="1"/>
        <v>372.5823844218163</v>
      </c>
      <c r="BP184">
        <f ca="1"/>
        <v>359.64135206604402</v>
      </c>
      <c r="BQ184">
        <f ca="1"/>
        <v>442.53855491798953</v>
      </c>
      <c r="BR184">
        <f ca="1"/>
        <v>316.20827990602248</v>
      </c>
      <c r="BS184">
        <f ca="1"/>
        <v>379.899165637012</v>
      </c>
      <c r="BT184">
        <f ca="1"/>
        <v>373.02578332738972</v>
      </c>
      <c r="BU184">
        <f ca="1"/>
        <v>403.32421051527803</v>
      </c>
      <c r="BV184">
        <f ca="1"/>
        <v>305.96272263232891</v>
      </c>
      <c r="BW184">
        <f ca="1"/>
        <v>453.00176225562529</v>
      </c>
      <c r="BX184">
        <f ca="1"/>
        <v>398.87818104547551</v>
      </c>
      <c r="BY184">
        <f ca="1"/>
        <v>465.31494712026773</v>
      </c>
      <c r="BZ184">
        <f ca="1"/>
        <v>261.27956967332813</v>
      </c>
      <c r="CA184">
        <f ca="1"/>
        <v>379.93812949323694</v>
      </c>
      <c r="CB184">
        <f ca="1"/>
        <v>333.83754620560001</v>
      </c>
      <c r="CC184">
        <f ca="1"/>
        <v>383.97751553478702</v>
      </c>
      <c r="CD184">
        <f ca="1"/>
        <v>274.12509799988447</v>
      </c>
      <c r="CE184">
        <f ca="1"/>
        <v>371.34192688712358</v>
      </c>
      <c r="CF184">
        <f ca="1"/>
        <v>407.99485929362208</v>
      </c>
      <c r="CG184">
        <f ca="1"/>
        <v>383.31896396887015</v>
      </c>
      <c r="CH184">
        <f ca="1"/>
        <v>278.21520869509493</v>
      </c>
      <c r="CI184">
        <f ca="1"/>
        <v>381.05239977285396</v>
      </c>
      <c r="CJ184">
        <f ca="1"/>
        <v>399.00580516803183</v>
      </c>
      <c r="CK184">
        <f ca="1"/>
        <v>389.20923483588228</v>
      </c>
      <c r="CL184">
        <f ca="1"/>
        <v>391.66671136498928</v>
      </c>
      <c r="CM184">
        <f ca="1"/>
        <v>403.33270658629135</v>
      </c>
      <c r="CN184">
        <f ca="1"/>
        <v>361.78319056612935</v>
      </c>
      <c r="CO184">
        <f ca="1"/>
        <v>438.8394522095918</v>
      </c>
      <c r="CP184">
        <f ca="1"/>
        <v>324.61547889147943</v>
      </c>
      <c r="CQ184">
        <f ca="1"/>
        <v>387.09287557298364</v>
      </c>
      <c r="CR184">
        <f ca="1"/>
        <v>371.0296897973185</v>
      </c>
      <c r="CS184">
        <f ca="1"/>
        <v>427.48316606626736</v>
      </c>
      <c r="CT184">
        <f ca="1"/>
        <v>356.22730088419416</v>
      </c>
      <c r="CU184">
        <f ca="1"/>
        <v>327.85780943964676</v>
      </c>
      <c r="CV184">
        <f ca="1"/>
        <v>335.24253408549924</v>
      </c>
      <c r="CW184">
        <f ca="1"/>
        <v>462.68243666541258</v>
      </c>
      <c r="CX184">
        <f ca="1"/>
        <v>331.56326234551233</v>
      </c>
      <c r="CY184">
        <f ca="1"/>
        <v>343.07819241255288</v>
      </c>
      <c r="CZ184">
        <f ca="1"/>
        <v>313.080162290999</v>
      </c>
      <c r="DA184">
        <f ca="1"/>
        <v>427.52958188129014</v>
      </c>
      <c r="DB184">
        <f ca="1"/>
        <v>370.76224038328081</v>
      </c>
      <c r="DC184">
        <f ca="1"/>
        <v>410.1592178645148</v>
      </c>
      <c r="DD184">
        <f ca="1"/>
        <v>337.0410754601636</v>
      </c>
      <c r="DE184">
        <f ca="1"/>
        <v>481.56200119511698</v>
      </c>
      <c r="DF184">
        <f ca="1"/>
        <v>295.89424460644273</v>
      </c>
      <c r="DG184">
        <f ca="1"/>
        <v>434.05311039628657</v>
      </c>
      <c r="DH184" t="e">
        <f ca="1"/>
        <v>#N/A</v>
      </c>
      <c r="DI184" t="e">
        <f ca="1"/>
        <v>#N/A</v>
      </c>
      <c r="DJ184" t="e">
        <f ca="1"/>
        <v>#N/A</v>
      </c>
      <c r="DK184" t="e">
        <f ca="1"/>
        <v>#N/A</v>
      </c>
      <c r="DL184" t="e">
        <f ca="1"/>
        <v>#N/A</v>
      </c>
      <c r="DM184" t="e">
        <f ca="1"/>
        <v>#N/A</v>
      </c>
      <c r="DN184" t="e">
        <f ca="1"/>
        <v>#N/A</v>
      </c>
      <c r="DO184" t="e">
        <f ca="1"/>
        <v>#N/A</v>
      </c>
      <c r="DP184" t="e">
        <f ca="1"/>
        <v>#N/A</v>
      </c>
      <c r="DQ184" t="e">
        <f ca="1"/>
        <v>#N/A</v>
      </c>
      <c r="DR184" t="e">
        <f ca="1"/>
        <v>#N/A</v>
      </c>
      <c r="DS184" t="e">
        <f ca="1"/>
        <v>#N/A</v>
      </c>
      <c r="DT184" t="e">
        <f ca="1"/>
        <v>#N/A</v>
      </c>
      <c r="DU184" t="e">
        <f ca="1"/>
        <v>#N/A</v>
      </c>
      <c r="DV184" t="e">
        <f ca="1"/>
        <v>#N/A</v>
      </c>
      <c r="DW184" t="e">
        <f ca="1"/>
        <v>#N/A</v>
      </c>
      <c r="DX184" t="e">
        <f ca="1"/>
        <v>#N/A</v>
      </c>
      <c r="DY184" t="e">
        <f ca="1"/>
        <v>#N/A</v>
      </c>
      <c r="DZ184" t="e">
        <f ca="1"/>
        <v>#N/A</v>
      </c>
      <c r="EA184" t="e">
        <f ca="1"/>
        <v>#N/A</v>
      </c>
    </row>
    <row r="185" spans="11:131">
      <c r="K185" s="40">
        <f ca="1"/>
        <v>45674</v>
      </c>
      <c r="L185">
        <f ca="1"/>
        <v>317.15897668039429</v>
      </c>
      <c r="M185">
        <f ca="1"/>
        <v>551.2342223129674</v>
      </c>
      <c r="N185">
        <f ca="1"/>
        <v>289.49277478125759</v>
      </c>
      <c r="O185">
        <f ca="1"/>
        <v>418.59394393863198</v>
      </c>
      <c r="P185">
        <f ca="1"/>
        <v>339.05137324033694</v>
      </c>
      <c r="Q185">
        <f ca="1"/>
        <v>405.38956616643378</v>
      </c>
      <c r="R185">
        <f ca="1"/>
        <v>345.25789599810815</v>
      </c>
      <c r="S185">
        <f ca="1"/>
        <v>332.89187958720032</v>
      </c>
      <c r="T185">
        <f ca="1"/>
        <v>334.4840649994868</v>
      </c>
      <c r="U185">
        <f ca="1"/>
        <v>472.47303900288296</v>
      </c>
      <c r="V185">
        <f ca="1"/>
        <v>309.68021692671209</v>
      </c>
      <c r="W185">
        <f ca="1"/>
        <v>356.48029210836461</v>
      </c>
      <c r="X185">
        <f ca="1"/>
        <v>333.92647266167251</v>
      </c>
      <c r="Y185">
        <f ca="1"/>
        <v>428.39751578316702</v>
      </c>
      <c r="Z185">
        <f ca="1"/>
        <v>344.57797744266441</v>
      </c>
      <c r="AA185">
        <f ca="1"/>
        <v>427.45989981375322</v>
      </c>
      <c r="AB185">
        <f ca="1"/>
        <v>377.22381169679284</v>
      </c>
      <c r="AC185">
        <f ca="1"/>
        <v>459.41072123022428</v>
      </c>
      <c r="AD185">
        <f ca="1"/>
        <v>318.31261117165099</v>
      </c>
      <c r="AE185">
        <f ca="1"/>
        <v>388.5127239209038</v>
      </c>
      <c r="AF185">
        <f ca="1"/>
        <v>334.69375434750816</v>
      </c>
      <c r="AG185">
        <f ca="1"/>
        <v>368.4609845851362</v>
      </c>
      <c r="AH185">
        <f ca="1"/>
        <v>289.68951895429353</v>
      </c>
      <c r="AI185">
        <f ca="1"/>
        <v>410.68118845946771</v>
      </c>
      <c r="AJ185">
        <f ca="1"/>
        <v>398.98116948237612</v>
      </c>
      <c r="AK185">
        <f ca="1"/>
        <v>437.02668367552121</v>
      </c>
      <c r="AL185">
        <f ca="1"/>
        <v>253.6069007134806</v>
      </c>
      <c r="AM185">
        <f ca="1"/>
        <v>372.68158361856575</v>
      </c>
      <c r="AN185">
        <f ca="1"/>
        <v>388.15792058886188</v>
      </c>
      <c r="AO185">
        <f ca="1"/>
        <v>393.02431013290783</v>
      </c>
      <c r="AP185">
        <f ca="1"/>
        <v>357.71416615995082</v>
      </c>
      <c r="AQ185">
        <f ca="1"/>
        <v>409.59030287927186</v>
      </c>
      <c r="AR185">
        <f ca="1"/>
        <v>402.80838725810861</v>
      </c>
      <c r="AS185">
        <f ca="1"/>
        <v>486.46534882895764</v>
      </c>
      <c r="AT185">
        <f ca="1"/>
        <v>329.52938358599482</v>
      </c>
      <c r="AU185">
        <f ca="1"/>
        <v>332.27196412894102</v>
      </c>
      <c r="AV185">
        <f ca="1"/>
        <v>306.39109072324919</v>
      </c>
      <c r="AW185">
        <f ca="1"/>
        <v>449.86919639299271</v>
      </c>
      <c r="AX185">
        <f ca="1"/>
        <v>303.9827878996681</v>
      </c>
      <c r="AY185">
        <f ca="1"/>
        <v>363.20394623739213</v>
      </c>
      <c r="AZ185">
        <f ca="1"/>
        <v>379.65094741078786</v>
      </c>
      <c r="BA185">
        <f ca="1"/>
        <v>488.78873481408488</v>
      </c>
      <c r="BB185">
        <f ca="1"/>
        <v>313.51543332137459</v>
      </c>
      <c r="BC185">
        <f ca="1"/>
        <v>341.17065966900532</v>
      </c>
      <c r="BD185">
        <f ca="1"/>
        <v>327.12446032401425</v>
      </c>
      <c r="BE185">
        <f ca="1"/>
        <v>414.47274699214967</v>
      </c>
      <c r="BF185">
        <f ca="1"/>
        <v>411.12943132402097</v>
      </c>
      <c r="BG185">
        <f ca="1"/>
        <v>350.62734400120814</v>
      </c>
      <c r="BH185">
        <f ca="1"/>
        <v>331.20470850834056</v>
      </c>
      <c r="BI185">
        <f ca="1"/>
        <v>470.58560709692989</v>
      </c>
      <c r="BJ185">
        <f ca="1"/>
        <v>319.83887853176253</v>
      </c>
      <c r="BK185">
        <f ca="1"/>
        <v>394.79929373043819</v>
      </c>
      <c r="BL185">
        <f ca="1"/>
        <v>383.58164370923998</v>
      </c>
      <c r="BM185">
        <f ca="1"/>
        <v>405.7414514455412</v>
      </c>
      <c r="BN185">
        <f ca="1"/>
        <v>305.288768067685</v>
      </c>
      <c r="BO185">
        <f ca="1"/>
        <v>372.44078570927968</v>
      </c>
      <c r="BP185">
        <f ca="1"/>
        <v>353.39940719330747</v>
      </c>
      <c r="BQ185">
        <f ca="1"/>
        <v>441.77737588989356</v>
      </c>
      <c r="BR185">
        <f ca="1"/>
        <v>313.55000557799985</v>
      </c>
      <c r="BS185">
        <f ca="1"/>
        <v>376.12433234572893</v>
      </c>
      <c r="BT185">
        <f ca="1"/>
        <v>369.29654241847419</v>
      </c>
      <c r="BU185">
        <f ca="1"/>
        <v>412.83801987706516</v>
      </c>
      <c r="BV185">
        <f ca="1"/>
        <v>305.3041165517339</v>
      </c>
      <c r="BW185">
        <f ca="1"/>
        <v>455.28769600494849</v>
      </c>
      <c r="BX185">
        <f ca="1"/>
        <v>401.48651379949553</v>
      </c>
      <c r="BY185">
        <f ca="1"/>
        <v>466.4600276939596</v>
      </c>
      <c r="BZ185">
        <f ca="1"/>
        <v>260.65369317962097</v>
      </c>
      <c r="CA185">
        <f ca="1"/>
        <v>388.70148985958303</v>
      </c>
      <c r="CB185">
        <f ca="1"/>
        <v>335.01296006057697</v>
      </c>
      <c r="CC185">
        <f ca="1"/>
        <v>377.5948958347671</v>
      </c>
      <c r="CD185">
        <f ca="1"/>
        <v>275.76440523502282</v>
      </c>
      <c r="CE185">
        <f ca="1"/>
        <v>370.872718824049</v>
      </c>
      <c r="CF185">
        <f ca="1"/>
        <v>410.46526239509234</v>
      </c>
      <c r="CG185">
        <f ca="1"/>
        <v>386.74595664810101</v>
      </c>
      <c r="CH185">
        <f ca="1"/>
        <v>279.68885766249667</v>
      </c>
      <c r="CI185">
        <f ca="1"/>
        <v>385.84156210707044</v>
      </c>
      <c r="CJ185">
        <f ca="1"/>
        <v>394.30562119466225</v>
      </c>
      <c r="CK185">
        <f ca="1"/>
        <v>386.88507888491125</v>
      </c>
      <c r="CL185">
        <f ca="1"/>
        <v>386.23955955295094</v>
      </c>
      <c r="CM185">
        <f ca="1"/>
        <v>404.60722621501606</v>
      </c>
      <c r="CN185">
        <f ca="1"/>
        <v>363.76020491165508</v>
      </c>
      <c r="CO185">
        <f ca="1"/>
        <v>439.73282688075324</v>
      </c>
      <c r="CP185">
        <f ca="1"/>
        <v>331.51933903220737</v>
      </c>
      <c r="CQ185">
        <f ca="1"/>
        <v>390.13524277026613</v>
      </c>
      <c r="CR185">
        <f ca="1"/>
        <v>363.80772593031872</v>
      </c>
      <c r="CS185">
        <f ca="1"/>
        <v>428.07036696800901</v>
      </c>
      <c r="CT185">
        <f ca="1"/>
        <v>358.11497964207871</v>
      </c>
      <c r="CU185">
        <f ca="1"/>
        <v>323.8742661513611</v>
      </c>
      <c r="CV185">
        <f ca="1"/>
        <v>335.86302311480239</v>
      </c>
      <c r="CW185">
        <f ca="1"/>
        <v>457.7957807096214</v>
      </c>
      <c r="CX185">
        <f ca="1"/>
        <v>332.37476291084175</v>
      </c>
      <c r="CY185">
        <f ca="1"/>
        <v>340.31051036554499</v>
      </c>
      <c r="CZ185">
        <f ca="1"/>
        <v>315.00950297238944</v>
      </c>
      <c r="DA185">
        <f ca="1"/>
        <v>423.95231657575437</v>
      </c>
      <c r="DB185">
        <f ca="1"/>
        <v>368.513364391918</v>
      </c>
      <c r="DC185">
        <f ca="1"/>
        <v>405.87604071162048</v>
      </c>
      <c r="DD185">
        <f ca="1"/>
        <v>341.45640792229221</v>
      </c>
      <c r="DE185">
        <f ca="1"/>
        <v>477.42159380109479</v>
      </c>
      <c r="DF185">
        <f ca="1"/>
        <v>298.65320789560604</v>
      </c>
      <c r="DG185">
        <f ca="1"/>
        <v>439.95037389332361</v>
      </c>
      <c r="DH185" t="e">
        <f ca="1"/>
        <v>#N/A</v>
      </c>
      <c r="DI185" t="e">
        <f ca="1"/>
        <v>#N/A</v>
      </c>
      <c r="DJ185" t="e">
        <f ca="1"/>
        <v>#N/A</v>
      </c>
      <c r="DK185" t="e">
        <f ca="1"/>
        <v>#N/A</v>
      </c>
      <c r="DL185" t="e">
        <f ca="1"/>
        <v>#N/A</v>
      </c>
      <c r="DM185" t="e">
        <f ca="1"/>
        <v>#N/A</v>
      </c>
      <c r="DN185" t="e">
        <f ca="1"/>
        <v>#N/A</v>
      </c>
      <c r="DO185" t="e">
        <f ca="1"/>
        <v>#N/A</v>
      </c>
      <c r="DP185" t="e">
        <f ca="1"/>
        <v>#N/A</v>
      </c>
      <c r="DQ185" t="e">
        <f ca="1"/>
        <v>#N/A</v>
      </c>
      <c r="DR185" t="e">
        <f ca="1"/>
        <v>#N/A</v>
      </c>
      <c r="DS185" t="e">
        <f ca="1"/>
        <v>#N/A</v>
      </c>
      <c r="DT185" t="e">
        <f ca="1"/>
        <v>#N/A</v>
      </c>
      <c r="DU185" t="e">
        <f ca="1"/>
        <v>#N/A</v>
      </c>
      <c r="DV185" t="e">
        <f ca="1"/>
        <v>#N/A</v>
      </c>
      <c r="DW185" t="e">
        <f ca="1"/>
        <v>#N/A</v>
      </c>
      <c r="DX185" t="e">
        <f ca="1"/>
        <v>#N/A</v>
      </c>
      <c r="DY185" t="e">
        <f ca="1"/>
        <v>#N/A</v>
      </c>
      <c r="DZ185" t="e">
        <f ca="1"/>
        <v>#N/A</v>
      </c>
      <c r="EA185" t="e">
        <f ca="1"/>
        <v>#N/A</v>
      </c>
    </row>
    <row r="186" spans="11:131">
      <c r="K186" s="40">
        <f ca="1"/>
        <v>45677</v>
      </c>
      <c r="L186">
        <f ca="1"/>
        <v>319.62308918160062</v>
      </c>
      <c r="M186">
        <f ca="1"/>
        <v>549.94760195378672</v>
      </c>
      <c r="N186">
        <f ca="1"/>
        <v>290.55619743521788</v>
      </c>
      <c r="O186">
        <f ca="1"/>
        <v>417.17602986943456</v>
      </c>
      <c r="P186">
        <f ca="1"/>
        <v>334.64406704724621</v>
      </c>
      <c r="Q186">
        <f ca="1"/>
        <v>398.49130354324922</v>
      </c>
      <c r="R186">
        <f ca="1"/>
        <v>346.78608792344579</v>
      </c>
      <c r="S186">
        <f ca="1"/>
        <v>340.41532795147458</v>
      </c>
      <c r="T186">
        <f ca="1"/>
        <v>338.38483657687618</v>
      </c>
      <c r="U186">
        <f ca="1"/>
        <v>479.37058489980058</v>
      </c>
      <c r="V186">
        <f ca="1"/>
        <v>306.58130866320158</v>
      </c>
      <c r="W186">
        <f ca="1"/>
        <v>358.07584851062848</v>
      </c>
      <c r="X186">
        <f ca="1"/>
        <v>342.41338215301835</v>
      </c>
      <c r="Y186">
        <f ca="1"/>
        <v>428.61255249479336</v>
      </c>
      <c r="Z186">
        <f ca="1"/>
        <v>337.42552151712198</v>
      </c>
      <c r="AA186">
        <f ca="1"/>
        <v>427.47197358171263</v>
      </c>
      <c r="AB186">
        <f ca="1"/>
        <v>366.58525264942989</v>
      </c>
      <c r="AC186">
        <f ca="1"/>
        <v>446.61293766492093</v>
      </c>
      <c r="AD186">
        <f ca="1"/>
        <v>320.22942766134457</v>
      </c>
      <c r="AE186">
        <f ca="1"/>
        <v>385.60818676346867</v>
      </c>
      <c r="AF186">
        <f ca="1"/>
        <v>341.27453362958255</v>
      </c>
      <c r="AG186">
        <f ca="1"/>
        <v>368.89074278710331</v>
      </c>
      <c r="AH186">
        <f ca="1"/>
        <v>295.25212689806489</v>
      </c>
      <c r="AI186">
        <f ca="1"/>
        <v>423.65741100363942</v>
      </c>
      <c r="AJ186">
        <f ca="1"/>
        <v>400.24726919650925</v>
      </c>
      <c r="AK186">
        <f ca="1"/>
        <v>451.67473009246129</v>
      </c>
      <c r="AL186">
        <f ca="1"/>
        <v>250.98368742916875</v>
      </c>
      <c r="AM186">
        <f ca="1"/>
        <v>368.1985611118933</v>
      </c>
      <c r="AN186">
        <f ca="1"/>
        <v>381.46949532051724</v>
      </c>
      <c r="AO186">
        <f ca="1"/>
        <v>386.76916115027728</v>
      </c>
      <c r="AP186">
        <f ca="1"/>
        <v>352.03169873427578</v>
      </c>
      <c r="AQ186">
        <f ca="1"/>
        <v>410.72414908131532</v>
      </c>
      <c r="AR186">
        <f ca="1"/>
        <v>404.53781936967368</v>
      </c>
      <c r="AS186">
        <f ca="1"/>
        <v>486.45215425849824</v>
      </c>
      <c r="AT186">
        <f ca="1"/>
        <v>335.16002789391149</v>
      </c>
      <c r="AU186">
        <f ca="1"/>
        <v>336.32645052990773</v>
      </c>
      <c r="AV186">
        <f ca="1"/>
        <v>304.892688242482</v>
      </c>
      <c r="AW186">
        <f ca="1"/>
        <v>445.93296301549242</v>
      </c>
      <c r="AX186">
        <f ca="1"/>
        <v>308.41721958175748</v>
      </c>
      <c r="AY186">
        <f ca="1"/>
        <v>362.86163790265454</v>
      </c>
      <c r="AZ186">
        <f ca="1"/>
        <v>376.34230107667321</v>
      </c>
      <c r="BA186">
        <f ca="1"/>
        <v>481.15812933096964</v>
      </c>
      <c r="BB186">
        <f ca="1"/>
        <v>306.48827020316793</v>
      </c>
      <c r="BC186">
        <f ca="1"/>
        <v>340.56062555069082</v>
      </c>
      <c r="BD186">
        <f ca="1"/>
        <v>335.69103347229628</v>
      </c>
      <c r="BE186">
        <f ca="1"/>
        <v>417.48024694853564</v>
      </c>
      <c r="BF186">
        <f ca="1"/>
        <v>397.55762223365906</v>
      </c>
      <c r="BG186">
        <f ca="1"/>
        <v>340.91156644693291</v>
      </c>
      <c r="BH186">
        <f ca="1"/>
        <v>332.34139412873628</v>
      </c>
      <c r="BI186">
        <f ca="1"/>
        <v>462.92132418322586</v>
      </c>
      <c r="BJ186">
        <f ca="1"/>
        <v>314.65126449033716</v>
      </c>
      <c r="BK186">
        <f ca="1"/>
        <v>393.77779932846636</v>
      </c>
      <c r="BL186">
        <f ca="1"/>
        <v>383.36705197973174</v>
      </c>
      <c r="BM186">
        <f ca="1"/>
        <v>400.86426651580138</v>
      </c>
      <c r="BN186">
        <f ca="1"/>
        <v>313.69709899276359</v>
      </c>
      <c r="BO186">
        <f ca="1"/>
        <v>381.19134201829047</v>
      </c>
      <c r="BP186">
        <f ca="1"/>
        <v>358.69818772962401</v>
      </c>
      <c r="BQ186">
        <f ca="1"/>
        <v>453.21824113263699</v>
      </c>
      <c r="BR186">
        <f ca="1"/>
        <v>310.83311492529845</v>
      </c>
      <c r="BS186">
        <f ca="1"/>
        <v>375.70835125053009</v>
      </c>
      <c r="BT186">
        <f ca="1"/>
        <v>371.49583867561324</v>
      </c>
      <c r="BU186">
        <f ca="1"/>
        <v>415.63829659442501</v>
      </c>
      <c r="BV186">
        <f ca="1"/>
        <v>307.40369314476737</v>
      </c>
      <c r="BW186">
        <f ca="1"/>
        <v>458.99490456812839</v>
      </c>
      <c r="BX186">
        <f ca="1"/>
        <v>405.20558468061785</v>
      </c>
      <c r="BY186">
        <f ca="1"/>
        <v>473.77488193014875</v>
      </c>
      <c r="BZ186">
        <f ca="1"/>
        <v>261.71093562287859</v>
      </c>
      <c r="CA186">
        <f ca="1"/>
        <v>380.76179561473367</v>
      </c>
      <c r="CB186">
        <f ca="1"/>
        <v>328.70364959471465</v>
      </c>
      <c r="CC186">
        <f ca="1"/>
        <v>383.23679067841465</v>
      </c>
      <c r="CD186">
        <f ca="1"/>
        <v>274.60776590480828</v>
      </c>
      <c r="CE186">
        <f ca="1"/>
        <v>370.17643839519576</v>
      </c>
      <c r="CF186">
        <f ca="1"/>
        <v>395.75444345876986</v>
      </c>
      <c r="CG186">
        <f ca="1"/>
        <v>396.20952436600459</v>
      </c>
      <c r="CH186">
        <f ca="1"/>
        <v>278.60999963828891</v>
      </c>
      <c r="CI186">
        <f ca="1"/>
        <v>386.88569272151966</v>
      </c>
      <c r="CJ186">
        <f ca="1"/>
        <v>394.93635080324361</v>
      </c>
      <c r="CK186">
        <f ca="1"/>
        <v>385.51608718880635</v>
      </c>
      <c r="CL186">
        <f ca="1"/>
        <v>380.32439461343307</v>
      </c>
      <c r="CM186">
        <f ca="1"/>
        <v>402.30291677826136</v>
      </c>
      <c r="CN186">
        <f ca="1"/>
        <v>353.16975851237834</v>
      </c>
      <c r="CO186">
        <f ca="1"/>
        <v>436.3586730976939</v>
      </c>
      <c r="CP186">
        <f ca="1"/>
        <v>330.94941747255513</v>
      </c>
      <c r="CQ186">
        <f ca="1"/>
        <v>386.48359295029906</v>
      </c>
      <c r="CR186">
        <f ca="1"/>
        <v>366.64839962887447</v>
      </c>
      <c r="CS186">
        <f ca="1"/>
        <v>426.56694971424224</v>
      </c>
      <c r="CT186">
        <f ca="1"/>
        <v>362.82344857955957</v>
      </c>
      <c r="CU186">
        <f ca="1"/>
        <v>330.76829745606</v>
      </c>
      <c r="CV186">
        <f ca="1"/>
        <v>342.54302478687782</v>
      </c>
      <c r="CW186">
        <f ca="1"/>
        <v>461.0114366543155</v>
      </c>
      <c r="CX186">
        <f ca="1"/>
        <v>333.87529852316072</v>
      </c>
      <c r="CY186">
        <f ca="1"/>
        <v>340.24008334049688</v>
      </c>
      <c r="CZ186">
        <f ca="1"/>
        <v>313.97225535165018</v>
      </c>
      <c r="DA186">
        <f ca="1"/>
        <v>426.77915382277263</v>
      </c>
      <c r="DB186">
        <f ca="1"/>
        <v>368.66815881269946</v>
      </c>
      <c r="DC186">
        <f ca="1"/>
        <v>410.93435172451859</v>
      </c>
      <c r="DD186">
        <f ca="1"/>
        <v>340.2094549250528</v>
      </c>
      <c r="DE186">
        <f ca="1"/>
        <v>475.14029533883564</v>
      </c>
      <c r="DF186">
        <f ca="1"/>
        <v>307.9192569414742</v>
      </c>
      <c r="DG186">
        <f ca="1"/>
        <v>439.60023250684009</v>
      </c>
      <c r="DH186" t="e">
        <f ca="1"/>
        <v>#N/A</v>
      </c>
      <c r="DI186" t="e">
        <f ca="1"/>
        <v>#N/A</v>
      </c>
      <c r="DJ186" t="e">
        <f ca="1"/>
        <v>#N/A</v>
      </c>
      <c r="DK186" t="e">
        <f ca="1"/>
        <v>#N/A</v>
      </c>
      <c r="DL186" t="e">
        <f ca="1"/>
        <v>#N/A</v>
      </c>
      <c r="DM186" t="e">
        <f ca="1"/>
        <v>#N/A</v>
      </c>
      <c r="DN186" t="e">
        <f ca="1"/>
        <v>#N/A</v>
      </c>
      <c r="DO186" t="e">
        <f ca="1"/>
        <v>#N/A</v>
      </c>
      <c r="DP186" t="e">
        <f ca="1"/>
        <v>#N/A</v>
      </c>
      <c r="DQ186" t="e">
        <f ca="1"/>
        <v>#N/A</v>
      </c>
      <c r="DR186" t="e">
        <f ca="1"/>
        <v>#N/A</v>
      </c>
      <c r="DS186" t="e">
        <f ca="1"/>
        <v>#N/A</v>
      </c>
      <c r="DT186" t="e">
        <f ca="1"/>
        <v>#N/A</v>
      </c>
      <c r="DU186" t="e">
        <f ca="1"/>
        <v>#N/A</v>
      </c>
      <c r="DV186" t="e">
        <f ca="1"/>
        <v>#N/A</v>
      </c>
      <c r="DW186" t="e">
        <f ca="1"/>
        <v>#N/A</v>
      </c>
      <c r="DX186" t="e">
        <f ca="1"/>
        <v>#N/A</v>
      </c>
      <c r="DY186" t="e">
        <f ca="1"/>
        <v>#N/A</v>
      </c>
      <c r="DZ186" t="e">
        <f ca="1"/>
        <v>#N/A</v>
      </c>
      <c r="EA186" t="e">
        <f ca="1"/>
        <v>#N/A</v>
      </c>
    </row>
    <row r="187" spans="11:131">
      <c r="K187" s="40">
        <f ca="1"/>
        <v>45678</v>
      </c>
      <c r="L187">
        <f ca="1"/>
        <v>321.9368443794794</v>
      </c>
      <c r="M187">
        <f ca="1"/>
        <v>537.28600601470009</v>
      </c>
      <c r="N187">
        <f ca="1"/>
        <v>287.502925213683</v>
      </c>
      <c r="O187">
        <f ca="1"/>
        <v>418.09021573922979</v>
      </c>
      <c r="P187">
        <f ca="1"/>
        <v>332.92847043971221</v>
      </c>
      <c r="Q187">
        <f ca="1"/>
        <v>399.52219045809989</v>
      </c>
      <c r="R187">
        <f ca="1"/>
        <v>348.53272890728414</v>
      </c>
      <c r="S187">
        <f ca="1"/>
        <v>346.39096872656177</v>
      </c>
      <c r="T187">
        <f ca="1"/>
        <v>338.30803142838732</v>
      </c>
      <c r="U187">
        <f ca="1"/>
        <v>481.05930191193738</v>
      </c>
      <c r="V187">
        <f ca="1"/>
        <v>307.17975823145377</v>
      </c>
      <c r="W187">
        <f ca="1"/>
        <v>350.25127598041325</v>
      </c>
      <c r="X187">
        <f ca="1"/>
        <v>342.37504614075243</v>
      </c>
      <c r="Y187">
        <f ca="1"/>
        <v>434.82160370118709</v>
      </c>
      <c r="Z187">
        <f ca="1"/>
        <v>337.86915407036184</v>
      </c>
      <c r="AA187">
        <f ca="1"/>
        <v>425.9519824530139</v>
      </c>
      <c r="AB187">
        <f ca="1"/>
        <v>365.36963781086087</v>
      </c>
      <c r="AC187">
        <f ca="1"/>
        <v>451.42000788130281</v>
      </c>
      <c r="AD187">
        <f ca="1"/>
        <v>314.37596627331959</v>
      </c>
      <c r="AE187">
        <f ca="1"/>
        <v>388.1650729625992</v>
      </c>
      <c r="AF187">
        <f ca="1"/>
        <v>339.76934006705505</v>
      </c>
      <c r="AG187">
        <f ca="1"/>
        <v>372.20434387859876</v>
      </c>
      <c r="AH187">
        <f ca="1"/>
        <v>294.05384230971055</v>
      </c>
      <c r="AI187">
        <f ca="1"/>
        <v>426.13486666957016</v>
      </c>
      <c r="AJ187">
        <f ca="1"/>
        <v>396.58586887919978</v>
      </c>
      <c r="AK187">
        <f ca="1"/>
        <v>460.54450279708772</v>
      </c>
      <c r="AL187">
        <f ca="1"/>
        <v>246.31213563081539</v>
      </c>
      <c r="AM187">
        <f ca="1"/>
        <v>369.63495087143104</v>
      </c>
      <c r="AN187">
        <f ca="1"/>
        <v>380.07715400495999</v>
      </c>
      <c r="AO187">
        <f ca="1"/>
        <v>386.58968988015425</v>
      </c>
      <c r="AP187">
        <f ca="1"/>
        <v>348.39718176734743</v>
      </c>
      <c r="AQ187">
        <f ca="1"/>
        <v>410.52526704056936</v>
      </c>
      <c r="AR187">
        <f ca="1"/>
        <v>403.61354943246437</v>
      </c>
      <c r="AS187">
        <f ca="1"/>
        <v>483.14943758041903</v>
      </c>
      <c r="AT187">
        <f ca="1"/>
        <v>343.24107999379424</v>
      </c>
      <c r="AU187">
        <f ca="1"/>
        <v>338.91738509957315</v>
      </c>
      <c r="AV187">
        <f ca="1"/>
        <v>305.69380640098461</v>
      </c>
      <c r="AW187">
        <f ca="1"/>
        <v>448.96746224925101</v>
      </c>
      <c r="AX187">
        <f ca="1"/>
        <v>309.02355170185643</v>
      </c>
      <c r="AY187">
        <f ca="1"/>
        <v>367.8618924409862</v>
      </c>
      <c r="AZ187">
        <f ca="1"/>
        <v>374.65065381831221</v>
      </c>
      <c r="BA187">
        <f ca="1"/>
        <v>481.47872839024063</v>
      </c>
      <c r="BB187">
        <f ca="1"/>
        <v>309.01650420400813</v>
      </c>
      <c r="BC187">
        <f ca="1"/>
        <v>335.11724606532096</v>
      </c>
      <c r="BD187">
        <f ca="1"/>
        <v>334.69297749555233</v>
      </c>
      <c r="BE187">
        <f ca="1"/>
        <v>418.81558773362366</v>
      </c>
      <c r="BF187">
        <f ca="1"/>
        <v>403.25019336359878</v>
      </c>
      <c r="BG187">
        <f ca="1"/>
        <v>336.29298819964367</v>
      </c>
      <c r="BH187">
        <f ca="1"/>
        <v>333.13395519097134</v>
      </c>
      <c r="BI187">
        <f ca="1"/>
        <v>462.327542110416</v>
      </c>
      <c r="BJ187">
        <f ca="1"/>
        <v>310.16450889843833</v>
      </c>
      <c r="BK187">
        <f ca="1"/>
        <v>393.26929665677653</v>
      </c>
      <c r="BL187">
        <f ca="1"/>
        <v>387.44256297286586</v>
      </c>
      <c r="BM187">
        <f ca="1"/>
        <v>403.23510380381009</v>
      </c>
      <c r="BN187">
        <f ca="1"/>
        <v>315.32225828977852</v>
      </c>
      <c r="BO187">
        <f ca="1"/>
        <v>377.51057196166414</v>
      </c>
      <c r="BP187">
        <f ca="1"/>
        <v>361.39045743355189</v>
      </c>
      <c r="BQ187">
        <f ca="1"/>
        <v>455.39567507352416</v>
      </c>
      <c r="BR187">
        <f ca="1"/>
        <v>312.47114996538357</v>
      </c>
      <c r="BS187">
        <f ca="1"/>
        <v>378.35308855269489</v>
      </c>
      <c r="BT187">
        <f ca="1"/>
        <v>366.56558069981025</v>
      </c>
      <c r="BU187">
        <f ca="1"/>
        <v>412.45762417831759</v>
      </c>
      <c r="BV187">
        <f ca="1"/>
        <v>311.35400346983033</v>
      </c>
      <c r="BW187">
        <f ca="1"/>
        <v>465.39678189211054</v>
      </c>
      <c r="BX187">
        <f ca="1"/>
        <v>409.16721208581748</v>
      </c>
      <c r="BY187">
        <f ca="1"/>
        <v>471.75205870979119</v>
      </c>
      <c r="BZ187">
        <f ca="1"/>
        <v>261.91971516951133</v>
      </c>
      <c r="CA187">
        <f ca="1"/>
        <v>377.83174736311054</v>
      </c>
      <c r="CB187">
        <f ca="1"/>
        <v>326.98048401895414</v>
      </c>
      <c r="CC187">
        <f ca="1"/>
        <v>382.77118620807704</v>
      </c>
      <c r="CD187">
        <f ca="1"/>
        <v>276.66121448563649</v>
      </c>
      <c r="CE187">
        <f ca="1"/>
        <v>369.99149265530554</v>
      </c>
      <c r="CF187">
        <f ca="1"/>
        <v>400.28415982358126</v>
      </c>
      <c r="CG187">
        <f ca="1"/>
        <v>399.36686128807258</v>
      </c>
      <c r="CH187">
        <f ca="1"/>
        <v>278.63518917157376</v>
      </c>
      <c r="CI187">
        <f ca="1"/>
        <v>383.51250535428494</v>
      </c>
      <c r="CJ187">
        <f ca="1"/>
        <v>394.68400985178425</v>
      </c>
      <c r="CK187">
        <f ca="1"/>
        <v>381.94643916931136</v>
      </c>
      <c r="CL187">
        <f ca="1"/>
        <v>379.53815013791854</v>
      </c>
      <c r="CM187">
        <f ca="1"/>
        <v>403.89643097538158</v>
      </c>
      <c r="CN187">
        <f ca="1"/>
        <v>351.24638819425252</v>
      </c>
      <c r="CO187">
        <f ca="1"/>
        <v>431.86347024130038</v>
      </c>
      <c r="CP187">
        <f ca="1"/>
        <v>324.57749648512629</v>
      </c>
      <c r="CQ187">
        <f ca="1"/>
        <v>391.24534834196845</v>
      </c>
      <c r="CR187">
        <f ca="1"/>
        <v>361.25160731647071</v>
      </c>
      <c r="CS187">
        <f ca="1"/>
        <v>427.96688810656275</v>
      </c>
      <c r="CT187">
        <f ca="1"/>
        <v>359.74509482417903</v>
      </c>
      <c r="CU187">
        <f ca="1"/>
        <v>334.19137057872672</v>
      </c>
      <c r="CV187">
        <f ca="1"/>
        <v>337.62424998418476</v>
      </c>
      <c r="CW187">
        <f ca="1"/>
        <v>455.22449580094542</v>
      </c>
      <c r="CX187">
        <f ca="1"/>
        <v>331.25639569739491</v>
      </c>
      <c r="CY187">
        <f ca="1"/>
        <v>343.14185619398074</v>
      </c>
      <c r="CZ187">
        <f ca="1"/>
        <v>317.50470488785714</v>
      </c>
      <c r="DA187">
        <f ca="1"/>
        <v>434.60755389983484</v>
      </c>
      <c r="DB187">
        <f ca="1"/>
        <v>370.20787636565757</v>
      </c>
      <c r="DC187">
        <f ca="1"/>
        <v>410.35070956848824</v>
      </c>
      <c r="DD187">
        <f ca="1"/>
        <v>343.5025789619188</v>
      </c>
      <c r="DE187">
        <f ca="1"/>
        <v>473.54627917138413</v>
      </c>
      <c r="DF187">
        <f ca="1"/>
        <v>309.26828115975604</v>
      </c>
      <c r="DG187">
        <f ca="1"/>
        <v>431.88398847495989</v>
      </c>
      <c r="DH187" t="e">
        <f ca="1"/>
        <v>#N/A</v>
      </c>
      <c r="DI187" t="e">
        <f ca="1"/>
        <v>#N/A</v>
      </c>
      <c r="DJ187" t="e">
        <f ca="1"/>
        <v>#N/A</v>
      </c>
      <c r="DK187" t="e">
        <f ca="1"/>
        <v>#N/A</v>
      </c>
      <c r="DL187" t="e">
        <f ca="1"/>
        <v>#N/A</v>
      </c>
      <c r="DM187" t="e">
        <f ca="1"/>
        <v>#N/A</v>
      </c>
      <c r="DN187" t="e">
        <f ca="1"/>
        <v>#N/A</v>
      </c>
      <c r="DO187" t="e">
        <f ca="1"/>
        <v>#N/A</v>
      </c>
      <c r="DP187" t="e">
        <f ca="1"/>
        <v>#N/A</v>
      </c>
      <c r="DQ187" t="e">
        <f ca="1"/>
        <v>#N/A</v>
      </c>
      <c r="DR187" t="e">
        <f ca="1"/>
        <v>#N/A</v>
      </c>
      <c r="DS187" t="e">
        <f ca="1"/>
        <v>#N/A</v>
      </c>
      <c r="DT187" t="e">
        <f ca="1"/>
        <v>#N/A</v>
      </c>
      <c r="DU187" t="e">
        <f ca="1"/>
        <v>#N/A</v>
      </c>
      <c r="DV187" t="e">
        <f ca="1"/>
        <v>#N/A</v>
      </c>
      <c r="DW187" t="e">
        <f ca="1"/>
        <v>#N/A</v>
      </c>
      <c r="DX187" t="e">
        <f ca="1"/>
        <v>#N/A</v>
      </c>
      <c r="DY187" t="e">
        <f ca="1"/>
        <v>#N/A</v>
      </c>
      <c r="DZ187" t="e">
        <f ca="1"/>
        <v>#N/A</v>
      </c>
      <c r="EA187" t="e">
        <f ca="1"/>
        <v>#N/A</v>
      </c>
    </row>
    <row r="188" spans="11:131">
      <c r="K188" s="40">
        <f ca="1"/>
        <v>45679</v>
      </c>
      <c r="L188">
        <f ca="1"/>
        <v>321.54657317500653</v>
      </c>
      <c r="M188">
        <f ca="1"/>
        <v>534.49424430278884</v>
      </c>
      <c r="N188">
        <f ca="1"/>
        <v>289.37049610365403</v>
      </c>
      <c r="O188">
        <f ca="1"/>
        <v>412.11348285297782</v>
      </c>
      <c r="P188">
        <f ca="1"/>
        <v>331.20045738263713</v>
      </c>
      <c r="Q188">
        <f ca="1"/>
        <v>404.01932970172913</v>
      </c>
      <c r="R188">
        <f ca="1"/>
        <v>350.07702326623627</v>
      </c>
      <c r="S188">
        <f ca="1"/>
        <v>346.85769385829917</v>
      </c>
      <c r="T188">
        <f ca="1"/>
        <v>336.00294820301332</v>
      </c>
      <c r="U188">
        <f ca="1"/>
        <v>481.26587959681433</v>
      </c>
      <c r="V188">
        <f ca="1"/>
        <v>310.82881799782774</v>
      </c>
      <c r="W188">
        <f ca="1"/>
        <v>351.24433135189389</v>
      </c>
      <c r="X188">
        <f ca="1"/>
        <v>347.51950869543907</v>
      </c>
      <c r="Y188">
        <f ca="1"/>
        <v>438.37783274208795</v>
      </c>
      <c r="Z188">
        <f ca="1"/>
        <v>334.84455538333691</v>
      </c>
      <c r="AA188">
        <f ca="1"/>
        <v>424.01169735123869</v>
      </c>
      <c r="AB188">
        <f ca="1"/>
        <v>362.29269384695675</v>
      </c>
      <c r="AC188">
        <f ca="1"/>
        <v>453.47617145124445</v>
      </c>
      <c r="AD188">
        <f ca="1"/>
        <v>315.03006964056561</v>
      </c>
      <c r="AE188">
        <f ca="1"/>
        <v>381.51795006615902</v>
      </c>
      <c r="AF188">
        <f ca="1"/>
        <v>341.64359505924193</v>
      </c>
      <c r="AG188">
        <f ca="1"/>
        <v>373.03067313024502</v>
      </c>
      <c r="AH188">
        <f ca="1"/>
        <v>294.9154951825916</v>
      </c>
      <c r="AI188">
        <f ca="1"/>
        <v>426.29088280034085</v>
      </c>
      <c r="AJ188">
        <f ca="1"/>
        <v>397.82235706006941</v>
      </c>
      <c r="AK188">
        <f ca="1"/>
        <v>462.21074944837056</v>
      </c>
      <c r="AL188">
        <f ca="1"/>
        <v>249.44413632582328</v>
      </c>
      <c r="AM188">
        <f ca="1"/>
        <v>367.25262575916912</v>
      </c>
      <c r="AN188">
        <f ca="1"/>
        <v>381.59500499614762</v>
      </c>
      <c r="AO188">
        <f ca="1"/>
        <v>383.45355420782772</v>
      </c>
      <c r="AP188">
        <f ca="1"/>
        <v>346.74937633781479</v>
      </c>
      <c r="AQ188">
        <f ca="1"/>
        <v>416.78669202004653</v>
      </c>
      <c r="AR188">
        <f ca="1"/>
        <v>405.55294093766236</v>
      </c>
      <c r="AS188">
        <f ca="1"/>
        <v>482.98615411348004</v>
      </c>
      <c r="AT188">
        <f ca="1"/>
        <v>341.03341926649574</v>
      </c>
      <c r="AU188">
        <f ca="1"/>
        <v>336.06529792841042</v>
      </c>
      <c r="AV188">
        <f ca="1"/>
        <v>306.76256474590849</v>
      </c>
      <c r="AW188">
        <f ca="1"/>
        <v>450.27994552207355</v>
      </c>
      <c r="AX188">
        <f ca="1"/>
        <v>312.83176590865048</v>
      </c>
      <c r="AY188">
        <f ca="1"/>
        <v>372.21379033748292</v>
      </c>
      <c r="AZ188">
        <f ca="1"/>
        <v>375.70899327028508</v>
      </c>
      <c r="BA188">
        <f ca="1"/>
        <v>490.87283835545384</v>
      </c>
      <c r="BB188">
        <f ca="1"/>
        <v>305.09487367062906</v>
      </c>
      <c r="BC188">
        <f ca="1"/>
        <v>334.20256618906865</v>
      </c>
      <c r="BD188">
        <f ca="1"/>
        <v>336.24867088554987</v>
      </c>
      <c r="BE188">
        <f ca="1"/>
        <v>410.08772524848837</v>
      </c>
      <c r="BF188">
        <f ca="1"/>
        <v>407.4830378617076</v>
      </c>
      <c r="BG188">
        <f ca="1"/>
        <v>338.46616206433578</v>
      </c>
      <c r="BH188">
        <f ca="1"/>
        <v>331.87282130063932</v>
      </c>
      <c r="BI188">
        <f ca="1"/>
        <v>466.04432420962348</v>
      </c>
      <c r="BJ188">
        <f ca="1"/>
        <v>308.60710629705648</v>
      </c>
      <c r="BK188">
        <f ca="1"/>
        <v>395.32844831651403</v>
      </c>
      <c r="BL188">
        <f ca="1"/>
        <v>396.38477906858174</v>
      </c>
      <c r="BM188">
        <f ca="1"/>
        <v>403.00237770964975</v>
      </c>
      <c r="BN188">
        <f ca="1"/>
        <v>311.97445974202572</v>
      </c>
      <c r="BO188">
        <f ca="1"/>
        <v>376.7030325357029</v>
      </c>
      <c r="BP188">
        <f ca="1"/>
        <v>362.59960141092995</v>
      </c>
      <c r="BQ188">
        <f ca="1"/>
        <v>454.2224073100964</v>
      </c>
      <c r="BR188">
        <f ca="1"/>
        <v>313.5255800617681</v>
      </c>
      <c r="BS188">
        <f ca="1"/>
        <v>382.54923189536981</v>
      </c>
      <c r="BT188">
        <f ca="1"/>
        <v>370.56283007681964</v>
      </c>
      <c r="BU188">
        <f ca="1"/>
        <v>412.64177602566656</v>
      </c>
      <c r="BV188">
        <f ca="1"/>
        <v>310.52384293722616</v>
      </c>
      <c r="BW188">
        <f ca="1"/>
        <v>465.76378243396988</v>
      </c>
      <c r="BX188">
        <f ca="1"/>
        <v>406.06455542998276</v>
      </c>
      <c r="BY188">
        <f ca="1"/>
        <v>469.16157453331965</v>
      </c>
      <c r="BZ188">
        <f ca="1"/>
        <v>261.58827113373354</v>
      </c>
      <c r="CA188">
        <f ca="1"/>
        <v>376.0380390323208</v>
      </c>
      <c r="CB188">
        <f ca="1"/>
        <v>330.61986912141566</v>
      </c>
      <c r="CC188">
        <f ca="1"/>
        <v>376.35470160209161</v>
      </c>
      <c r="CD188">
        <f ca="1"/>
        <v>279.77400668339357</v>
      </c>
      <c r="CE188">
        <f ca="1"/>
        <v>367.59175449274613</v>
      </c>
      <c r="CF188">
        <f ca="1"/>
        <v>397.03960144301521</v>
      </c>
      <c r="CG188">
        <f ca="1"/>
        <v>402.41156736915298</v>
      </c>
      <c r="CH188">
        <f ca="1"/>
        <v>276.72763255384893</v>
      </c>
      <c r="CI188">
        <f ca="1"/>
        <v>381.00563744171768</v>
      </c>
      <c r="CJ188">
        <f ca="1"/>
        <v>396.9088391174717</v>
      </c>
      <c r="CK188">
        <f ca="1"/>
        <v>385.55702080988374</v>
      </c>
      <c r="CL188">
        <f ca="1"/>
        <v>382.13195849939581</v>
      </c>
      <c r="CM188">
        <f ca="1"/>
        <v>402.80979075511084</v>
      </c>
      <c r="CN188">
        <f ca="1"/>
        <v>354.78779686568157</v>
      </c>
      <c r="CO188">
        <f ca="1"/>
        <v>433.88969924575139</v>
      </c>
      <c r="CP188">
        <f ca="1"/>
        <v>323.84469999020962</v>
      </c>
      <c r="CQ188">
        <f ca="1"/>
        <v>392.1886878112449</v>
      </c>
      <c r="CR188">
        <f ca="1"/>
        <v>356.46570721598283</v>
      </c>
      <c r="CS188">
        <f ca="1"/>
        <v>422.62731881426777</v>
      </c>
      <c r="CT188">
        <f ca="1"/>
        <v>355.01707302163788</v>
      </c>
      <c r="CU188">
        <f ca="1"/>
        <v>335.24063645404067</v>
      </c>
      <c r="CV188">
        <f ca="1"/>
        <v>338.80819262396699</v>
      </c>
      <c r="CW188">
        <f ca="1"/>
        <v>453.30024977195058</v>
      </c>
      <c r="CX188">
        <f ca="1"/>
        <v>330.74920155949746</v>
      </c>
      <c r="CY188">
        <f ca="1"/>
        <v>339.95968991444232</v>
      </c>
      <c r="CZ188">
        <f ca="1"/>
        <v>311.44716235774013</v>
      </c>
      <c r="DA188">
        <f ca="1"/>
        <v>434.18045820143072</v>
      </c>
      <c r="DB188">
        <f ca="1"/>
        <v>368.41315396319129</v>
      </c>
      <c r="DC188">
        <f ca="1"/>
        <v>406.09219274785778</v>
      </c>
      <c r="DD188">
        <f ca="1"/>
        <v>337.81044230914955</v>
      </c>
      <c r="DE188">
        <f ca="1"/>
        <v>477.74525975524932</v>
      </c>
      <c r="DF188">
        <f ca="1"/>
        <v>309.90345363777408</v>
      </c>
      <c r="DG188">
        <f ca="1"/>
        <v>432.89406225400103</v>
      </c>
      <c r="DH188" t="e">
        <f ca="1"/>
        <v>#N/A</v>
      </c>
      <c r="DI188" t="e">
        <f ca="1"/>
        <v>#N/A</v>
      </c>
      <c r="DJ188" t="e">
        <f ca="1"/>
        <v>#N/A</v>
      </c>
      <c r="DK188" t="e">
        <f ca="1"/>
        <v>#N/A</v>
      </c>
      <c r="DL188" t="e">
        <f ca="1"/>
        <v>#N/A</v>
      </c>
      <c r="DM188" t="e">
        <f ca="1"/>
        <v>#N/A</v>
      </c>
      <c r="DN188" t="e">
        <f ca="1"/>
        <v>#N/A</v>
      </c>
      <c r="DO188" t="e">
        <f ca="1"/>
        <v>#N/A</v>
      </c>
      <c r="DP188" t="e">
        <f ca="1"/>
        <v>#N/A</v>
      </c>
      <c r="DQ188" t="e">
        <f ca="1"/>
        <v>#N/A</v>
      </c>
      <c r="DR188" t="e">
        <f ca="1"/>
        <v>#N/A</v>
      </c>
      <c r="DS188" t="e">
        <f ca="1"/>
        <v>#N/A</v>
      </c>
      <c r="DT188" t="e">
        <f ca="1"/>
        <v>#N/A</v>
      </c>
      <c r="DU188" t="e">
        <f ca="1"/>
        <v>#N/A</v>
      </c>
      <c r="DV188" t="e">
        <f ca="1"/>
        <v>#N/A</v>
      </c>
      <c r="DW188" t="e">
        <f ca="1"/>
        <v>#N/A</v>
      </c>
      <c r="DX188" t="e">
        <f ca="1"/>
        <v>#N/A</v>
      </c>
      <c r="DY188" t="e">
        <f ca="1"/>
        <v>#N/A</v>
      </c>
      <c r="DZ188" t="e">
        <f ca="1"/>
        <v>#N/A</v>
      </c>
      <c r="EA188" t="e">
        <f ca="1"/>
        <v>#N/A</v>
      </c>
    </row>
    <row r="189" spans="11:131">
      <c r="K189" s="40">
        <f ca="1"/>
        <v>45680</v>
      </c>
      <c r="L189">
        <f ca="1"/>
        <v>315.67950901136766</v>
      </c>
      <c r="M189">
        <f ca="1"/>
        <v>530.83530669195341</v>
      </c>
      <c r="N189">
        <f ca="1"/>
        <v>290.48990106749272</v>
      </c>
      <c r="O189">
        <f ca="1"/>
        <v>417.07430081986598</v>
      </c>
      <c r="P189">
        <f ca="1"/>
        <v>330.51390680356684</v>
      </c>
      <c r="Q189">
        <f ca="1"/>
        <v>399.84264197066193</v>
      </c>
      <c r="R189">
        <f ca="1"/>
        <v>349.1288551045804</v>
      </c>
      <c r="S189">
        <f ca="1"/>
        <v>345.3225701225868</v>
      </c>
      <c r="T189">
        <f ca="1"/>
        <v>329.66546660457584</v>
      </c>
      <c r="U189">
        <f ca="1"/>
        <v>487.17931102505077</v>
      </c>
      <c r="V189">
        <f ca="1"/>
        <v>310.09761390085799</v>
      </c>
      <c r="W189">
        <f ca="1"/>
        <v>346.4275332689615</v>
      </c>
      <c r="X189">
        <f ca="1"/>
        <v>349.94098388405223</v>
      </c>
      <c r="Y189">
        <f ca="1"/>
        <v>440.59182444695244</v>
      </c>
      <c r="Z189">
        <f ca="1"/>
        <v>337.25098836865629</v>
      </c>
      <c r="AA189">
        <f ca="1"/>
        <v>424.8327876454091</v>
      </c>
      <c r="AB189">
        <f ca="1"/>
        <v>363.75303497569547</v>
      </c>
      <c r="AC189">
        <f ca="1"/>
        <v>451.53202778706799</v>
      </c>
      <c r="AD189">
        <f ca="1"/>
        <v>312.25987443399276</v>
      </c>
      <c r="AE189">
        <f ca="1"/>
        <v>378.89367727113017</v>
      </c>
      <c r="AF189">
        <f ca="1"/>
        <v>343.79187753710715</v>
      </c>
      <c r="AG189">
        <f ca="1"/>
        <v>374.85533138506048</v>
      </c>
      <c r="AH189">
        <f ca="1"/>
        <v>301.34106367555171</v>
      </c>
      <c r="AI189">
        <f ca="1"/>
        <v>426.33902420722575</v>
      </c>
      <c r="AJ189">
        <f ca="1"/>
        <v>398.4213197293974</v>
      </c>
      <c r="AK189">
        <f ca="1"/>
        <v>462.71374130155641</v>
      </c>
      <c r="AL189">
        <f ca="1"/>
        <v>248.97900280518473</v>
      </c>
      <c r="AM189">
        <f ca="1"/>
        <v>371.63779994004187</v>
      </c>
      <c r="AN189">
        <f ca="1"/>
        <v>385.54139273942786</v>
      </c>
      <c r="AO189">
        <f ca="1"/>
        <v>380.7365521271804</v>
      </c>
      <c r="AP189">
        <f ca="1"/>
        <v>348.81575440342158</v>
      </c>
      <c r="AQ189">
        <f ca="1"/>
        <v>420.70026161946953</v>
      </c>
      <c r="AR189">
        <f ca="1"/>
        <v>402.68290270144365</v>
      </c>
      <c r="AS189">
        <f ca="1"/>
        <v>481.46673421058102</v>
      </c>
      <c r="AT189">
        <f ca="1"/>
        <v>336.80100869636232</v>
      </c>
      <c r="AU189">
        <f ca="1"/>
        <v>337.30952777673406</v>
      </c>
      <c r="AV189">
        <f ca="1"/>
        <v>307.05848146577711</v>
      </c>
      <c r="AW189">
        <f ca="1"/>
        <v>447.31398743631104</v>
      </c>
      <c r="AX189">
        <f ca="1"/>
        <v>312.72260642091567</v>
      </c>
      <c r="AY189">
        <f ca="1"/>
        <v>369.86927774636598</v>
      </c>
      <c r="AZ189">
        <f ca="1"/>
        <v>377.95452627468148</v>
      </c>
      <c r="BA189">
        <f ca="1"/>
        <v>486.63788609484482</v>
      </c>
      <c r="BB189">
        <f ca="1"/>
        <v>299.91180842954697</v>
      </c>
      <c r="BC189">
        <f ca="1"/>
        <v>332.30208806988827</v>
      </c>
      <c r="BD189">
        <f ca="1"/>
        <v>337.84371996887171</v>
      </c>
      <c r="BE189">
        <f ca="1"/>
        <v>408.3911096864843</v>
      </c>
      <c r="BF189">
        <f ca="1"/>
        <v>405.15218256972321</v>
      </c>
      <c r="BG189">
        <f ca="1"/>
        <v>338.88407068993683</v>
      </c>
      <c r="BH189">
        <f ca="1"/>
        <v>328.14838129112604</v>
      </c>
      <c r="BI189">
        <f ca="1"/>
        <v>457.79759665510426</v>
      </c>
      <c r="BJ189">
        <f ca="1"/>
        <v>308.68370239732099</v>
      </c>
      <c r="BK189">
        <f ca="1"/>
        <v>400.40207697573118</v>
      </c>
      <c r="BL189">
        <f ca="1"/>
        <v>396.84954137013716</v>
      </c>
      <c r="BM189">
        <f ca="1"/>
        <v>401.22739386008163</v>
      </c>
      <c r="BN189">
        <f ca="1"/>
        <v>315.64165683064533</v>
      </c>
      <c r="BO189">
        <f ca="1"/>
        <v>374.34142673784038</v>
      </c>
      <c r="BP189">
        <f ca="1"/>
        <v>364.1964738606797</v>
      </c>
      <c r="BQ189">
        <f ca="1"/>
        <v>450.87367055948698</v>
      </c>
      <c r="BR189">
        <f ca="1"/>
        <v>313.93750573429287</v>
      </c>
      <c r="BS189">
        <f ca="1"/>
        <v>381.96548889018931</v>
      </c>
      <c r="BT189">
        <f ca="1"/>
        <v>370.47724611060374</v>
      </c>
      <c r="BU189">
        <f ca="1"/>
        <v>415.45296430991442</v>
      </c>
      <c r="BV189">
        <f ca="1"/>
        <v>318.01304805172953</v>
      </c>
      <c r="BW189">
        <f ca="1"/>
        <v>460.31217833313133</v>
      </c>
      <c r="BX189">
        <f ca="1"/>
        <v>400.71082532606425</v>
      </c>
      <c r="BY189">
        <f ca="1"/>
        <v>475.33719095426818</v>
      </c>
      <c r="BZ189">
        <f ca="1"/>
        <v>259.44055053414445</v>
      </c>
      <c r="CA189">
        <f ca="1"/>
        <v>372.9301554735805</v>
      </c>
      <c r="CB189">
        <f ca="1"/>
        <v>330.78439583947164</v>
      </c>
      <c r="CC189">
        <f ca="1"/>
        <v>376.05152580562856</v>
      </c>
      <c r="CD189">
        <f ca="1"/>
        <v>278.42678211413067</v>
      </c>
      <c r="CE189">
        <f ca="1"/>
        <v>374.71647486556498</v>
      </c>
      <c r="CF189">
        <f ca="1"/>
        <v>395.05493663817816</v>
      </c>
      <c r="CG189">
        <f ca="1"/>
        <v>405.77833938925357</v>
      </c>
      <c r="CH189">
        <f ca="1"/>
        <v>277.82229965307545</v>
      </c>
      <c r="CI189">
        <f ca="1"/>
        <v>392.40107420032462</v>
      </c>
      <c r="CJ189">
        <f ca="1"/>
        <v>397.7006758296726</v>
      </c>
      <c r="CK189">
        <f ca="1"/>
        <v>386.38570346440497</v>
      </c>
      <c r="CL189">
        <f ca="1"/>
        <v>381.87614629311111</v>
      </c>
      <c r="CM189">
        <f ca="1"/>
        <v>406.12447266261086</v>
      </c>
      <c r="CN189">
        <f ca="1"/>
        <v>352.87257686733057</v>
      </c>
      <c r="CO189">
        <f ca="1"/>
        <v>438.18176882256029</v>
      </c>
      <c r="CP189">
        <f ca="1"/>
        <v>326.27897257196383</v>
      </c>
      <c r="CQ189">
        <f ca="1"/>
        <v>401.11335339503995</v>
      </c>
      <c r="CR189">
        <f ca="1"/>
        <v>358.32316186641839</v>
      </c>
      <c r="CS189">
        <f ca="1"/>
        <v>417.78566231723011</v>
      </c>
      <c r="CT189">
        <f ca="1"/>
        <v>351.11964435685007</v>
      </c>
      <c r="CU189">
        <f ca="1"/>
        <v>334.6929185731218</v>
      </c>
      <c r="CV189">
        <f ca="1"/>
        <v>333.84925893662557</v>
      </c>
      <c r="CW189">
        <f ca="1"/>
        <v>448.99635440157476</v>
      </c>
      <c r="CX189">
        <f ca="1"/>
        <v>327.03540706334371</v>
      </c>
      <c r="CY189">
        <f ca="1"/>
        <v>343.47509635636874</v>
      </c>
      <c r="CZ189">
        <f ca="1"/>
        <v>311.77027044240725</v>
      </c>
      <c r="DA189">
        <f ca="1"/>
        <v>443.75326740637877</v>
      </c>
      <c r="DB189">
        <f ca="1"/>
        <v>365.62176713408883</v>
      </c>
      <c r="DC189">
        <f ca="1"/>
        <v>406.02044631640672</v>
      </c>
      <c r="DD189">
        <f ca="1"/>
        <v>337.90086395586724</v>
      </c>
      <c r="DE189">
        <f ca="1"/>
        <v>473.70727347168292</v>
      </c>
      <c r="DF189">
        <f ca="1"/>
        <v>308.2252189593159</v>
      </c>
      <c r="DG189">
        <f ca="1"/>
        <v>438.3113941236943</v>
      </c>
      <c r="DH189" t="e">
        <f ca="1"/>
        <v>#N/A</v>
      </c>
      <c r="DI189" t="e">
        <f ca="1"/>
        <v>#N/A</v>
      </c>
      <c r="DJ189" t="e">
        <f ca="1"/>
        <v>#N/A</v>
      </c>
      <c r="DK189" t="e">
        <f ca="1"/>
        <v>#N/A</v>
      </c>
      <c r="DL189" t="e">
        <f ca="1"/>
        <v>#N/A</v>
      </c>
      <c r="DM189" t="e">
        <f ca="1"/>
        <v>#N/A</v>
      </c>
      <c r="DN189" t="e">
        <f ca="1"/>
        <v>#N/A</v>
      </c>
      <c r="DO189" t="e">
        <f ca="1"/>
        <v>#N/A</v>
      </c>
      <c r="DP189" t="e">
        <f ca="1"/>
        <v>#N/A</v>
      </c>
      <c r="DQ189" t="e">
        <f ca="1"/>
        <v>#N/A</v>
      </c>
      <c r="DR189" t="e">
        <f ca="1"/>
        <v>#N/A</v>
      </c>
      <c r="DS189" t="e">
        <f ca="1"/>
        <v>#N/A</v>
      </c>
      <c r="DT189" t="e">
        <f ca="1"/>
        <v>#N/A</v>
      </c>
      <c r="DU189" t="e">
        <f ca="1"/>
        <v>#N/A</v>
      </c>
      <c r="DV189" t="e">
        <f ca="1"/>
        <v>#N/A</v>
      </c>
      <c r="DW189" t="e">
        <f ca="1"/>
        <v>#N/A</v>
      </c>
      <c r="DX189" t="e">
        <f ca="1"/>
        <v>#N/A</v>
      </c>
      <c r="DY189" t="e">
        <f ca="1"/>
        <v>#N/A</v>
      </c>
      <c r="DZ189" t="e">
        <f ca="1"/>
        <v>#N/A</v>
      </c>
      <c r="EA189" t="e">
        <f ca="1"/>
        <v>#N/A</v>
      </c>
    </row>
    <row r="190" spans="11:131">
      <c r="K190" s="40">
        <f ca="1"/>
        <v>45681</v>
      </c>
      <c r="L190">
        <f ca="1"/>
        <v>320.32419090294439</v>
      </c>
      <c r="M190">
        <f ca="1"/>
        <v>533.42505135654005</v>
      </c>
      <c r="N190">
        <f ca="1"/>
        <v>288.89358714981563</v>
      </c>
      <c r="O190">
        <f ca="1"/>
        <v>420.07823431033592</v>
      </c>
      <c r="P190">
        <f ca="1"/>
        <v>335.62640798481283</v>
      </c>
      <c r="Q190">
        <f ca="1"/>
        <v>401.07730767201764</v>
      </c>
      <c r="R190">
        <f ca="1"/>
        <v>345.88251659908099</v>
      </c>
      <c r="S190">
        <f ca="1"/>
        <v>345.42414539201735</v>
      </c>
      <c r="T190">
        <f ca="1"/>
        <v>329.92243107421501</v>
      </c>
      <c r="U190">
        <f ca="1"/>
        <v>490.61033326189477</v>
      </c>
      <c r="V190">
        <f ca="1"/>
        <v>314.50974624591356</v>
      </c>
      <c r="W190">
        <f ca="1"/>
        <v>344.52156105844455</v>
      </c>
      <c r="X190">
        <f ca="1"/>
        <v>346.34875858002903</v>
      </c>
      <c r="Y190">
        <f ca="1"/>
        <v>447.58545353131058</v>
      </c>
      <c r="Z190">
        <f ca="1"/>
        <v>340.49338271430298</v>
      </c>
      <c r="AA190">
        <f ca="1"/>
        <v>415.01168387022165</v>
      </c>
      <c r="AB190">
        <f ca="1"/>
        <v>365.13612958715521</v>
      </c>
      <c r="AC190">
        <f ca="1"/>
        <v>452.6243237722415</v>
      </c>
      <c r="AD190">
        <f ca="1"/>
        <v>311.68873649066819</v>
      </c>
      <c r="AE190">
        <f ca="1"/>
        <v>372.78270973920502</v>
      </c>
      <c r="AF190">
        <f ca="1"/>
        <v>343.07717116644227</v>
      </c>
      <c r="AG190">
        <f ca="1"/>
        <v>379.42602692790314</v>
      </c>
      <c r="AH190">
        <f ca="1"/>
        <v>298.25702995264066</v>
      </c>
      <c r="AI190">
        <f ca="1"/>
        <v>427.38116357017429</v>
      </c>
      <c r="AJ190">
        <f ca="1"/>
        <v>398.19230703473448</v>
      </c>
      <c r="AK190">
        <f ca="1"/>
        <v>458.59397662863671</v>
      </c>
      <c r="AL190">
        <f ca="1"/>
        <v>247.62652885260812</v>
      </c>
      <c r="AM190">
        <f ca="1"/>
        <v>373.1083395665068</v>
      </c>
      <c r="AN190">
        <f ca="1"/>
        <v>380.23925713967367</v>
      </c>
      <c r="AO190">
        <f ca="1"/>
        <v>388.07409308897928</v>
      </c>
      <c r="AP190">
        <f ca="1"/>
        <v>346.17724942092883</v>
      </c>
      <c r="AQ190">
        <f ca="1"/>
        <v>419.85292184119572</v>
      </c>
      <c r="AR190">
        <f ca="1"/>
        <v>401.69628269068363</v>
      </c>
      <c r="AS190">
        <f ca="1"/>
        <v>476.80288619757818</v>
      </c>
      <c r="AT190">
        <f ca="1"/>
        <v>334.91666396586936</v>
      </c>
      <c r="AU190">
        <f ca="1"/>
        <v>336.59175992463935</v>
      </c>
      <c r="AV190">
        <f ca="1"/>
        <v>306.53141040200745</v>
      </c>
      <c r="AW190">
        <f ca="1"/>
        <v>442.28602599115237</v>
      </c>
      <c r="AX190">
        <f ca="1"/>
        <v>309.04227583147275</v>
      </c>
      <c r="AY190">
        <f ca="1"/>
        <v>374.37600319077779</v>
      </c>
      <c r="AZ190">
        <f ca="1"/>
        <v>374.92909103590722</v>
      </c>
      <c r="BA190">
        <f ca="1"/>
        <v>483.37690665247806</v>
      </c>
      <c r="BB190">
        <f ca="1"/>
        <v>298.95697522913736</v>
      </c>
      <c r="BC190">
        <f ca="1"/>
        <v>332.94248589371443</v>
      </c>
      <c r="BD190">
        <f ca="1"/>
        <v>337.87849056976569</v>
      </c>
      <c r="BE190">
        <f ca="1"/>
        <v>409.71538976283131</v>
      </c>
      <c r="BF190">
        <f ca="1"/>
        <v>404.57958275474709</v>
      </c>
      <c r="BG190">
        <f ca="1"/>
        <v>342.14912162926396</v>
      </c>
      <c r="BH190">
        <f ca="1"/>
        <v>323.61703038641764</v>
      </c>
      <c r="BI190">
        <f ca="1"/>
        <v>453.95019612722723</v>
      </c>
      <c r="BJ190">
        <f ca="1"/>
        <v>304.2545203921091</v>
      </c>
      <c r="BK190">
        <f ca="1"/>
        <v>403.71377250281745</v>
      </c>
      <c r="BL190">
        <f ca="1"/>
        <v>393.28808260978957</v>
      </c>
      <c r="BM190">
        <f ca="1"/>
        <v>402.40844082122135</v>
      </c>
      <c r="BN190">
        <f ca="1"/>
        <v>316.14385745385732</v>
      </c>
      <c r="BO190">
        <f ca="1"/>
        <v>371.93201638878094</v>
      </c>
      <c r="BP190">
        <f ca="1"/>
        <v>363.26145842542331</v>
      </c>
      <c r="BQ190">
        <f ca="1"/>
        <v>447.06382251527981</v>
      </c>
      <c r="BR190">
        <f ca="1"/>
        <v>313.49990463343323</v>
      </c>
      <c r="BS190">
        <f ca="1"/>
        <v>386.9560829003571</v>
      </c>
      <c r="BT190">
        <f ca="1"/>
        <v>373.94635267844501</v>
      </c>
      <c r="BU190">
        <f ca="1"/>
        <v>421.93891583664833</v>
      </c>
      <c r="BV190">
        <f ca="1"/>
        <v>316.64515752392896</v>
      </c>
      <c r="BW190">
        <f ca="1"/>
        <v>468.62548933091159</v>
      </c>
      <c r="BX190">
        <f ca="1"/>
        <v>403.57448472921521</v>
      </c>
      <c r="BY190">
        <f ca="1"/>
        <v>469.33096809417509</v>
      </c>
      <c r="BZ190">
        <f ca="1"/>
        <v>257.8676847939717</v>
      </c>
      <c r="CA190">
        <f ca="1"/>
        <v>369.43973199962045</v>
      </c>
      <c r="CB190">
        <f ca="1"/>
        <v>329.66774566536424</v>
      </c>
      <c r="CC190">
        <f ca="1"/>
        <v>380.28415986958277</v>
      </c>
      <c r="CD190">
        <f ca="1"/>
        <v>279.98076503640402</v>
      </c>
      <c r="CE190">
        <f ca="1"/>
        <v>376.71999411378488</v>
      </c>
      <c r="CF190">
        <f ca="1"/>
        <v>393.1204887741149</v>
      </c>
      <c r="CG190">
        <f ca="1"/>
        <v>407.0937786301966</v>
      </c>
      <c r="CH190">
        <f ca="1"/>
        <v>282.52900269532358</v>
      </c>
      <c r="CI190">
        <f ca="1"/>
        <v>396.47901710916187</v>
      </c>
      <c r="CJ190">
        <f ca="1"/>
        <v>395.60572923601143</v>
      </c>
      <c r="CK190">
        <f ca="1"/>
        <v>384.56692492215973</v>
      </c>
      <c r="CL190">
        <f ca="1"/>
        <v>391.80626112026192</v>
      </c>
      <c r="CM190">
        <f ca="1"/>
        <v>410.14283901912148</v>
      </c>
      <c r="CN190">
        <f ca="1"/>
        <v>354.89618239936493</v>
      </c>
      <c r="CO190">
        <f ca="1"/>
        <v>434.37036331690496</v>
      </c>
      <c r="CP190">
        <f ca="1"/>
        <v>323.7227681143595</v>
      </c>
      <c r="CQ190">
        <f ca="1"/>
        <v>400.56530881301535</v>
      </c>
      <c r="CR190">
        <f ca="1"/>
        <v>361.20604235231184</v>
      </c>
      <c r="CS190">
        <f ca="1"/>
        <v>419.48675547611037</v>
      </c>
      <c r="CT190">
        <f ca="1"/>
        <v>350.48480024809908</v>
      </c>
      <c r="CU190">
        <f ca="1"/>
        <v>330.93145253011249</v>
      </c>
      <c r="CV190">
        <f ca="1"/>
        <v>334.51413181558615</v>
      </c>
      <c r="CW190">
        <f ca="1"/>
        <v>454.09513834880107</v>
      </c>
      <c r="CX190">
        <f ca="1"/>
        <v>321.98227305378487</v>
      </c>
      <c r="CY190">
        <f ca="1"/>
        <v>342.0184440817427</v>
      </c>
      <c r="CZ190">
        <f ca="1"/>
        <v>315.78470022378002</v>
      </c>
      <c r="DA190">
        <f ca="1"/>
        <v>450.36066496604087</v>
      </c>
      <c r="DB190">
        <f ca="1"/>
        <v>363.0286576674751</v>
      </c>
      <c r="DC190">
        <f ca="1"/>
        <v>410.71414200514749</v>
      </c>
      <c r="DD190">
        <f ca="1"/>
        <v>334.06642553273372</v>
      </c>
      <c r="DE190">
        <f ca="1"/>
        <v>472.86340644461598</v>
      </c>
      <c r="DF190">
        <f ca="1"/>
        <v>302.95447297784085</v>
      </c>
      <c r="DG190">
        <f ca="1"/>
        <v>433.88929726480592</v>
      </c>
      <c r="DH190" t="e">
        <f ca="1"/>
        <v>#N/A</v>
      </c>
      <c r="DI190" t="e">
        <f ca="1"/>
        <v>#N/A</v>
      </c>
      <c r="DJ190" t="e">
        <f ca="1"/>
        <v>#N/A</v>
      </c>
      <c r="DK190" t="e">
        <f ca="1"/>
        <v>#N/A</v>
      </c>
      <c r="DL190" t="e">
        <f ca="1"/>
        <v>#N/A</v>
      </c>
      <c r="DM190" t="e">
        <f ca="1"/>
        <v>#N/A</v>
      </c>
      <c r="DN190" t="e">
        <f ca="1"/>
        <v>#N/A</v>
      </c>
      <c r="DO190" t="e">
        <f ca="1"/>
        <v>#N/A</v>
      </c>
      <c r="DP190" t="e">
        <f ca="1"/>
        <v>#N/A</v>
      </c>
      <c r="DQ190" t="e">
        <f ca="1"/>
        <v>#N/A</v>
      </c>
      <c r="DR190" t="e">
        <f ca="1"/>
        <v>#N/A</v>
      </c>
      <c r="DS190" t="e">
        <f ca="1"/>
        <v>#N/A</v>
      </c>
      <c r="DT190" t="e">
        <f ca="1"/>
        <v>#N/A</v>
      </c>
      <c r="DU190" t="e">
        <f ca="1"/>
        <v>#N/A</v>
      </c>
      <c r="DV190" t="e">
        <f ca="1"/>
        <v>#N/A</v>
      </c>
      <c r="DW190" t="e">
        <f ca="1"/>
        <v>#N/A</v>
      </c>
      <c r="DX190" t="e">
        <f ca="1"/>
        <v>#N/A</v>
      </c>
      <c r="DY190" t="e">
        <f ca="1"/>
        <v>#N/A</v>
      </c>
      <c r="DZ190" t="e">
        <f ca="1"/>
        <v>#N/A</v>
      </c>
      <c r="EA190" t="e">
        <f ca="1"/>
        <v>#N/A</v>
      </c>
    </row>
    <row r="191" spans="11:131">
      <c r="K191" s="40">
        <f ca="1"/>
        <v>45684</v>
      </c>
      <c r="L191">
        <f ca="1"/>
        <v>327.99133964002942</v>
      </c>
      <c r="M191">
        <f ca="1"/>
        <v>536.78306875556791</v>
      </c>
      <c r="N191">
        <f ca="1"/>
        <v>295.80698083994332</v>
      </c>
      <c r="O191">
        <f ca="1"/>
        <v>415.63974192118332</v>
      </c>
      <c r="P191">
        <f ca="1"/>
        <v>326.22139227419422</v>
      </c>
      <c r="Q191">
        <f ca="1"/>
        <v>413.41841030057765</v>
      </c>
      <c r="R191">
        <f ca="1"/>
        <v>345.27268722114428</v>
      </c>
      <c r="S191">
        <f ca="1"/>
        <v>337.19738560394239</v>
      </c>
      <c r="T191">
        <f ca="1"/>
        <v>334.39022600744948</v>
      </c>
      <c r="U191">
        <f ca="1"/>
        <v>490.49102615094586</v>
      </c>
      <c r="V191">
        <f ca="1"/>
        <v>313.86119078472126</v>
      </c>
      <c r="W191">
        <f ca="1"/>
        <v>347.16224314307857</v>
      </c>
      <c r="X191">
        <f ca="1"/>
        <v>342.52995737844498</v>
      </c>
      <c r="Y191">
        <f ca="1"/>
        <v>449.96611586890714</v>
      </c>
      <c r="Z191">
        <f ca="1"/>
        <v>336.45180804822991</v>
      </c>
      <c r="AA191">
        <f ca="1"/>
        <v>402.99266191070808</v>
      </c>
      <c r="AB191">
        <f ca="1"/>
        <v>366.9765013259148</v>
      </c>
      <c r="AC191">
        <f ca="1"/>
        <v>447.13639153602543</v>
      </c>
      <c r="AD191">
        <f ca="1"/>
        <v>304.00190788568096</v>
      </c>
      <c r="AE191">
        <f ca="1"/>
        <v>386.4192849095391</v>
      </c>
      <c r="AF191">
        <f ca="1"/>
        <v>340.72757099235531</v>
      </c>
      <c r="AG191">
        <f ca="1"/>
        <v>378.99046777492077</v>
      </c>
      <c r="AH191">
        <f ca="1"/>
        <v>305.65147973977616</v>
      </c>
      <c r="AI191">
        <f ca="1"/>
        <v>438.2665646226294</v>
      </c>
      <c r="AJ191">
        <f ca="1"/>
        <v>402.4358316871066</v>
      </c>
      <c r="AK191">
        <f ca="1"/>
        <v>453.70112303950401</v>
      </c>
      <c r="AL191">
        <f ca="1"/>
        <v>248.27281454960232</v>
      </c>
      <c r="AM191">
        <f ca="1"/>
        <v>368.89481464409772</v>
      </c>
      <c r="AN191">
        <f ca="1"/>
        <v>376.6458163785851</v>
      </c>
      <c r="AO191">
        <f ca="1"/>
        <v>383.68284944504688</v>
      </c>
      <c r="AP191">
        <f ca="1"/>
        <v>348.84547189360347</v>
      </c>
      <c r="AQ191">
        <f ca="1"/>
        <v>418.44432311858117</v>
      </c>
      <c r="AR191">
        <f ca="1"/>
        <v>393.69698473218614</v>
      </c>
      <c r="AS191">
        <f ca="1"/>
        <v>480.12873157917187</v>
      </c>
      <c r="AT191">
        <f ca="1"/>
        <v>334.32329179118403</v>
      </c>
      <c r="AU191">
        <f ca="1"/>
        <v>331.82778970596354</v>
      </c>
      <c r="AV191">
        <f ca="1"/>
        <v>312.16126592169894</v>
      </c>
      <c r="AW191">
        <f ca="1"/>
        <v>453.94171598659193</v>
      </c>
      <c r="AX191">
        <f ca="1"/>
        <v>310.93059559911438</v>
      </c>
      <c r="AY191">
        <f ca="1"/>
        <v>372.30157309548514</v>
      </c>
      <c r="AZ191">
        <f ca="1"/>
        <v>368.96209419407762</v>
      </c>
      <c r="BA191">
        <f ca="1"/>
        <v>483.74628399195768</v>
      </c>
      <c r="BB191">
        <f ca="1"/>
        <v>303.43080497106854</v>
      </c>
      <c r="BC191">
        <f ca="1"/>
        <v>330.72741409094306</v>
      </c>
      <c r="BD191">
        <f ca="1"/>
        <v>338.20383324038249</v>
      </c>
      <c r="BE191">
        <f ca="1"/>
        <v>398.1371512406825</v>
      </c>
      <c r="BF191">
        <f ca="1"/>
        <v>407.91330824670371</v>
      </c>
      <c r="BG191">
        <f ca="1"/>
        <v>345.29708461459495</v>
      </c>
      <c r="BH191">
        <f ca="1"/>
        <v>318.11029163237453</v>
      </c>
      <c r="BI191">
        <f ca="1"/>
        <v>465.22315577445261</v>
      </c>
      <c r="BJ191">
        <f ca="1"/>
        <v>301.221539050638</v>
      </c>
      <c r="BK191">
        <f ca="1"/>
        <v>395.43235368661624</v>
      </c>
      <c r="BL191">
        <f ca="1"/>
        <v>400.65463280315106</v>
      </c>
      <c r="BM191">
        <f ca="1"/>
        <v>403.39218797588114</v>
      </c>
      <c r="BN191">
        <f ca="1"/>
        <v>316.09333063873709</v>
      </c>
      <c r="BO191">
        <f ca="1"/>
        <v>382.39528241632996</v>
      </c>
      <c r="BP191">
        <f ca="1"/>
        <v>357.739680258014</v>
      </c>
      <c r="BQ191">
        <f ca="1"/>
        <v>439.86100261782332</v>
      </c>
      <c r="BR191">
        <f ca="1"/>
        <v>311.38956754228457</v>
      </c>
      <c r="BS191">
        <f ca="1"/>
        <v>389.83186116446456</v>
      </c>
      <c r="BT191">
        <f ca="1"/>
        <v>379.69680038876112</v>
      </c>
      <c r="BU191">
        <f ca="1"/>
        <v>419.41822417112803</v>
      </c>
      <c r="BV191">
        <f ca="1"/>
        <v>322.7714172502524</v>
      </c>
      <c r="BW191">
        <f ca="1"/>
        <v>486.20909797912503</v>
      </c>
      <c r="BX191">
        <f ca="1"/>
        <v>397.23637904542795</v>
      </c>
      <c r="BY191">
        <f ca="1"/>
        <v>465.55615861558476</v>
      </c>
      <c r="BZ191">
        <f ca="1"/>
        <v>254.1554629408117</v>
      </c>
      <c r="CA191">
        <f ca="1"/>
        <v>370.74951462053326</v>
      </c>
      <c r="CB191">
        <f ca="1"/>
        <v>337.52402328133815</v>
      </c>
      <c r="CC191">
        <f ca="1"/>
        <v>378.12522252665087</v>
      </c>
      <c r="CD191">
        <f ca="1"/>
        <v>280.39504048398265</v>
      </c>
      <c r="CE191">
        <f ca="1"/>
        <v>380.66432979540991</v>
      </c>
      <c r="CF191">
        <f ca="1"/>
        <v>397.1695977896776</v>
      </c>
      <c r="CG191">
        <f ca="1"/>
        <v>400.47978846780353</v>
      </c>
      <c r="CH191">
        <f ca="1"/>
        <v>281.43526689186064</v>
      </c>
      <c r="CI191">
        <f ca="1"/>
        <v>399.46043832461402</v>
      </c>
      <c r="CJ191">
        <f ca="1"/>
        <v>387.09299374274144</v>
      </c>
      <c r="CK191">
        <f ca="1"/>
        <v>386.50614274096432</v>
      </c>
      <c r="CL191">
        <f ca="1"/>
        <v>388.5253494163033</v>
      </c>
      <c r="CM191">
        <f ca="1"/>
        <v>408.5387343662843</v>
      </c>
      <c r="CN191">
        <f ca="1"/>
        <v>355.63164451632844</v>
      </c>
      <c r="CO191">
        <f ca="1"/>
        <v>431.02261552635196</v>
      </c>
      <c r="CP191">
        <f ca="1"/>
        <v>324.80196012925586</v>
      </c>
      <c r="CQ191">
        <f ca="1"/>
        <v>400.81013993484981</v>
      </c>
      <c r="CR191">
        <f ca="1"/>
        <v>359.76878521407474</v>
      </c>
      <c r="CS191">
        <f ca="1"/>
        <v>406.94653264151185</v>
      </c>
      <c r="CT191">
        <f ca="1"/>
        <v>351.04248566967271</v>
      </c>
      <c r="CU191">
        <f ca="1"/>
        <v>329.72571856588075</v>
      </c>
      <c r="CV191">
        <f ca="1"/>
        <v>336.7038862414646</v>
      </c>
      <c r="CW191">
        <f ca="1"/>
        <v>468.83981410685186</v>
      </c>
      <c r="CX191">
        <f ca="1"/>
        <v>324.99225668220646</v>
      </c>
      <c r="CY191">
        <f ca="1"/>
        <v>346.57024371152409</v>
      </c>
      <c r="CZ191">
        <f ca="1"/>
        <v>320.89362151002786</v>
      </c>
      <c r="DA191">
        <f ca="1"/>
        <v>440.82837005789861</v>
      </c>
      <c r="DB191">
        <f ca="1"/>
        <v>370.30340622368101</v>
      </c>
      <c r="DC191">
        <f ca="1"/>
        <v>397.63113140262806</v>
      </c>
      <c r="DD191">
        <f ca="1"/>
        <v>334.2018443224793</v>
      </c>
      <c r="DE191">
        <f ca="1"/>
        <v>482.45572263514561</v>
      </c>
      <c r="DF191">
        <f ca="1"/>
        <v>296.93001661646753</v>
      </c>
      <c r="DG191">
        <f ca="1"/>
        <v>427.23572135030236</v>
      </c>
      <c r="DH191" t="e">
        <f ca="1"/>
        <v>#N/A</v>
      </c>
      <c r="DI191" t="e">
        <f ca="1"/>
        <v>#N/A</v>
      </c>
      <c r="DJ191" t="e">
        <f ca="1"/>
        <v>#N/A</v>
      </c>
      <c r="DK191" t="e">
        <f ca="1"/>
        <v>#N/A</v>
      </c>
      <c r="DL191" t="e">
        <f ca="1"/>
        <v>#N/A</v>
      </c>
      <c r="DM191" t="e">
        <f ca="1"/>
        <v>#N/A</v>
      </c>
      <c r="DN191" t="e">
        <f ca="1"/>
        <v>#N/A</v>
      </c>
      <c r="DO191" t="e">
        <f ca="1"/>
        <v>#N/A</v>
      </c>
      <c r="DP191" t="e">
        <f ca="1"/>
        <v>#N/A</v>
      </c>
      <c r="DQ191" t="e">
        <f ca="1"/>
        <v>#N/A</v>
      </c>
      <c r="DR191" t="e">
        <f ca="1"/>
        <v>#N/A</v>
      </c>
      <c r="DS191" t="e">
        <f ca="1"/>
        <v>#N/A</v>
      </c>
      <c r="DT191" t="e">
        <f ca="1"/>
        <v>#N/A</v>
      </c>
      <c r="DU191" t="e">
        <f ca="1"/>
        <v>#N/A</v>
      </c>
      <c r="DV191" t="e">
        <f ca="1"/>
        <v>#N/A</v>
      </c>
      <c r="DW191" t="e">
        <f ca="1"/>
        <v>#N/A</v>
      </c>
      <c r="DX191" t="e">
        <f ca="1"/>
        <v>#N/A</v>
      </c>
      <c r="DY191" t="e">
        <f ca="1"/>
        <v>#N/A</v>
      </c>
      <c r="DZ191" t="e">
        <f ca="1"/>
        <v>#N/A</v>
      </c>
      <c r="EA191" t="e">
        <f ca="1"/>
        <v>#N/A</v>
      </c>
    </row>
    <row r="192" spans="11:131">
      <c r="K192" s="40">
        <f ca="1"/>
        <v>45685</v>
      </c>
      <c r="L192">
        <f ca="1"/>
        <v>329.30333587516333</v>
      </c>
      <c r="M192">
        <f ca="1"/>
        <v>536.02469400509983</v>
      </c>
      <c r="N192">
        <f ca="1"/>
        <v>299.57255918725389</v>
      </c>
      <c r="O192">
        <f ca="1"/>
        <v>422.06603000786856</v>
      </c>
      <c r="P192">
        <f ca="1"/>
        <v>322.46056415657887</v>
      </c>
      <c r="Q192">
        <f ca="1"/>
        <v>411.95835843214326</v>
      </c>
      <c r="R192">
        <f ca="1"/>
        <v>341.5732297462929</v>
      </c>
      <c r="S192">
        <f ca="1"/>
        <v>332.43218504553215</v>
      </c>
      <c r="T192">
        <f ca="1"/>
        <v>332.85798996397546</v>
      </c>
      <c r="U192">
        <f ca="1"/>
        <v>494.51382112576641</v>
      </c>
      <c r="V192">
        <f ca="1"/>
        <v>312.49545753339771</v>
      </c>
      <c r="W192">
        <f ca="1"/>
        <v>346.07870936928913</v>
      </c>
      <c r="X192">
        <f ca="1"/>
        <v>340.60339518697305</v>
      </c>
      <c r="Y192">
        <f ca="1"/>
        <v>461.27442574639457</v>
      </c>
      <c r="Z192">
        <f ca="1"/>
        <v>334.29446397385749</v>
      </c>
      <c r="AA192">
        <f ca="1"/>
        <v>399.41966189952046</v>
      </c>
      <c r="AB192">
        <f ca="1"/>
        <v>366.21920825053996</v>
      </c>
      <c r="AC192">
        <f ca="1"/>
        <v>451.62170919329679</v>
      </c>
      <c r="AD192">
        <f ca="1"/>
        <v>305.57308866287224</v>
      </c>
      <c r="AE192">
        <f ca="1"/>
        <v>380.95337923417918</v>
      </c>
      <c r="AF192">
        <f ca="1"/>
        <v>338.49209642781693</v>
      </c>
      <c r="AG192">
        <f ca="1"/>
        <v>372.17233817510004</v>
      </c>
      <c r="AH192">
        <f ca="1"/>
        <v>300.20166362120136</v>
      </c>
      <c r="AI192">
        <f ca="1"/>
        <v>434.99931449118441</v>
      </c>
      <c r="AJ192">
        <f ca="1"/>
        <v>405.93852087108212</v>
      </c>
      <c r="AK192">
        <f ca="1"/>
        <v>453.78376251255742</v>
      </c>
      <c r="AL192">
        <f ca="1"/>
        <v>248.82266864818044</v>
      </c>
      <c r="AM192">
        <f ca="1"/>
        <v>370.71716860129067</v>
      </c>
      <c r="AN192">
        <f ca="1"/>
        <v>374.32733194920439</v>
      </c>
      <c r="AO192">
        <f ca="1"/>
        <v>382.89158948620633</v>
      </c>
      <c r="AP192">
        <f ca="1"/>
        <v>352.43073468996624</v>
      </c>
      <c r="AQ192">
        <f ca="1"/>
        <v>420.18625845280945</v>
      </c>
      <c r="AR192">
        <f ca="1"/>
        <v>393.37449308654999</v>
      </c>
      <c r="AS192">
        <f ca="1"/>
        <v>476.03076158406554</v>
      </c>
      <c r="AT192">
        <f ca="1"/>
        <v>334.4188971440322</v>
      </c>
      <c r="AU192">
        <f ca="1"/>
        <v>332.83455627729694</v>
      </c>
      <c r="AV192">
        <f ca="1"/>
        <v>310.84711614482143</v>
      </c>
      <c r="AW192">
        <f ca="1"/>
        <v>452.31594051641406</v>
      </c>
      <c r="AX192">
        <f ca="1"/>
        <v>314.62318259633281</v>
      </c>
      <c r="AY192">
        <f ca="1"/>
        <v>368.00317640648046</v>
      </c>
      <c r="AZ192">
        <f ca="1"/>
        <v>368.15563669954565</v>
      </c>
      <c r="BA192">
        <f ca="1"/>
        <v>478.87122269270827</v>
      </c>
      <c r="BB192">
        <f ca="1"/>
        <v>306.15655854148378</v>
      </c>
      <c r="BC192">
        <f ca="1"/>
        <v>331.07907272105399</v>
      </c>
      <c r="BD192">
        <f ca="1"/>
        <v>340.70560984126286</v>
      </c>
      <c r="BE192">
        <f ca="1"/>
        <v>398.2336328600955</v>
      </c>
      <c r="BF192">
        <f ca="1"/>
        <v>406.89232876375388</v>
      </c>
      <c r="BG192">
        <f ca="1"/>
        <v>346.47738967917871</v>
      </c>
      <c r="BH192">
        <f ca="1"/>
        <v>319.89679479354913</v>
      </c>
      <c r="BI192">
        <f ca="1"/>
        <v>471.43133305628885</v>
      </c>
      <c r="BJ192">
        <f ca="1"/>
        <v>303.74539075947075</v>
      </c>
      <c r="BK192">
        <f ca="1"/>
        <v>399.69993675701971</v>
      </c>
      <c r="BL192">
        <f ca="1"/>
        <v>395.8648265620306</v>
      </c>
      <c r="BM192">
        <f ca="1"/>
        <v>402.40746844570708</v>
      </c>
      <c r="BN192">
        <f ca="1"/>
        <v>309.97461898194729</v>
      </c>
      <c r="BO192">
        <f ca="1"/>
        <v>384.09690194022647</v>
      </c>
      <c r="BP192">
        <f ca="1"/>
        <v>356.86334224655604</v>
      </c>
      <c r="BQ192">
        <f ca="1"/>
        <v>437.47974072544912</v>
      </c>
      <c r="BR192">
        <f ca="1"/>
        <v>307.93361015675458</v>
      </c>
      <c r="BS192">
        <f ca="1"/>
        <v>389.49172967928189</v>
      </c>
      <c r="BT192">
        <f ca="1"/>
        <v>382.89846393219722</v>
      </c>
      <c r="BU192">
        <f ca="1"/>
        <v>417.53731382366453</v>
      </c>
      <c r="BV192">
        <f ca="1"/>
        <v>325.88956768024912</v>
      </c>
      <c r="BW192">
        <f ca="1"/>
        <v>484.56259774013012</v>
      </c>
      <c r="BX192">
        <f ca="1"/>
        <v>389.89087349495418</v>
      </c>
      <c r="BY192">
        <f ca="1"/>
        <v>467.8180120959093</v>
      </c>
      <c r="BZ192">
        <f ca="1"/>
        <v>255.28681163260285</v>
      </c>
      <c r="CA192">
        <f ca="1"/>
        <v>365.60079925096807</v>
      </c>
      <c r="CB192">
        <f ca="1"/>
        <v>337.6779073865186</v>
      </c>
      <c r="CC192">
        <f ca="1"/>
        <v>379.44874815098831</v>
      </c>
      <c r="CD192">
        <f ca="1"/>
        <v>281.36801283564375</v>
      </c>
      <c r="CE192">
        <f ca="1"/>
        <v>377.59035509526916</v>
      </c>
      <c r="CF192">
        <f ca="1"/>
        <v>392.95204200928413</v>
      </c>
      <c r="CG192">
        <f ca="1"/>
        <v>397.15927294159405</v>
      </c>
      <c r="CH192">
        <f ca="1"/>
        <v>284.73600411055065</v>
      </c>
      <c r="CI192">
        <f ca="1"/>
        <v>399.50793495735331</v>
      </c>
      <c r="CJ192">
        <f ca="1"/>
        <v>385.29203912373646</v>
      </c>
      <c r="CK192">
        <f ca="1"/>
        <v>388.47778079511022</v>
      </c>
      <c r="CL192">
        <f ca="1"/>
        <v>389.26401310451234</v>
      </c>
      <c r="CM192">
        <f ca="1"/>
        <v>418.38888639829889</v>
      </c>
      <c r="CN192">
        <f ca="1"/>
        <v>356.59329745538463</v>
      </c>
      <c r="CO192">
        <f ca="1"/>
        <v>434.28706216361462</v>
      </c>
      <c r="CP192">
        <f ca="1"/>
        <v>322.27613761044569</v>
      </c>
      <c r="CQ192">
        <f ca="1"/>
        <v>398.65398393055114</v>
      </c>
      <c r="CR192">
        <f ca="1"/>
        <v>355.35017822732397</v>
      </c>
      <c r="CS192">
        <f ca="1"/>
        <v>406.80321384391431</v>
      </c>
      <c r="CT192">
        <f ca="1"/>
        <v>352.45668363301473</v>
      </c>
      <c r="CU192">
        <f ca="1"/>
        <v>333.57961395237658</v>
      </c>
      <c r="CV192">
        <f ca="1"/>
        <v>342.22906633469637</v>
      </c>
      <c r="CW192">
        <f ca="1"/>
        <v>465.10461235798135</v>
      </c>
      <c r="CX192">
        <f ca="1"/>
        <v>328.96498068770251</v>
      </c>
      <c r="CY192">
        <f ca="1"/>
        <v>342.00009365747775</v>
      </c>
      <c r="CZ192">
        <f ca="1"/>
        <v>325.52081607518789</v>
      </c>
      <c r="DA192">
        <f ca="1"/>
        <v>445.04448742414246</v>
      </c>
      <c r="DB192">
        <f ca="1"/>
        <v>372.26403957329325</v>
      </c>
      <c r="DC192">
        <f ca="1"/>
        <v>406.37900792963012</v>
      </c>
      <c r="DD192">
        <f ca="1"/>
        <v>334.39455897877019</v>
      </c>
      <c r="DE192">
        <f ca="1"/>
        <v>483.13403441732851</v>
      </c>
      <c r="DF192">
        <f ca="1"/>
        <v>294.67547051104975</v>
      </c>
      <c r="DG192">
        <f ca="1"/>
        <v>429.91988397612744</v>
      </c>
      <c r="DH192" t="e">
        <f ca="1"/>
        <v>#N/A</v>
      </c>
      <c r="DI192" t="e">
        <f ca="1"/>
        <v>#N/A</v>
      </c>
      <c r="DJ192" t="e">
        <f ca="1"/>
        <v>#N/A</v>
      </c>
      <c r="DK192" t="e">
        <f ca="1"/>
        <v>#N/A</v>
      </c>
      <c r="DL192" t="e">
        <f ca="1"/>
        <v>#N/A</v>
      </c>
      <c r="DM192" t="e">
        <f ca="1"/>
        <v>#N/A</v>
      </c>
      <c r="DN192" t="e">
        <f ca="1"/>
        <v>#N/A</v>
      </c>
      <c r="DO192" t="e">
        <f ca="1"/>
        <v>#N/A</v>
      </c>
      <c r="DP192" t="e">
        <f ca="1"/>
        <v>#N/A</v>
      </c>
      <c r="DQ192" t="e">
        <f ca="1"/>
        <v>#N/A</v>
      </c>
      <c r="DR192" t="e">
        <f ca="1"/>
        <v>#N/A</v>
      </c>
      <c r="DS192" t="e">
        <f ca="1"/>
        <v>#N/A</v>
      </c>
      <c r="DT192" t="e">
        <f ca="1"/>
        <v>#N/A</v>
      </c>
      <c r="DU192" t="e">
        <f ca="1"/>
        <v>#N/A</v>
      </c>
      <c r="DV192" t="e">
        <f ca="1"/>
        <v>#N/A</v>
      </c>
      <c r="DW192" t="e">
        <f ca="1"/>
        <v>#N/A</v>
      </c>
      <c r="DX192" t="e">
        <f ca="1"/>
        <v>#N/A</v>
      </c>
      <c r="DY192" t="e">
        <f ca="1"/>
        <v>#N/A</v>
      </c>
      <c r="DZ192" t="e">
        <f ca="1"/>
        <v>#N/A</v>
      </c>
      <c r="EA192" t="e">
        <f ca="1"/>
        <v>#N/A</v>
      </c>
    </row>
    <row r="193" spans="11:131">
      <c r="K193" s="40">
        <f ca="1"/>
        <v>45686</v>
      </c>
      <c r="L193">
        <f ca="1"/>
        <v>327.42795836908272</v>
      </c>
      <c r="M193">
        <f ca="1"/>
        <v>537.02976756573071</v>
      </c>
      <c r="N193">
        <f ca="1"/>
        <v>299.77661037256911</v>
      </c>
      <c r="O193">
        <f ca="1"/>
        <v>423.16228935832919</v>
      </c>
      <c r="P193">
        <f ca="1"/>
        <v>323.82152195909174</v>
      </c>
      <c r="Q193">
        <f ca="1"/>
        <v>413.35543887658554</v>
      </c>
      <c r="R193">
        <f ca="1"/>
        <v>341.50390592592908</v>
      </c>
      <c r="S193">
        <f ca="1"/>
        <v>330.42229888389335</v>
      </c>
      <c r="T193">
        <f ca="1"/>
        <v>329.13248094175611</v>
      </c>
      <c r="U193">
        <f ca="1"/>
        <v>481.14160379751951</v>
      </c>
      <c r="V193">
        <f ca="1"/>
        <v>311.92010872813853</v>
      </c>
      <c r="W193">
        <f ca="1"/>
        <v>344.10724010677978</v>
      </c>
      <c r="X193">
        <f ca="1"/>
        <v>339.54866530644478</v>
      </c>
      <c r="Y193">
        <f ca="1"/>
        <v>462.66200604957766</v>
      </c>
      <c r="Z193">
        <f ca="1"/>
        <v>337.3311354891465</v>
      </c>
      <c r="AA193">
        <f ca="1"/>
        <v>403.23247325187293</v>
      </c>
      <c r="AB193">
        <f ca="1"/>
        <v>364.15838550090808</v>
      </c>
      <c r="AC193">
        <f ca="1"/>
        <v>452.38938987969374</v>
      </c>
      <c r="AD193">
        <f ca="1"/>
        <v>307.04447202411694</v>
      </c>
      <c r="AE193">
        <f ca="1"/>
        <v>376.34562328566398</v>
      </c>
      <c r="AF193">
        <f ca="1"/>
        <v>337.15399510705305</v>
      </c>
      <c r="AG193">
        <f ca="1"/>
        <v>368.80659866503373</v>
      </c>
      <c r="AH193">
        <f ca="1"/>
        <v>300.53500132604933</v>
      </c>
      <c r="AI193">
        <f ca="1"/>
        <v>437.59189751166048</v>
      </c>
      <c r="AJ193">
        <f ca="1"/>
        <v>400.47835702501595</v>
      </c>
      <c r="AK193">
        <f ca="1"/>
        <v>456.64647112091052</v>
      </c>
      <c r="AL193">
        <f ca="1"/>
        <v>249.61215309035654</v>
      </c>
      <c r="AM193">
        <f ca="1"/>
        <v>366.86142164180256</v>
      </c>
      <c r="AN193">
        <f ca="1"/>
        <v>376.66662786494948</v>
      </c>
      <c r="AO193">
        <f ca="1"/>
        <v>388.88883895768407</v>
      </c>
      <c r="AP193">
        <f ca="1"/>
        <v>349.34132195615581</v>
      </c>
      <c r="AQ193">
        <f ca="1"/>
        <v>421.42727938047642</v>
      </c>
      <c r="AR193">
        <f ca="1"/>
        <v>386.45482393261648</v>
      </c>
      <c r="AS193">
        <f ca="1"/>
        <v>469.73536249380737</v>
      </c>
      <c r="AT193">
        <f ca="1"/>
        <v>335.84569108554388</v>
      </c>
      <c r="AU193">
        <f ca="1"/>
        <v>333.84677670842058</v>
      </c>
      <c r="AV193">
        <f ca="1"/>
        <v>313.57279606571279</v>
      </c>
      <c r="AW193">
        <f ca="1"/>
        <v>449.51168662731192</v>
      </c>
      <c r="AX193">
        <f ca="1"/>
        <v>315.14191891994335</v>
      </c>
      <c r="AY193">
        <f ca="1"/>
        <v>368.51065973942627</v>
      </c>
      <c r="AZ193">
        <f ca="1"/>
        <v>365.9294427473082</v>
      </c>
      <c r="BA193">
        <f ca="1"/>
        <v>482.51724906128277</v>
      </c>
      <c r="BB193">
        <f ca="1"/>
        <v>301.68384239568826</v>
      </c>
      <c r="BC193">
        <f ca="1"/>
        <v>325.64177827405138</v>
      </c>
      <c r="BD193">
        <f ca="1"/>
        <v>339.94902143158941</v>
      </c>
      <c r="BE193">
        <f ca="1"/>
        <v>395.98095776227274</v>
      </c>
      <c r="BF193">
        <f ca="1"/>
        <v>404.62216788942413</v>
      </c>
      <c r="BG193">
        <f ca="1"/>
        <v>346.81641869963545</v>
      </c>
      <c r="BH193">
        <f ca="1"/>
        <v>319.50070990552439</v>
      </c>
      <c r="BI193">
        <f ca="1"/>
        <v>478.6860718761547</v>
      </c>
      <c r="BJ193">
        <f ca="1"/>
        <v>307.42603266105101</v>
      </c>
      <c r="BK193">
        <f ca="1"/>
        <v>398.08290630408419</v>
      </c>
      <c r="BL193">
        <f ca="1"/>
        <v>394.7500598758532</v>
      </c>
      <c r="BM193">
        <f ca="1"/>
        <v>402.59193022549209</v>
      </c>
      <c r="BN193">
        <f ca="1"/>
        <v>305.68338637962711</v>
      </c>
      <c r="BO193">
        <f ca="1"/>
        <v>385.71371109136271</v>
      </c>
      <c r="BP193">
        <f ca="1"/>
        <v>355.34691384490083</v>
      </c>
      <c r="BQ193">
        <f ca="1"/>
        <v>442.8404508448595</v>
      </c>
      <c r="BR193">
        <f ca="1"/>
        <v>310.98758713730365</v>
      </c>
      <c r="BS193">
        <f ca="1"/>
        <v>388.82142400217816</v>
      </c>
      <c r="BT193">
        <f ca="1"/>
        <v>382.27836890542477</v>
      </c>
      <c r="BU193">
        <f ca="1"/>
        <v>417.88521633633741</v>
      </c>
      <c r="BV193">
        <f ca="1"/>
        <v>321.26172839404092</v>
      </c>
      <c r="BW193">
        <f ca="1"/>
        <v>482.90338401042828</v>
      </c>
      <c r="BX193">
        <f ca="1"/>
        <v>387.35669121568588</v>
      </c>
      <c r="BY193">
        <f ca="1"/>
        <v>462.96491747009139</v>
      </c>
      <c r="BZ193">
        <f ca="1"/>
        <v>259.46098650011714</v>
      </c>
      <c r="CA193">
        <f ca="1"/>
        <v>363.31668321132724</v>
      </c>
      <c r="CB193">
        <f ca="1"/>
        <v>337.5616217884002</v>
      </c>
      <c r="CC193">
        <f ca="1"/>
        <v>381.21259167411955</v>
      </c>
      <c r="CD193">
        <f ca="1"/>
        <v>285.77390756945368</v>
      </c>
      <c r="CE193">
        <f ca="1"/>
        <v>379.94738253903262</v>
      </c>
      <c r="CF193">
        <f ca="1"/>
        <v>398.9217612071198</v>
      </c>
      <c r="CG193">
        <f ca="1"/>
        <v>405.27022697602985</v>
      </c>
      <c r="CH193">
        <f ca="1"/>
        <v>282.89507609324318</v>
      </c>
      <c r="CI193">
        <f ca="1"/>
        <v>393.71335521493489</v>
      </c>
      <c r="CJ193">
        <f ca="1"/>
        <v>386.89949981771508</v>
      </c>
      <c r="CK193">
        <f ca="1"/>
        <v>391.20993390223134</v>
      </c>
      <c r="CL193">
        <f ca="1"/>
        <v>384.86295885255026</v>
      </c>
      <c r="CM193">
        <f ca="1"/>
        <v>423.86004113245235</v>
      </c>
      <c r="CN193">
        <f ca="1"/>
        <v>359.90105839422614</v>
      </c>
      <c r="CO193">
        <f ca="1"/>
        <v>433.53165414073243</v>
      </c>
      <c r="CP193">
        <f ca="1"/>
        <v>326.87203058094963</v>
      </c>
      <c r="CQ193">
        <f ca="1"/>
        <v>403.50717560455121</v>
      </c>
      <c r="CR193">
        <f ca="1"/>
        <v>353.4926472464652</v>
      </c>
      <c r="CS193">
        <f ca="1"/>
        <v>409.36215983886791</v>
      </c>
      <c r="CT193">
        <f ca="1"/>
        <v>352.42797147141073</v>
      </c>
      <c r="CU193">
        <f ca="1"/>
        <v>329.20421554031623</v>
      </c>
      <c r="CV193">
        <f ca="1"/>
        <v>340.62851725000849</v>
      </c>
      <c r="CW193">
        <f ca="1"/>
        <v>472.65655842646242</v>
      </c>
      <c r="CX193">
        <f ca="1"/>
        <v>324.16013036109189</v>
      </c>
      <c r="CY193">
        <f ca="1"/>
        <v>342.00393251544267</v>
      </c>
      <c r="CZ193">
        <f ca="1"/>
        <v>327.18472911090896</v>
      </c>
      <c r="DA193">
        <f ca="1"/>
        <v>446.18556494893278</v>
      </c>
      <c r="DB193">
        <f ca="1"/>
        <v>371.13572245807103</v>
      </c>
      <c r="DC193">
        <f ca="1"/>
        <v>408.84961980696585</v>
      </c>
      <c r="DD193">
        <f ca="1"/>
        <v>339.14424352633353</v>
      </c>
      <c r="DE193">
        <f ca="1"/>
        <v>478.55618294051862</v>
      </c>
      <c r="DF193">
        <f ca="1"/>
        <v>293.480932193363</v>
      </c>
      <c r="DG193">
        <f ca="1"/>
        <v>441.34138488646744</v>
      </c>
      <c r="DH193" t="e">
        <f ca="1"/>
        <v>#N/A</v>
      </c>
      <c r="DI193" t="e">
        <f ca="1"/>
        <v>#N/A</v>
      </c>
      <c r="DJ193" t="e">
        <f ca="1"/>
        <v>#N/A</v>
      </c>
      <c r="DK193" t="e">
        <f ca="1"/>
        <v>#N/A</v>
      </c>
      <c r="DL193" t="e">
        <f ca="1"/>
        <v>#N/A</v>
      </c>
      <c r="DM193" t="e">
        <f ca="1"/>
        <v>#N/A</v>
      </c>
      <c r="DN193" t="e">
        <f ca="1"/>
        <v>#N/A</v>
      </c>
      <c r="DO193" t="e">
        <f ca="1"/>
        <v>#N/A</v>
      </c>
      <c r="DP193" t="e">
        <f ca="1"/>
        <v>#N/A</v>
      </c>
      <c r="DQ193" t="e">
        <f ca="1"/>
        <v>#N/A</v>
      </c>
      <c r="DR193" t="e">
        <f ca="1"/>
        <v>#N/A</v>
      </c>
      <c r="DS193" t="e">
        <f ca="1"/>
        <v>#N/A</v>
      </c>
      <c r="DT193" t="e">
        <f ca="1"/>
        <v>#N/A</v>
      </c>
      <c r="DU193" t="e">
        <f ca="1"/>
        <v>#N/A</v>
      </c>
      <c r="DV193" t="e">
        <f ca="1"/>
        <v>#N/A</v>
      </c>
      <c r="DW193" t="e">
        <f ca="1"/>
        <v>#N/A</v>
      </c>
      <c r="DX193" t="e">
        <f ca="1"/>
        <v>#N/A</v>
      </c>
      <c r="DY193" t="e">
        <f ca="1"/>
        <v>#N/A</v>
      </c>
      <c r="DZ193" t="e">
        <f ca="1"/>
        <v>#N/A</v>
      </c>
      <c r="EA193" t="e">
        <f ca="1"/>
        <v>#N/A</v>
      </c>
    </row>
    <row r="194" spans="11:131">
      <c r="K194" s="40">
        <f ca="1"/>
        <v>45687</v>
      </c>
      <c r="L194">
        <f ca="1"/>
        <v>326.40373803841754</v>
      </c>
      <c r="M194">
        <f ca="1"/>
        <v>539.53329096959908</v>
      </c>
      <c r="N194">
        <f ca="1"/>
        <v>302.31021882727009</v>
      </c>
      <c r="O194">
        <f ca="1"/>
        <v>429.23437989596835</v>
      </c>
      <c r="P194">
        <f ca="1"/>
        <v>327.25907692868071</v>
      </c>
      <c r="Q194">
        <f ca="1"/>
        <v>416.82254098974613</v>
      </c>
      <c r="R194">
        <f ca="1"/>
        <v>337.52140733626146</v>
      </c>
      <c r="S194">
        <f ca="1"/>
        <v>329.17848985622823</v>
      </c>
      <c r="T194">
        <f ca="1"/>
        <v>328.60229728126313</v>
      </c>
      <c r="U194">
        <f ca="1"/>
        <v>473.8765641784621</v>
      </c>
      <c r="V194">
        <f ca="1"/>
        <v>315.77420923914491</v>
      </c>
      <c r="W194">
        <f ca="1"/>
        <v>350.10222777620049</v>
      </c>
      <c r="X194">
        <f ca="1"/>
        <v>336.65381276493082</v>
      </c>
      <c r="Y194">
        <f ca="1"/>
        <v>463.25622423058047</v>
      </c>
      <c r="Z194">
        <f ca="1"/>
        <v>339.35888534590157</v>
      </c>
      <c r="AA194">
        <f ca="1"/>
        <v>392.85158095141838</v>
      </c>
      <c r="AB194">
        <f ca="1"/>
        <v>362.2113430629297</v>
      </c>
      <c r="AC194">
        <f ca="1"/>
        <v>453.46943138450609</v>
      </c>
      <c r="AD194">
        <f ca="1"/>
        <v>305.11010934023756</v>
      </c>
      <c r="AE194">
        <f ca="1"/>
        <v>377.34935847552191</v>
      </c>
      <c r="AF194">
        <f ca="1"/>
        <v>342.52690210397719</v>
      </c>
      <c r="AG194">
        <f ca="1"/>
        <v>366.28977346234802</v>
      </c>
      <c r="AH194">
        <f ca="1"/>
        <v>297.20885110266198</v>
      </c>
      <c r="AI194">
        <f ca="1"/>
        <v>437.13635014370641</v>
      </c>
      <c r="AJ194">
        <f ca="1"/>
        <v>405.29874088671107</v>
      </c>
      <c r="AK194">
        <f ca="1"/>
        <v>454.71757015579357</v>
      </c>
      <c r="AL194">
        <f ca="1"/>
        <v>245.27697636122988</v>
      </c>
      <c r="AM194">
        <f ca="1"/>
        <v>362.6535376362778</v>
      </c>
      <c r="AN194">
        <f ca="1"/>
        <v>379.00890333716467</v>
      </c>
      <c r="AO194">
        <f ca="1"/>
        <v>387.83282998871493</v>
      </c>
      <c r="AP194">
        <f ca="1"/>
        <v>348.86383396366153</v>
      </c>
      <c r="AQ194">
        <f ca="1"/>
        <v>420.4430843830894</v>
      </c>
      <c r="AR194">
        <f ca="1"/>
        <v>385.83401969656319</v>
      </c>
      <c r="AS194">
        <f ca="1"/>
        <v>469.39318117271068</v>
      </c>
      <c r="AT194">
        <f ca="1"/>
        <v>330.90921466973737</v>
      </c>
      <c r="AU194">
        <f ca="1"/>
        <v>331.72213375955215</v>
      </c>
      <c r="AV194">
        <f ca="1"/>
        <v>310.61883469045</v>
      </c>
      <c r="AW194">
        <f ca="1"/>
        <v>444.71920634598052</v>
      </c>
      <c r="AX194">
        <f ca="1"/>
        <v>309.67075066048574</v>
      </c>
      <c r="AY194">
        <f ca="1"/>
        <v>372.29725337487577</v>
      </c>
      <c r="AZ194">
        <f ca="1"/>
        <v>366.25920640157858</v>
      </c>
      <c r="BA194">
        <f ca="1"/>
        <v>486.77604388793702</v>
      </c>
      <c r="BB194">
        <f ca="1"/>
        <v>300.55937453794877</v>
      </c>
      <c r="BC194">
        <f ca="1"/>
        <v>324.56959352456994</v>
      </c>
      <c r="BD194">
        <f ca="1"/>
        <v>346.81770590392085</v>
      </c>
      <c r="BE194">
        <f ca="1"/>
        <v>391.59621339023187</v>
      </c>
      <c r="BF194">
        <f ca="1"/>
        <v>399.33047964147863</v>
      </c>
      <c r="BG194">
        <f ca="1"/>
        <v>348.13103720998384</v>
      </c>
      <c r="BH194">
        <f ca="1"/>
        <v>322.42396815309866</v>
      </c>
      <c r="BI194">
        <f ca="1"/>
        <v>479.43770929479581</v>
      </c>
      <c r="BJ194">
        <f ca="1"/>
        <v>309.23012909047691</v>
      </c>
      <c r="BK194">
        <f ca="1"/>
        <v>404.42407399526337</v>
      </c>
      <c r="BL194">
        <f ca="1"/>
        <v>391.56266179034589</v>
      </c>
      <c r="BM194">
        <f ca="1"/>
        <v>404.66680915661027</v>
      </c>
      <c r="BN194">
        <f ca="1"/>
        <v>306.80574069303009</v>
      </c>
      <c r="BO194">
        <f ca="1"/>
        <v>386.4310548709754</v>
      </c>
      <c r="BP194">
        <f ca="1"/>
        <v>357.22978733061592</v>
      </c>
      <c r="BQ194">
        <f ca="1"/>
        <v>447.29428532011445</v>
      </c>
      <c r="BR194">
        <f ca="1"/>
        <v>308.80516561981233</v>
      </c>
      <c r="BS194">
        <f ca="1"/>
        <v>391.10527740777121</v>
      </c>
      <c r="BT194">
        <f ca="1"/>
        <v>383.85498886195614</v>
      </c>
      <c r="BU194">
        <f ca="1"/>
        <v>417.09122835740499</v>
      </c>
      <c r="BV194">
        <f ca="1"/>
        <v>321.73142422101773</v>
      </c>
      <c r="BW194">
        <f ca="1"/>
        <v>482.20738629919873</v>
      </c>
      <c r="BX194">
        <f ca="1"/>
        <v>385.23917621424914</v>
      </c>
      <c r="BY194">
        <f ca="1"/>
        <v>456.83584907732165</v>
      </c>
      <c r="BZ194">
        <f ca="1"/>
        <v>256.78833054011909</v>
      </c>
      <c r="CA194">
        <f ca="1"/>
        <v>361.20192958742643</v>
      </c>
      <c r="CB194">
        <f ca="1"/>
        <v>338.33211138215432</v>
      </c>
      <c r="CC194">
        <f ca="1"/>
        <v>382.27691684109357</v>
      </c>
      <c r="CD194">
        <f ca="1"/>
        <v>284.26376850678639</v>
      </c>
      <c r="CE194">
        <f ca="1"/>
        <v>386.11826735606741</v>
      </c>
      <c r="CF194">
        <f ca="1"/>
        <v>396.00806699767151</v>
      </c>
      <c r="CG194">
        <f ca="1"/>
        <v>407.01811220071835</v>
      </c>
      <c r="CH194">
        <f ca="1"/>
        <v>279.99029251866295</v>
      </c>
      <c r="CI194">
        <f ca="1"/>
        <v>398.79081241369579</v>
      </c>
      <c r="CJ194">
        <f ca="1"/>
        <v>389.10917525441499</v>
      </c>
      <c r="CK194">
        <f ca="1"/>
        <v>386.92629130114221</v>
      </c>
      <c r="CL194">
        <f ca="1"/>
        <v>387.93822001728165</v>
      </c>
      <c r="CM194">
        <f ca="1"/>
        <v>427.12616991820596</v>
      </c>
      <c r="CN194">
        <f ca="1"/>
        <v>364.13716699009615</v>
      </c>
      <c r="CO194">
        <f ca="1"/>
        <v>428.23301496464416</v>
      </c>
      <c r="CP194">
        <f ca="1"/>
        <v>320.71657146701699</v>
      </c>
      <c r="CQ194">
        <f ca="1"/>
        <v>401.11421201673784</v>
      </c>
      <c r="CR194">
        <f ca="1"/>
        <v>358.71133948664288</v>
      </c>
      <c r="CS194">
        <f ca="1"/>
        <v>413.60657691067388</v>
      </c>
      <c r="CT194">
        <f ca="1"/>
        <v>351.67808345718942</v>
      </c>
      <c r="CU194">
        <f ca="1"/>
        <v>331.78833441250066</v>
      </c>
      <c r="CV194">
        <f ca="1"/>
        <v>344.87103818317291</v>
      </c>
      <c r="CW194">
        <f ca="1"/>
        <v>477.41341120211888</v>
      </c>
      <c r="CX194">
        <f ca="1"/>
        <v>326.99072103077651</v>
      </c>
      <c r="CY194">
        <f ca="1"/>
        <v>342.5538035592358</v>
      </c>
      <c r="CZ194">
        <f ca="1"/>
        <v>324.87627976760388</v>
      </c>
      <c r="DA194">
        <f ca="1"/>
        <v>446.74124537065802</v>
      </c>
      <c r="DB194">
        <f ca="1"/>
        <v>367.61350255079617</v>
      </c>
      <c r="DC194">
        <f ca="1"/>
        <v>408.20815666217948</v>
      </c>
      <c r="DD194">
        <f ca="1"/>
        <v>343.33971271584272</v>
      </c>
      <c r="DE194">
        <f ca="1"/>
        <v>476.57768973071455</v>
      </c>
      <c r="DF194">
        <f ca="1"/>
        <v>290.52688837594553</v>
      </c>
      <c r="DG194">
        <f ca="1"/>
        <v>441.34915298914467</v>
      </c>
      <c r="DH194" t="e">
        <f ca="1"/>
        <v>#N/A</v>
      </c>
      <c r="DI194" t="e">
        <f ca="1"/>
        <v>#N/A</v>
      </c>
      <c r="DJ194" t="e">
        <f ca="1"/>
        <v>#N/A</v>
      </c>
      <c r="DK194" t="e">
        <f ca="1"/>
        <v>#N/A</v>
      </c>
      <c r="DL194" t="e">
        <f ca="1"/>
        <v>#N/A</v>
      </c>
      <c r="DM194" t="e">
        <f ca="1"/>
        <v>#N/A</v>
      </c>
      <c r="DN194" t="e">
        <f ca="1"/>
        <v>#N/A</v>
      </c>
      <c r="DO194" t="e">
        <f ca="1"/>
        <v>#N/A</v>
      </c>
      <c r="DP194" t="e">
        <f ca="1"/>
        <v>#N/A</v>
      </c>
      <c r="DQ194" t="e">
        <f ca="1"/>
        <v>#N/A</v>
      </c>
      <c r="DR194" t="e">
        <f ca="1"/>
        <v>#N/A</v>
      </c>
      <c r="DS194" t="e">
        <f ca="1"/>
        <v>#N/A</v>
      </c>
      <c r="DT194" t="e">
        <f ca="1"/>
        <v>#N/A</v>
      </c>
      <c r="DU194" t="e">
        <f ca="1"/>
        <v>#N/A</v>
      </c>
      <c r="DV194" t="e">
        <f ca="1"/>
        <v>#N/A</v>
      </c>
      <c r="DW194" t="e">
        <f ca="1"/>
        <v>#N/A</v>
      </c>
      <c r="DX194" t="e">
        <f ca="1"/>
        <v>#N/A</v>
      </c>
      <c r="DY194" t="e">
        <f ca="1"/>
        <v>#N/A</v>
      </c>
      <c r="DZ194" t="e">
        <f ca="1"/>
        <v>#N/A</v>
      </c>
      <c r="EA194" t="e">
        <f ca="1"/>
        <v>#N/A</v>
      </c>
    </row>
    <row r="195" spans="11:131">
      <c r="K195" s="40">
        <f ca="1"/>
        <v>45688</v>
      </c>
      <c r="L195">
        <f ca="1"/>
        <v>331.3981353689245</v>
      </c>
      <c r="M195">
        <f ca="1"/>
        <v>539.6023442590996</v>
      </c>
      <c r="N195">
        <f ca="1"/>
        <v>303.2041242148569</v>
      </c>
      <c r="O195">
        <f ca="1"/>
        <v>435.6096318195614</v>
      </c>
      <c r="P195">
        <f ca="1"/>
        <v>330.27300564370751</v>
      </c>
      <c r="Q195">
        <f ca="1"/>
        <v>416.3386486374809</v>
      </c>
      <c r="R195">
        <f ca="1"/>
        <v>336.09031774167238</v>
      </c>
      <c r="S195">
        <f ca="1"/>
        <v>329.97595474925731</v>
      </c>
      <c r="T195">
        <f ca="1"/>
        <v>331.13937103898814</v>
      </c>
      <c r="U195">
        <f ca="1"/>
        <v>471.37092526996298</v>
      </c>
      <c r="V195">
        <f ca="1"/>
        <v>313.820044669406</v>
      </c>
      <c r="W195">
        <f ca="1"/>
        <v>351.24645609117601</v>
      </c>
      <c r="X195">
        <f ca="1"/>
        <v>333.18284307558787</v>
      </c>
      <c r="Y195">
        <f ca="1"/>
        <v>460.65711237765748</v>
      </c>
      <c r="Z195">
        <f ca="1"/>
        <v>332.77829153308988</v>
      </c>
      <c r="AA195">
        <f ca="1"/>
        <v>391.30969837574463</v>
      </c>
      <c r="AB195">
        <f ca="1"/>
        <v>363.79822028818478</v>
      </c>
      <c r="AC195">
        <f ca="1"/>
        <v>452.04320803625973</v>
      </c>
      <c r="AD195">
        <f ca="1"/>
        <v>308.48412471363065</v>
      </c>
      <c r="AE195">
        <f ca="1"/>
        <v>373.76173403842427</v>
      </c>
      <c r="AF195">
        <f ca="1"/>
        <v>341.0188068591325</v>
      </c>
      <c r="AG195">
        <f ca="1"/>
        <v>366.90039630223981</v>
      </c>
      <c r="AH195">
        <f ca="1"/>
        <v>296.51479111268878</v>
      </c>
      <c r="AI195">
        <f ca="1"/>
        <v>438.50323734847109</v>
      </c>
      <c r="AJ195">
        <f ca="1"/>
        <v>404.24603855121762</v>
      </c>
      <c r="AK195">
        <f ca="1"/>
        <v>457.90434443827905</v>
      </c>
      <c r="AL195">
        <f ca="1"/>
        <v>246.61326495880172</v>
      </c>
      <c r="AM195">
        <f ca="1"/>
        <v>362.21709626120929</v>
      </c>
      <c r="AN195">
        <f ca="1"/>
        <v>379.43019215896237</v>
      </c>
      <c r="AO195">
        <f ca="1"/>
        <v>382.99948186030605</v>
      </c>
      <c r="AP195">
        <f ca="1"/>
        <v>349.7013060380774</v>
      </c>
      <c r="AQ195">
        <f ca="1"/>
        <v>418.66179115304925</v>
      </c>
      <c r="AR195">
        <f ca="1"/>
        <v>388.09879422629484</v>
      </c>
      <c r="AS195">
        <f ca="1"/>
        <v>464.22766927861255</v>
      </c>
      <c r="AT195">
        <f ca="1"/>
        <v>332.82473546044326</v>
      </c>
      <c r="AU195">
        <f ca="1"/>
        <v>331.40500080713542</v>
      </c>
      <c r="AV195">
        <f ca="1"/>
        <v>312.8826976487976</v>
      </c>
      <c r="AW195">
        <f ca="1"/>
        <v>441.0858539140757</v>
      </c>
      <c r="AX195">
        <f ca="1"/>
        <v>311.58849725358021</v>
      </c>
      <c r="AY195">
        <f ca="1"/>
        <v>378.75631008773291</v>
      </c>
      <c r="AZ195">
        <f ca="1"/>
        <v>368.62845075830137</v>
      </c>
      <c r="BA195">
        <f ca="1"/>
        <v>484.75724863828441</v>
      </c>
      <c r="BB195">
        <f ca="1"/>
        <v>300.28401247728851</v>
      </c>
      <c r="BC195">
        <f ca="1"/>
        <v>325.54785940928696</v>
      </c>
      <c r="BD195">
        <f ca="1"/>
        <v>346.99271059250873</v>
      </c>
      <c r="BE195">
        <f ca="1"/>
        <v>394.55356393720211</v>
      </c>
      <c r="BF195">
        <f ca="1"/>
        <v>394.95458581672835</v>
      </c>
      <c r="BG195">
        <f ca="1"/>
        <v>348.21850171560072</v>
      </c>
      <c r="BH195">
        <f ca="1"/>
        <v>320.21062382456893</v>
      </c>
      <c r="BI195">
        <f ca="1"/>
        <v>481.94511439966936</v>
      </c>
      <c r="BJ195">
        <f ca="1"/>
        <v>309.89586680770594</v>
      </c>
      <c r="BK195">
        <f ca="1"/>
        <v>403.47140853617634</v>
      </c>
      <c r="BL195">
        <f ca="1"/>
        <v>393.97514077301696</v>
      </c>
      <c r="BM195">
        <f ca="1"/>
        <v>404.11356646900543</v>
      </c>
      <c r="BN195">
        <f ca="1"/>
        <v>306.91547957433903</v>
      </c>
      <c r="BO195">
        <f ca="1"/>
        <v>388.72291295869462</v>
      </c>
      <c r="BP195">
        <f ca="1"/>
        <v>359.75551187681162</v>
      </c>
      <c r="BQ195">
        <f ca="1"/>
        <v>441.24440993545841</v>
      </c>
      <c r="BR195">
        <f ca="1"/>
        <v>312.74129145249725</v>
      </c>
      <c r="BS195">
        <f ca="1"/>
        <v>389.55986746421991</v>
      </c>
      <c r="BT195">
        <f ca="1"/>
        <v>376.24980016677625</v>
      </c>
      <c r="BU195">
        <f ca="1"/>
        <v>421.22429341165639</v>
      </c>
      <c r="BV195">
        <f ca="1"/>
        <v>324.27082246041022</v>
      </c>
      <c r="BW195">
        <f ca="1"/>
        <v>485.02108626967168</v>
      </c>
      <c r="BX195">
        <f ca="1"/>
        <v>386.89281227008581</v>
      </c>
      <c r="BY195">
        <f ca="1"/>
        <v>455.65607408212247</v>
      </c>
      <c r="BZ195">
        <f ca="1"/>
        <v>255.80707620907373</v>
      </c>
      <c r="CA195">
        <f ca="1"/>
        <v>363.67036912604419</v>
      </c>
      <c r="CB195">
        <f ca="1"/>
        <v>337.35119254005224</v>
      </c>
      <c r="CC195">
        <f ca="1"/>
        <v>379.07240754017721</v>
      </c>
      <c r="CD195">
        <f ca="1"/>
        <v>282.35078123378827</v>
      </c>
      <c r="CE195">
        <f ca="1"/>
        <v>380.41694254284045</v>
      </c>
      <c r="CF195">
        <f ca="1"/>
        <v>408.29832716220403</v>
      </c>
      <c r="CG195">
        <f ca="1"/>
        <v>406.03194224003425</v>
      </c>
      <c r="CH195">
        <f ca="1"/>
        <v>281.30552497194634</v>
      </c>
      <c r="CI195">
        <f ca="1"/>
        <v>398.20137274713102</v>
      </c>
      <c r="CJ195">
        <f ca="1"/>
        <v>392.84388463041915</v>
      </c>
      <c r="CK195">
        <f ca="1"/>
        <v>388.3605604480079</v>
      </c>
      <c r="CL195">
        <f ca="1"/>
        <v>386.80208296486035</v>
      </c>
      <c r="CM195">
        <f ca="1"/>
        <v>421.43946132636609</v>
      </c>
      <c r="CN195">
        <f ca="1"/>
        <v>363.62034743423351</v>
      </c>
      <c r="CO195">
        <f ca="1"/>
        <v>423.29557904625972</v>
      </c>
      <c r="CP195">
        <f ca="1"/>
        <v>316.11850146451053</v>
      </c>
      <c r="CQ195">
        <f ca="1"/>
        <v>404.18119966595577</v>
      </c>
      <c r="CR195">
        <f ca="1"/>
        <v>359.56889427445276</v>
      </c>
      <c r="CS195">
        <f ca="1"/>
        <v>416.38426355455039</v>
      </c>
      <c r="CT195">
        <f ca="1"/>
        <v>350.91522876223036</v>
      </c>
      <c r="CU195">
        <f ca="1"/>
        <v>335.69924691839918</v>
      </c>
      <c r="CV195">
        <f ca="1"/>
        <v>345.82907208945164</v>
      </c>
      <c r="CW195">
        <f ca="1"/>
        <v>474.22219212858494</v>
      </c>
      <c r="CX195">
        <f ca="1"/>
        <v>328.85064275449679</v>
      </c>
      <c r="CY195">
        <f ca="1"/>
        <v>342.99761958676476</v>
      </c>
      <c r="CZ195">
        <f ca="1"/>
        <v>321.30792042576638</v>
      </c>
      <c r="DA195">
        <f ca="1"/>
        <v>445.15937441223042</v>
      </c>
      <c r="DB195">
        <f ca="1"/>
        <v>369.54777193203569</v>
      </c>
      <c r="DC195">
        <f ca="1"/>
        <v>411.50954062368521</v>
      </c>
      <c r="DD195">
        <f ca="1"/>
        <v>343.75045761415123</v>
      </c>
      <c r="DE195">
        <f ca="1"/>
        <v>472.84203030854781</v>
      </c>
      <c r="DF195">
        <f ca="1"/>
        <v>288.66844923248823</v>
      </c>
      <c r="DG195">
        <f ca="1"/>
        <v>442.52084308987713</v>
      </c>
      <c r="DH195" t="e">
        <f ca="1"/>
        <v>#N/A</v>
      </c>
      <c r="DI195" t="e">
        <f ca="1"/>
        <v>#N/A</v>
      </c>
      <c r="DJ195" t="e">
        <f ca="1"/>
        <v>#N/A</v>
      </c>
      <c r="DK195" t="e">
        <f ca="1"/>
        <v>#N/A</v>
      </c>
      <c r="DL195" t="e">
        <f ca="1"/>
        <v>#N/A</v>
      </c>
      <c r="DM195" t="e">
        <f ca="1"/>
        <v>#N/A</v>
      </c>
      <c r="DN195" t="e">
        <f ca="1"/>
        <v>#N/A</v>
      </c>
      <c r="DO195" t="e">
        <f ca="1"/>
        <v>#N/A</v>
      </c>
      <c r="DP195" t="e">
        <f ca="1"/>
        <v>#N/A</v>
      </c>
      <c r="DQ195" t="e">
        <f ca="1"/>
        <v>#N/A</v>
      </c>
      <c r="DR195" t="e">
        <f ca="1"/>
        <v>#N/A</v>
      </c>
      <c r="DS195" t="e">
        <f ca="1"/>
        <v>#N/A</v>
      </c>
      <c r="DT195" t="e">
        <f ca="1"/>
        <v>#N/A</v>
      </c>
      <c r="DU195" t="e">
        <f ca="1"/>
        <v>#N/A</v>
      </c>
      <c r="DV195" t="e">
        <f ca="1"/>
        <v>#N/A</v>
      </c>
      <c r="DW195" t="e">
        <f ca="1"/>
        <v>#N/A</v>
      </c>
      <c r="DX195" t="e">
        <f ca="1"/>
        <v>#N/A</v>
      </c>
      <c r="DY195" t="e">
        <f ca="1"/>
        <v>#N/A</v>
      </c>
      <c r="DZ195" t="e">
        <f ca="1"/>
        <v>#N/A</v>
      </c>
      <c r="EA195" t="e">
        <f ca="1"/>
        <v>#N/A</v>
      </c>
    </row>
    <row r="196" spans="11:131">
      <c r="K196" s="40">
        <f ca="1"/>
        <v>45691</v>
      </c>
      <c r="L196">
        <f ca="1"/>
        <v>333.30172692963686</v>
      </c>
      <c r="M196">
        <f ca="1"/>
        <v>542.32436155069638</v>
      </c>
      <c r="N196">
        <f ca="1"/>
        <v>300.6729146371809</v>
      </c>
      <c r="O196">
        <f ca="1"/>
        <v>434.58513266068633</v>
      </c>
      <c r="P196">
        <f ca="1"/>
        <v>333.50935510665505</v>
      </c>
      <c r="Q196">
        <f ca="1"/>
        <v>420.87045335360773</v>
      </c>
      <c r="R196">
        <f ca="1"/>
        <v>333.98302400227152</v>
      </c>
      <c r="S196">
        <f ca="1"/>
        <v>338.39677507880259</v>
      </c>
      <c r="T196">
        <f ca="1"/>
        <v>333.50720741026117</v>
      </c>
      <c r="U196">
        <f ca="1"/>
        <v>464.44018130808945</v>
      </c>
      <c r="V196">
        <f ca="1"/>
        <v>319.0197542831155</v>
      </c>
      <c r="W196">
        <f ca="1"/>
        <v>344.04308308330826</v>
      </c>
      <c r="X196">
        <f ca="1"/>
        <v>341.60105658049883</v>
      </c>
      <c r="Y196">
        <f ca="1"/>
        <v>463.3595070707201</v>
      </c>
      <c r="Z196">
        <f ca="1"/>
        <v>340.98249776165056</v>
      </c>
      <c r="AA196">
        <f ca="1"/>
        <v>400.84381075628966</v>
      </c>
      <c r="AB196">
        <f ca="1"/>
        <v>359.99124121081502</v>
      </c>
      <c r="AC196">
        <f ca="1"/>
        <v>461.29284475531676</v>
      </c>
      <c r="AD196">
        <f ca="1"/>
        <v>307.23507141022583</v>
      </c>
      <c r="AE196">
        <f ca="1"/>
        <v>375.07132694114733</v>
      </c>
      <c r="AF196">
        <f ca="1"/>
        <v>342.73093195905108</v>
      </c>
      <c r="AG196">
        <f ca="1"/>
        <v>381.59681730396369</v>
      </c>
      <c r="AH196">
        <f ca="1"/>
        <v>297.49929059522077</v>
      </c>
      <c r="AI196">
        <f ca="1"/>
        <v>431.61525880564523</v>
      </c>
      <c r="AJ196">
        <f ca="1"/>
        <v>400.35041670816383</v>
      </c>
      <c r="AK196">
        <f ca="1"/>
        <v>470.68831774647799</v>
      </c>
      <c r="AL196">
        <f ca="1"/>
        <v>244.95391291721523</v>
      </c>
      <c r="AM196">
        <f ca="1"/>
        <v>369.80368323368458</v>
      </c>
      <c r="AN196">
        <f ca="1"/>
        <v>375.52024259945046</v>
      </c>
      <c r="AO196">
        <f ca="1"/>
        <v>383.36448388007312</v>
      </c>
      <c r="AP196">
        <f ca="1"/>
        <v>343.20440142077069</v>
      </c>
      <c r="AQ196">
        <f ca="1"/>
        <v>413.07271225278902</v>
      </c>
      <c r="AR196">
        <f ca="1"/>
        <v>392.21170278562198</v>
      </c>
      <c r="AS196">
        <f ca="1"/>
        <v>450.98603441445516</v>
      </c>
      <c r="AT196">
        <f ca="1"/>
        <v>338.40776320916189</v>
      </c>
      <c r="AU196">
        <f ca="1"/>
        <v>339.68716983265557</v>
      </c>
      <c r="AV196">
        <f ca="1"/>
        <v>306.69659515649948</v>
      </c>
      <c r="AW196">
        <f ca="1"/>
        <v>433.79233810253515</v>
      </c>
      <c r="AX196">
        <f ca="1"/>
        <v>300.14837124860583</v>
      </c>
      <c r="AY196">
        <f ca="1"/>
        <v>376.11263748872705</v>
      </c>
      <c r="AZ196">
        <f ca="1"/>
        <v>376.3037586971501</v>
      </c>
      <c r="BA196">
        <f ca="1"/>
        <v>471.22497996179101</v>
      </c>
      <c r="BB196">
        <f ca="1"/>
        <v>308.94215254382277</v>
      </c>
      <c r="BC196">
        <f ca="1"/>
        <v>315.05513871083093</v>
      </c>
      <c r="BD196">
        <f ca="1"/>
        <v>345.40739624158533</v>
      </c>
      <c r="BE196">
        <f ca="1"/>
        <v>403.62691875506334</v>
      </c>
      <c r="BF196">
        <f ca="1"/>
        <v>394.67217959467609</v>
      </c>
      <c r="BG196">
        <f ca="1"/>
        <v>355.3796765697644</v>
      </c>
      <c r="BH196">
        <f ca="1"/>
        <v>327.60546683650318</v>
      </c>
      <c r="BI196">
        <f ca="1"/>
        <v>476.59166257082848</v>
      </c>
      <c r="BJ196">
        <f ca="1"/>
        <v>312.41930758930135</v>
      </c>
      <c r="BK196">
        <f ca="1"/>
        <v>417.22187700134174</v>
      </c>
      <c r="BL196">
        <f ca="1"/>
        <v>398.45107017518444</v>
      </c>
      <c r="BM196">
        <f ca="1"/>
        <v>398.34470414486077</v>
      </c>
      <c r="BN196">
        <f ca="1"/>
        <v>310.78968441488195</v>
      </c>
      <c r="BO196">
        <f ca="1"/>
        <v>387.50798635145662</v>
      </c>
      <c r="BP196">
        <f ca="1"/>
        <v>356.7498582940616</v>
      </c>
      <c r="BQ196">
        <f ca="1"/>
        <v>434.47471903971314</v>
      </c>
      <c r="BR196">
        <f ca="1"/>
        <v>310.13887598195754</v>
      </c>
      <c r="BS196">
        <f ca="1"/>
        <v>382.17903432867058</v>
      </c>
      <c r="BT196">
        <f ca="1"/>
        <v>374.87770278206727</v>
      </c>
      <c r="BU196">
        <f ca="1"/>
        <v>425.10171907208024</v>
      </c>
      <c r="BV196">
        <f ca="1"/>
        <v>335.29564365462568</v>
      </c>
      <c r="BW196">
        <f ca="1"/>
        <v>487.49508594496911</v>
      </c>
      <c r="BX196">
        <f ca="1"/>
        <v>376.8760870997163</v>
      </c>
      <c r="BY196">
        <f ca="1"/>
        <v>455.50930738938808</v>
      </c>
      <c r="BZ196">
        <f ca="1"/>
        <v>256.08977783620912</v>
      </c>
      <c r="CA196">
        <f ca="1"/>
        <v>357.36123755920693</v>
      </c>
      <c r="CB196">
        <f ca="1"/>
        <v>333.51475419633539</v>
      </c>
      <c r="CC196">
        <f ca="1"/>
        <v>389.63004893552278</v>
      </c>
      <c r="CD196">
        <f ca="1"/>
        <v>287.25055842814709</v>
      </c>
      <c r="CE196">
        <f ca="1"/>
        <v>387.60645763954739</v>
      </c>
      <c r="CF196">
        <f ca="1"/>
        <v>407.61915392925636</v>
      </c>
      <c r="CG196">
        <f ca="1"/>
        <v>401.80761518208129</v>
      </c>
      <c r="CH196">
        <f ca="1"/>
        <v>282.4705448717761</v>
      </c>
      <c r="CI196">
        <f ca="1"/>
        <v>390.88597464398509</v>
      </c>
      <c r="CJ196">
        <f ca="1"/>
        <v>388.69171726309236</v>
      </c>
      <c r="CK196">
        <f ca="1"/>
        <v>398.51558192540648</v>
      </c>
      <c r="CL196">
        <f ca="1"/>
        <v>380.55512722627435</v>
      </c>
      <c r="CM196">
        <f ca="1"/>
        <v>417.65132709777401</v>
      </c>
      <c r="CN196">
        <f ca="1"/>
        <v>357.76875523905568</v>
      </c>
      <c r="CO196">
        <f ca="1"/>
        <v>418.97935609437548</v>
      </c>
      <c r="CP196">
        <f ca="1"/>
        <v>321.78618034665681</v>
      </c>
      <c r="CQ196">
        <f ca="1"/>
        <v>400.87338988048111</v>
      </c>
      <c r="CR196">
        <f ca="1"/>
        <v>370.72133592610641</v>
      </c>
      <c r="CS196">
        <f ca="1"/>
        <v>411.40014791011521</v>
      </c>
      <c r="CT196">
        <f ca="1"/>
        <v>354.56863513669509</v>
      </c>
      <c r="CU196">
        <f ca="1"/>
        <v>343.22234242594305</v>
      </c>
      <c r="CV196">
        <f ca="1"/>
        <v>339.31940088752691</v>
      </c>
      <c r="CW196">
        <f ca="1"/>
        <v>455.48641135900311</v>
      </c>
      <c r="CX196">
        <f ca="1"/>
        <v>331.9203752023887</v>
      </c>
      <c r="CY196">
        <f ca="1"/>
        <v>337.77290592536082</v>
      </c>
      <c r="CZ196">
        <f ca="1"/>
        <v>327.35687561346515</v>
      </c>
      <c r="DA196">
        <f ca="1"/>
        <v>449.22607252144923</v>
      </c>
      <c r="DB196">
        <f ca="1"/>
        <v>363.6955248968456</v>
      </c>
      <c r="DC196">
        <f ca="1"/>
        <v>416.14881476314906</v>
      </c>
      <c r="DD196">
        <f ca="1"/>
        <v>337.08401987948855</v>
      </c>
      <c r="DE196">
        <f ca="1"/>
        <v>463.50471751522366</v>
      </c>
      <c r="DF196">
        <f ca="1"/>
        <v>279.95269977587606</v>
      </c>
      <c r="DG196">
        <f ca="1"/>
        <v>447.52612298135404</v>
      </c>
      <c r="DH196" t="e">
        <f ca="1"/>
        <v>#N/A</v>
      </c>
      <c r="DI196" t="e">
        <f ca="1"/>
        <v>#N/A</v>
      </c>
      <c r="DJ196" t="e">
        <f ca="1"/>
        <v>#N/A</v>
      </c>
      <c r="DK196" t="e">
        <f ca="1"/>
        <v>#N/A</v>
      </c>
      <c r="DL196" t="e">
        <f ca="1"/>
        <v>#N/A</v>
      </c>
      <c r="DM196" t="e">
        <f ca="1"/>
        <v>#N/A</v>
      </c>
      <c r="DN196" t="e">
        <f ca="1"/>
        <v>#N/A</v>
      </c>
      <c r="DO196" t="e">
        <f ca="1"/>
        <v>#N/A</v>
      </c>
      <c r="DP196" t="e">
        <f ca="1"/>
        <v>#N/A</v>
      </c>
      <c r="DQ196" t="e">
        <f ca="1"/>
        <v>#N/A</v>
      </c>
      <c r="DR196" t="e">
        <f ca="1"/>
        <v>#N/A</v>
      </c>
      <c r="DS196" t="e">
        <f ca="1"/>
        <v>#N/A</v>
      </c>
      <c r="DT196" t="e">
        <f ca="1"/>
        <v>#N/A</v>
      </c>
      <c r="DU196" t="e">
        <f ca="1"/>
        <v>#N/A</v>
      </c>
      <c r="DV196" t="e">
        <f ca="1"/>
        <v>#N/A</v>
      </c>
      <c r="DW196" t="e">
        <f ca="1"/>
        <v>#N/A</v>
      </c>
      <c r="DX196" t="e">
        <f ca="1"/>
        <v>#N/A</v>
      </c>
      <c r="DY196" t="e">
        <f ca="1"/>
        <v>#N/A</v>
      </c>
      <c r="DZ196" t="e">
        <f ca="1"/>
        <v>#N/A</v>
      </c>
      <c r="EA196" t="e">
        <f ca="1"/>
        <v>#N/A</v>
      </c>
    </row>
    <row r="197" spans="11:131">
      <c r="K197" s="40">
        <f ca="1"/>
        <v>45692</v>
      </c>
      <c r="L197">
        <f ca="1"/>
        <v>334.75954962046939</v>
      </c>
      <c r="M197">
        <f ca="1"/>
        <v>545.35093763971884</v>
      </c>
      <c r="N197">
        <f ca="1"/>
        <v>299.73644301238897</v>
      </c>
      <c r="O197">
        <f ca="1"/>
        <v>437.18841436342672</v>
      </c>
      <c r="P197">
        <f ca="1"/>
        <v>340.42297095183676</v>
      </c>
      <c r="Q197">
        <f ca="1"/>
        <v>419.69648780234422</v>
      </c>
      <c r="R197">
        <f ca="1"/>
        <v>330.51413347593683</v>
      </c>
      <c r="S197">
        <f ca="1"/>
        <v>336.85881807381753</v>
      </c>
      <c r="T197">
        <f ca="1"/>
        <v>331.86955918493703</v>
      </c>
      <c r="U197">
        <f ca="1"/>
        <v>467.45146234040658</v>
      </c>
      <c r="V197">
        <f ca="1"/>
        <v>313.0267538952794</v>
      </c>
      <c r="W197">
        <f ca="1"/>
        <v>345.45572427170771</v>
      </c>
      <c r="X197">
        <f ca="1"/>
        <v>338.38869631574232</v>
      </c>
      <c r="Y197">
        <f ca="1"/>
        <v>467.42690621183067</v>
      </c>
      <c r="Z197">
        <f ca="1"/>
        <v>343.45101824584839</v>
      </c>
      <c r="AA197">
        <f ca="1"/>
        <v>404.43169181715751</v>
      </c>
      <c r="AB197">
        <f ca="1"/>
        <v>367.4474122528797</v>
      </c>
      <c r="AC197">
        <f ca="1"/>
        <v>456.31413565879126</v>
      </c>
      <c r="AD197">
        <f ca="1"/>
        <v>308.75048747347728</v>
      </c>
      <c r="AE197">
        <f ca="1"/>
        <v>370.62620790395772</v>
      </c>
      <c r="AF197">
        <f ca="1"/>
        <v>347.40968603662168</v>
      </c>
      <c r="AG197">
        <f ca="1"/>
        <v>380.55724083695526</v>
      </c>
      <c r="AH197">
        <f ca="1"/>
        <v>298.14168673190477</v>
      </c>
      <c r="AI197">
        <f ca="1"/>
        <v>443.95971156235697</v>
      </c>
      <c r="AJ197">
        <f ca="1"/>
        <v>394.27779671630765</v>
      </c>
      <c r="AK197">
        <f ca="1"/>
        <v>471.87824270553301</v>
      </c>
      <c r="AL197">
        <f ca="1"/>
        <v>244.05778134175532</v>
      </c>
      <c r="AM197">
        <f ca="1"/>
        <v>367.26053318280321</v>
      </c>
      <c r="AN197">
        <f ca="1"/>
        <v>383.53104651580554</v>
      </c>
      <c r="AO197">
        <f ca="1"/>
        <v>385.01958149342727</v>
      </c>
      <c r="AP197">
        <f ca="1"/>
        <v>335.21638477759592</v>
      </c>
      <c r="AQ197">
        <f ca="1"/>
        <v>412.14973531950642</v>
      </c>
      <c r="AR197">
        <f ca="1"/>
        <v>390.06817188609404</v>
      </c>
      <c r="AS197">
        <f ca="1"/>
        <v>454.13072708533213</v>
      </c>
      <c r="AT197">
        <f ca="1"/>
        <v>339.38697859270764</v>
      </c>
      <c r="AU197">
        <f ca="1"/>
        <v>343.55830792874042</v>
      </c>
      <c r="AV197">
        <f ca="1"/>
        <v>308.45711794004927</v>
      </c>
      <c r="AW197">
        <f ca="1"/>
        <v>436.48948712681397</v>
      </c>
      <c r="AX197">
        <f ca="1"/>
        <v>296.50943553948542</v>
      </c>
      <c r="AY197">
        <f ca="1"/>
        <v>374.71725436786153</v>
      </c>
      <c r="AZ197">
        <f ca="1"/>
        <v>372.49240400062018</v>
      </c>
      <c r="BA197">
        <f ca="1"/>
        <v>470.35244936546007</v>
      </c>
      <c r="BB197">
        <f ca="1"/>
        <v>307.29163005141623</v>
      </c>
      <c r="BC197">
        <f ca="1"/>
        <v>313.91150577657993</v>
      </c>
      <c r="BD197">
        <f ca="1"/>
        <v>346.82492790733289</v>
      </c>
      <c r="BE197">
        <f ca="1"/>
        <v>411.50314499689955</v>
      </c>
      <c r="BF197">
        <f ca="1"/>
        <v>391.14755480819298</v>
      </c>
      <c r="BG197">
        <f ca="1"/>
        <v>357.49591659660302</v>
      </c>
      <c r="BH197">
        <f ca="1"/>
        <v>330.47582792947901</v>
      </c>
      <c r="BI197">
        <f ca="1"/>
        <v>475.39377949611787</v>
      </c>
      <c r="BJ197">
        <f ca="1"/>
        <v>309.00137660868302</v>
      </c>
      <c r="BK197">
        <f ca="1"/>
        <v>414.47926744956322</v>
      </c>
      <c r="BL197">
        <f ca="1"/>
        <v>401.80219040030988</v>
      </c>
      <c r="BM197">
        <f ca="1"/>
        <v>399.71268198443261</v>
      </c>
      <c r="BN197">
        <f ca="1"/>
        <v>304.6375168418063</v>
      </c>
      <c r="BO197">
        <f ca="1"/>
        <v>385.82273065214821</v>
      </c>
      <c r="BP197">
        <f ca="1"/>
        <v>355.77812541383457</v>
      </c>
      <c r="BQ197">
        <f ca="1"/>
        <v>438.79877233846997</v>
      </c>
      <c r="BR197">
        <f ca="1"/>
        <v>312.68139656466309</v>
      </c>
      <c r="BS197">
        <f ca="1"/>
        <v>377.39458112217517</v>
      </c>
      <c r="BT197">
        <f ca="1"/>
        <v>372.79154794137389</v>
      </c>
      <c r="BU197">
        <f ca="1"/>
        <v>421.31746016125498</v>
      </c>
      <c r="BV197">
        <f ca="1"/>
        <v>337.04967699849465</v>
      </c>
      <c r="BW197">
        <f ca="1"/>
        <v>485.59998911700831</v>
      </c>
      <c r="BX197">
        <f ca="1"/>
        <v>379.36481331761911</v>
      </c>
      <c r="BY197">
        <f ca="1"/>
        <v>452.37703884792057</v>
      </c>
      <c r="BZ197">
        <f ca="1"/>
        <v>257.62088286117063</v>
      </c>
      <c r="CA197">
        <f ca="1"/>
        <v>361.62653655810453</v>
      </c>
      <c r="CB197">
        <f ca="1"/>
        <v>328.52177396768423</v>
      </c>
      <c r="CC197">
        <f ca="1"/>
        <v>401.08866820452596</v>
      </c>
      <c r="CD197">
        <f ca="1"/>
        <v>287.19284114586958</v>
      </c>
      <c r="CE197">
        <f ca="1"/>
        <v>387.72390865220933</v>
      </c>
      <c r="CF197">
        <f ca="1"/>
        <v>402.20566340361165</v>
      </c>
      <c r="CG197">
        <f ca="1"/>
        <v>395.80087507999036</v>
      </c>
      <c r="CH197">
        <f ca="1"/>
        <v>282.6547590318429</v>
      </c>
      <c r="CI197">
        <f ca="1"/>
        <v>387.98015246712788</v>
      </c>
      <c r="CJ197">
        <f ca="1"/>
        <v>385.55721707608865</v>
      </c>
      <c r="CK197">
        <f ca="1"/>
        <v>406.55409628325521</v>
      </c>
      <c r="CL197">
        <f ca="1"/>
        <v>379.89406262867124</v>
      </c>
      <c r="CM197">
        <f ca="1"/>
        <v>424.80207803917273</v>
      </c>
      <c r="CN197">
        <f ca="1"/>
        <v>353.48122330996728</v>
      </c>
      <c r="CO197">
        <f ca="1"/>
        <v>419.43579657277337</v>
      </c>
      <c r="CP197">
        <f ca="1"/>
        <v>315.21739392125551</v>
      </c>
      <c r="CQ197">
        <f ca="1"/>
        <v>401.58310013009509</v>
      </c>
      <c r="CR197">
        <f ca="1"/>
        <v>372.05148133974416</v>
      </c>
      <c r="CS197">
        <f ca="1"/>
        <v>399.23533144985572</v>
      </c>
      <c r="CT197">
        <f ca="1"/>
        <v>353.9361164988141</v>
      </c>
      <c r="CU197">
        <f ca="1"/>
        <v>345.93122162189212</v>
      </c>
      <c r="CV197">
        <f ca="1"/>
        <v>344.46159759972704</v>
      </c>
      <c r="CW197">
        <f ca="1"/>
        <v>462.24406554208889</v>
      </c>
      <c r="CX197">
        <f ca="1"/>
        <v>328.79880824561519</v>
      </c>
      <c r="CY197">
        <f ca="1"/>
        <v>336.41392405072986</v>
      </c>
      <c r="CZ197">
        <f ca="1"/>
        <v>326.69718412481365</v>
      </c>
      <c r="DA197">
        <f ca="1"/>
        <v>447.42836154135074</v>
      </c>
      <c r="DB197">
        <f ca="1"/>
        <v>363.25875510549201</v>
      </c>
      <c r="DC197">
        <f ca="1"/>
        <v>414.71538727333353</v>
      </c>
      <c r="DD197">
        <f ca="1"/>
        <v>341.0865776510044</v>
      </c>
      <c r="DE197">
        <f ca="1"/>
        <v>459.52782308529817</v>
      </c>
      <c r="DF197">
        <f ca="1"/>
        <v>277.37208084425305</v>
      </c>
      <c r="DG197">
        <f ca="1"/>
        <v>447.89634821218556</v>
      </c>
      <c r="DH197" t="e">
        <f ca="1"/>
        <v>#N/A</v>
      </c>
      <c r="DI197" t="e">
        <f ca="1"/>
        <v>#N/A</v>
      </c>
      <c r="DJ197" t="e">
        <f ca="1"/>
        <v>#N/A</v>
      </c>
      <c r="DK197" t="e">
        <f ca="1"/>
        <v>#N/A</v>
      </c>
      <c r="DL197" t="e">
        <f ca="1"/>
        <v>#N/A</v>
      </c>
      <c r="DM197" t="e">
        <f ca="1"/>
        <v>#N/A</v>
      </c>
      <c r="DN197" t="e">
        <f ca="1"/>
        <v>#N/A</v>
      </c>
      <c r="DO197" t="e">
        <f ca="1"/>
        <v>#N/A</v>
      </c>
      <c r="DP197" t="e">
        <f ca="1"/>
        <v>#N/A</v>
      </c>
      <c r="DQ197" t="e">
        <f ca="1"/>
        <v>#N/A</v>
      </c>
      <c r="DR197" t="e">
        <f ca="1"/>
        <v>#N/A</v>
      </c>
      <c r="DS197" t="e">
        <f ca="1"/>
        <v>#N/A</v>
      </c>
      <c r="DT197" t="e">
        <f ca="1"/>
        <v>#N/A</v>
      </c>
      <c r="DU197" t="e">
        <f ca="1"/>
        <v>#N/A</v>
      </c>
      <c r="DV197" t="e">
        <f ca="1"/>
        <v>#N/A</v>
      </c>
      <c r="DW197" t="e">
        <f ca="1"/>
        <v>#N/A</v>
      </c>
      <c r="DX197" t="e">
        <f ca="1"/>
        <v>#N/A</v>
      </c>
      <c r="DY197" t="e">
        <f ca="1"/>
        <v>#N/A</v>
      </c>
      <c r="DZ197" t="e">
        <f ca="1"/>
        <v>#N/A</v>
      </c>
      <c r="EA197" t="e">
        <f ca="1"/>
        <v>#N/A</v>
      </c>
    </row>
    <row r="198" spans="11:131">
      <c r="K198" s="40">
        <f ca="1"/>
        <v>45693</v>
      </c>
      <c r="L198">
        <f ca="1"/>
        <v>336.7192610319176</v>
      </c>
      <c r="M198">
        <f ca="1"/>
        <v>546.06605119412575</v>
      </c>
      <c r="N198">
        <f ca="1"/>
        <v>299.8038974640188</v>
      </c>
      <c r="O198">
        <f ca="1"/>
        <v>439.18175873278204</v>
      </c>
      <c r="P198">
        <f ca="1"/>
        <v>339.70616922233779</v>
      </c>
      <c r="Q198">
        <f ca="1"/>
        <v>424.35490055311885</v>
      </c>
      <c r="R198">
        <f ca="1"/>
        <v>334.82543273617148</v>
      </c>
      <c r="S198">
        <f ca="1"/>
        <v>337.86402756153262</v>
      </c>
      <c r="T198">
        <f ca="1"/>
        <v>333.51070434491447</v>
      </c>
      <c r="U198">
        <f ca="1"/>
        <v>462.50121708242932</v>
      </c>
      <c r="V198">
        <f ca="1"/>
        <v>311.22385862455405</v>
      </c>
      <c r="W198">
        <f ca="1"/>
        <v>346.42008747640023</v>
      </c>
      <c r="X198">
        <f ca="1"/>
        <v>338.58747206065055</v>
      </c>
      <c r="Y198">
        <f ca="1"/>
        <v>466.62451951819435</v>
      </c>
      <c r="Z198">
        <f ca="1"/>
        <v>343.33802059161695</v>
      </c>
      <c r="AA198">
        <f ca="1"/>
        <v>408.02787040831998</v>
      </c>
      <c r="AB198">
        <f ca="1"/>
        <v>370.867290608882</v>
      </c>
      <c r="AC198">
        <f ca="1"/>
        <v>452.38722117981115</v>
      </c>
      <c r="AD198">
        <f ca="1"/>
        <v>305.87458954906339</v>
      </c>
      <c r="AE198">
        <f ca="1"/>
        <v>370.40617413033999</v>
      </c>
      <c r="AF198">
        <f ca="1"/>
        <v>345.35398542542703</v>
      </c>
      <c r="AG198">
        <f ca="1"/>
        <v>381.47586488081731</v>
      </c>
      <c r="AH198">
        <f ca="1"/>
        <v>296.32584582596405</v>
      </c>
      <c r="AI198">
        <f ca="1"/>
        <v>443.8380706833546</v>
      </c>
      <c r="AJ198">
        <f ca="1"/>
        <v>396.73513518171393</v>
      </c>
      <c r="AK198">
        <f ca="1"/>
        <v>471.27742013586942</v>
      </c>
      <c r="AL198">
        <f ca="1"/>
        <v>244.84474368394032</v>
      </c>
      <c r="AM198">
        <f ca="1"/>
        <v>367.06871490695619</v>
      </c>
      <c r="AN198">
        <f ca="1"/>
        <v>387.62231746751178</v>
      </c>
      <c r="AO198">
        <f ca="1"/>
        <v>389.10536265225431</v>
      </c>
      <c r="AP198">
        <f ca="1"/>
        <v>336.64651855253805</v>
      </c>
      <c r="AQ198">
        <f ca="1"/>
        <v>414.1272163080435</v>
      </c>
      <c r="AR198">
        <f ca="1"/>
        <v>396.26629947112809</v>
      </c>
      <c r="AS198">
        <f ca="1"/>
        <v>449.79836901002381</v>
      </c>
      <c r="AT198">
        <f ca="1"/>
        <v>341.32069491175037</v>
      </c>
      <c r="AU198">
        <f ca="1"/>
        <v>340.37466392556809</v>
      </c>
      <c r="AV198">
        <f ca="1"/>
        <v>306.66871201916655</v>
      </c>
      <c r="AW198">
        <f ca="1"/>
        <v>436.2889213901251</v>
      </c>
      <c r="AX198">
        <f ca="1"/>
        <v>297.96005739833601</v>
      </c>
      <c r="AY198">
        <f ca="1"/>
        <v>370.87809517879941</v>
      </c>
      <c r="AZ198">
        <f ca="1"/>
        <v>373.77530717637057</v>
      </c>
      <c r="BA198">
        <f ca="1"/>
        <v>467.40053546982671</v>
      </c>
      <c r="BB198">
        <f ca="1"/>
        <v>307.55170917687281</v>
      </c>
      <c r="BC198">
        <f ca="1"/>
        <v>315.08708110033069</v>
      </c>
      <c r="BD198">
        <f ca="1"/>
        <v>344.98526060716659</v>
      </c>
      <c r="BE198">
        <f ca="1"/>
        <v>414.2918940765847</v>
      </c>
      <c r="BF198">
        <f ca="1"/>
        <v>393.26054093760774</v>
      </c>
      <c r="BG198">
        <f ca="1"/>
        <v>358.87721216566683</v>
      </c>
      <c r="BH198">
        <f ca="1"/>
        <v>328.04912670038556</v>
      </c>
      <c r="BI198">
        <f ca="1"/>
        <v>475.70356252964348</v>
      </c>
      <c r="BJ198">
        <f ca="1"/>
        <v>310.3440094538247</v>
      </c>
      <c r="BK198">
        <f ca="1"/>
        <v>415.0901842470812</v>
      </c>
      <c r="BL198">
        <f ca="1"/>
        <v>403.94005201538329</v>
      </c>
      <c r="BM198">
        <f ca="1"/>
        <v>398.90531484335963</v>
      </c>
      <c r="BN198">
        <f ca="1"/>
        <v>303.37949659376835</v>
      </c>
      <c r="BO198">
        <f ca="1"/>
        <v>388.81851262696944</v>
      </c>
      <c r="BP198">
        <f ca="1"/>
        <v>358.3192155636969</v>
      </c>
      <c r="BQ198">
        <f ca="1"/>
        <v>440.43608764760427</v>
      </c>
      <c r="BR198">
        <f ca="1"/>
        <v>311.72886352330295</v>
      </c>
      <c r="BS198">
        <f ca="1"/>
        <v>372.62478357487555</v>
      </c>
      <c r="BT198">
        <f ca="1"/>
        <v>371.54170609215618</v>
      </c>
      <c r="BU198">
        <f ca="1"/>
        <v>430.21979710089357</v>
      </c>
      <c r="BV198">
        <f ca="1"/>
        <v>339.43210457717976</v>
      </c>
      <c r="BW198">
        <f ca="1"/>
        <v>483.03392802696658</v>
      </c>
      <c r="BX198">
        <f ca="1"/>
        <v>376.23304899279884</v>
      </c>
      <c r="BY198">
        <f ca="1"/>
        <v>454.49991759184394</v>
      </c>
      <c r="BZ198">
        <f ca="1"/>
        <v>259.06434601810884</v>
      </c>
      <c r="CA198">
        <f ca="1"/>
        <v>364.85514647694839</v>
      </c>
      <c r="CB198">
        <f ca="1"/>
        <v>324.06703702414319</v>
      </c>
      <c r="CC198">
        <f ca="1"/>
        <v>400.3019083156376</v>
      </c>
      <c r="CD198">
        <f ca="1"/>
        <v>291.52930476610777</v>
      </c>
      <c r="CE198">
        <f ca="1"/>
        <v>387.15124296394885</v>
      </c>
      <c r="CF198">
        <f ca="1"/>
        <v>393.51877399736804</v>
      </c>
      <c r="CG198">
        <f ca="1"/>
        <v>389.03206428316878</v>
      </c>
      <c r="CH198">
        <f ca="1"/>
        <v>278.16010080286713</v>
      </c>
      <c r="CI198">
        <f ca="1"/>
        <v>390.69918970941853</v>
      </c>
      <c r="CJ198">
        <f ca="1"/>
        <v>389.50263752834167</v>
      </c>
      <c r="CK198">
        <f ca="1"/>
        <v>403.05996823982855</v>
      </c>
      <c r="CL198">
        <f ca="1"/>
        <v>380.99695345917411</v>
      </c>
      <c r="CM198">
        <f ca="1"/>
        <v>424.33334244375158</v>
      </c>
      <c r="CN198">
        <f ca="1"/>
        <v>350.48208517390543</v>
      </c>
      <c r="CO198">
        <f ca="1"/>
        <v>418.2012235288243</v>
      </c>
      <c r="CP198">
        <f ca="1"/>
        <v>318.49121121216427</v>
      </c>
      <c r="CQ198">
        <f ca="1"/>
        <v>404.17340743470584</v>
      </c>
      <c r="CR198">
        <f ca="1"/>
        <v>367.46224026039727</v>
      </c>
      <c r="CS198">
        <f ca="1"/>
        <v>398.76541420205882</v>
      </c>
      <c r="CT198">
        <f ca="1"/>
        <v>353.9270817187051</v>
      </c>
      <c r="CU198">
        <f ca="1"/>
        <v>347.16387509122438</v>
      </c>
      <c r="CV198">
        <f ca="1"/>
        <v>342.53700094942792</v>
      </c>
      <c r="CW198">
        <f ca="1"/>
        <v>464.6571235577469</v>
      </c>
      <c r="CX198">
        <f ca="1"/>
        <v>327.23734052823664</v>
      </c>
      <c r="CY198">
        <f ca="1"/>
        <v>337.73388670790996</v>
      </c>
      <c r="CZ198">
        <f ca="1"/>
        <v>325.72744281461655</v>
      </c>
      <c r="DA198">
        <f ca="1"/>
        <v>450.11678697073495</v>
      </c>
      <c r="DB198">
        <f ca="1"/>
        <v>359.70276424637512</v>
      </c>
      <c r="DC198">
        <f ca="1"/>
        <v>409.26509032296929</v>
      </c>
      <c r="DD198">
        <f ca="1"/>
        <v>344.19025199259249</v>
      </c>
      <c r="DE198">
        <f ca="1"/>
        <v>459.166768080206</v>
      </c>
      <c r="DF198">
        <f ca="1"/>
        <v>280.21274037398297</v>
      </c>
      <c r="DG198">
        <f ca="1"/>
        <v>439.91609164369123</v>
      </c>
      <c r="DH198" t="e">
        <f ca="1"/>
        <v>#N/A</v>
      </c>
      <c r="DI198" t="e">
        <f ca="1"/>
        <v>#N/A</v>
      </c>
      <c r="DJ198" t="e">
        <f ca="1"/>
        <v>#N/A</v>
      </c>
      <c r="DK198" t="e">
        <f ca="1"/>
        <v>#N/A</v>
      </c>
      <c r="DL198" t="e">
        <f ca="1"/>
        <v>#N/A</v>
      </c>
      <c r="DM198" t="e">
        <f ca="1"/>
        <v>#N/A</v>
      </c>
      <c r="DN198" t="e">
        <f ca="1"/>
        <v>#N/A</v>
      </c>
      <c r="DO198" t="e">
        <f ca="1"/>
        <v>#N/A</v>
      </c>
      <c r="DP198" t="e">
        <f ca="1"/>
        <v>#N/A</v>
      </c>
      <c r="DQ198" t="e">
        <f ca="1"/>
        <v>#N/A</v>
      </c>
      <c r="DR198" t="e">
        <f ca="1"/>
        <v>#N/A</v>
      </c>
      <c r="DS198" t="e">
        <f ca="1"/>
        <v>#N/A</v>
      </c>
      <c r="DT198" t="e">
        <f ca="1"/>
        <v>#N/A</v>
      </c>
      <c r="DU198" t="e">
        <f ca="1"/>
        <v>#N/A</v>
      </c>
      <c r="DV198" t="e">
        <f ca="1"/>
        <v>#N/A</v>
      </c>
      <c r="DW198" t="e">
        <f ca="1"/>
        <v>#N/A</v>
      </c>
      <c r="DX198" t="e">
        <f ca="1"/>
        <v>#N/A</v>
      </c>
      <c r="DY198" t="e">
        <f ca="1"/>
        <v>#N/A</v>
      </c>
      <c r="DZ198" t="e">
        <f ca="1"/>
        <v>#N/A</v>
      </c>
      <c r="EA198" t="e">
        <f ca="1"/>
        <v>#N/A</v>
      </c>
    </row>
    <row r="199" spans="11:131">
      <c r="K199" s="40">
        <f ca="1"/>
        <v>45694</v>
      </c>
      <c r="L199">
        <f ca="1"/>
        <v>332.06769015759926</v>
      </c>
      <c r="M199">
        <f ca="1"/>
        <v>546.59279201500203</v>
      </c>
      <c r="N199">
        <f ca="1"/>
        <v>297.76681475329485</v>
      </c>
      <c r="O199">
        <f ca="1"/>
        <v>439.5607425374514</v>
      </c>
      <c r="P199">
        <f ca="1"/>
        <v>333.75517954492852</v>
      </c>
      <c r="Q199">
        <f ca="1"/>
        <v>426.7851767376826</v>
      </c>
      <c r="R199">
        <f ca="1"/>
        <v>339.68442874901723</v>
      </c>
      <c r="S199">
        <f ca="1"/>
        <v>344.51187310621629</v>
      </c>
      <c r="T199">
        <f ca="1"/>
        <v>332.76470231137415</v>
      </c>
      <c r="U199">
        <f ca="1"/>
        <v>461.23402864188267</v>
      </c>
      <c r="V199">
        <f ca="1"/>
        <v>304.85411911170161</v>
      </c>
      <c r="W199">
        <f ca="1"/>
        <v>344.2347391022862</v>
      </c>
      <c r="X199">
        <f ca="1"/>
        <v>337.36639734299331</v>
      </c>
      <c r="Y199">
        <f ca="1"/>
        <v>463.16031641792415</v>
      </c>
      <c r="Z199">
        <f ca="1"/>
        <v>345.69368106610187</v>
      </c>
      <c r="AA199">
        <f ca="1"/>
        <v>402.1716427586943</v>
      </c>
      <c r="AB199">
        <f ca="1"/>
        <v>369.09414270724466</v>
      </c>
      <c r="AC199">
        <f ca="1"/>
        <v>451.885293175556</v>
      </c>
      <c r="AD199">
        <f ca="1"/>
        <v>306.26096963317224</v>
      </c>
      <c r="AE199">
        <f ca="1"/>
        <v>367.57948484702462</v>
      </c>
      <c r="AF199">
        <f ca="1"/>
        <v>346.28415172882256</v>
      </c>
      <c r="AG199">
        <f ca="1"/>
        <v>378.04629918618514</v>
      </c>
      <c r="AH199">
        <f ca="1"/>
        <v>297.4520747235415</v>
      </c>
      <c r="AI199">
        <f ca="1"/>
        <v>443.58647411241992</v>
      </c>
      <c r="AJ199">
        <f ca="1"/>
        <v>395.59102800499039</v>
      </c>
      <c r="AK199">
        <f ca="1"/>
        <v>472.04767641079155</v>
      </c>
      <c r="AL199">
        <f ca="1"/>
        <v>247.34807687569028</v>
      </c>
      <c r="AM199">
        <f ca="1"/>
        <v>363.12422284285014</v>
      </c>
      <c r="AN199">
        <f ca="1"/>
        <v>380.31499240787429</v>
      </c>
      <c r="AO199">
        <f ca="1"/>
        <v>390.17431114191112</v>
      </c>
      <c r="AP199">
        <f ca="1"/>
        <v>332.52655286755277</v>
      </c>
      <c r="AQ199">
        <f ca="1"/>
        <v>414.47551088412456</v>
      </c>
      <c r="AR199">
        <f ca="1"/>
        <v>398.5296040565172</v>
      </c>
      <c r="AS199">
        <f ca="1"/>
        <v>452.9671056644774</v>
      </c>
      <c r="AT199">
        <f ca="1"/>
        <v>340.89858434708435</v>
      </c>
      <c r="AU199">
        <f ca="1"/>
        <v>338.53323149873506</v>
      </c>
      <c r="AV199">
        <f ca="1"/>
        <v>307.61210308634338</v>
      </c>
      <c r="AW199">
        <f ca="1"/>
        <v>445.2040411422231</v>
      </c>
      <c r="AX199">
        <f ca="1"/>
        <v>299.962628115955</v>
      </c>
      <c r="AY199">
        <f ca="1"/>
        <v>374.98905832063286</v>
      </c>
      <c r="AZ199">
        <f ca="1"/>
        <v>375.40418142789855</v>
      </c>
      <c r="BA199">
        <f ca="1"/>
        <v>466.16538155345722</v>
      </c>
      <c r="BB199">
        <f ca="1"/>
        <v>306.35632878266472</v>
      </c>
      <c r="BC199">
        <f ca="1"/>
        <v>315.02946084910548</v>
      </c>
      <c r="BD199">
        <f ca="1"/>
        <v>349.99994135513737</v>
      </c>
      <c r="BE199">
        <f ca="1"/>
        <v>414.78557684326182</v>
      </c>
      <c r="BF199">
        <f ca="1"/>
        <v>390.12352724391104</v>
      </c>
      <c r="BG199">
        <f ca="1"/>
        <v>358.16542158347949</v>
      </c>
      <c r="BH199">
        <f ca="1"/>
        <v>324.30136218207412</v>
      </c>
      <c r="BI199">
        <f ca="1"/>
        <v>469.79049253996197</v>
      </c>
      <c r="BJ199">
        <f ca="1"/>
        <v>316.09569257595859</v>
      </c>
      <c r="BK199">
        <f ca="1"/>
        <v>417.15259249328324</v>
      </c>
      <c r="BL199">
        <f ca="1"/>
        <v>406.13605993457583</v>
      </c>
      <c r="BM199">
        <f ca="1"/>
        <v>403.13199450812954</v>
      </c>
      <c r="BN199">
        <f ca="1"/>
        <v>300.20515317396791</v>
      </c>
      <c r="BO199">
        <f ca="1"/>
        <v>389.19973301496003</v>
      </c>
      <c r="BP199">
        <f ca="1"/>
        <v>357.59391829253451</v>
      </c>
      <c r="BQ199">
        <f ca="1"/>
        <v>446.62891415976787</v>
      </c>
      <c r="BR199">
        <f ca="1"/>
        <v>316.92063382851779</v>
      </c>
      <c r="BS199">
        <f ca="1"/>
        <v>372.87689228379963</v>
      </c>
      <c r="BT199">
        <f ca="1"/>
        <v>368.93336460490929</v>
      </c>
      <c r="BU199">
        <f ca="1"/>
        <v>430.9781904776782</v>
      </c>
      <c r="BV199">
        <f ca="1"/>
        <v>340.34829994425434</v>
      </c>
      <c r="BW199">
        <f ca="1"/>
        <v>487.59076335938482</v>
      </c>
      <c r="BX199">
        <f ca="1"/>
        <v>381.73295184510778</v>
      </c>
      <c r="BY199">
        <f ca="1"/>
        <v>460.06552479052164</v>
      </c>
      <c r="BZ199">
        <f ca="1"/>
        <v>258.12562311528825</v>
      </c>
      <c r="CA199">
        <f ca="1"/>
        <v>369.04382088989814</v>
      </c>
      <c r="CB199">
        <f ca="1"/>
        <v>318.44454763666738</v>
      </c>
      <c r="CC199">
        <f ca="1"/>
        <v>398.65741579893609</v>
      </c>
      <c r="CD199">
        <f ca="1"/>
        <v>290.83279849245832</v>
      </c>
      <c r="CE199">
        <f ca="1"/>
        <v>386.05819703623041</v>
      </c>
      <c r="CF199">
        <f ca="1"/>
        <v>395.61173976986936</v>
      </c>
      <c r="CG199">
        <f ca="1"/>
        <v>389.00657583031625</v>
      </c>
      <c r="CH199">
        <f ca="1"/>
        <v>276.95792048214906</v>
      </c>
      <c r="CI199">
        <f ca="1"/>
        <v>390.15273671058623</v>
      </c>
      <c r="CJ199">
        <f ca="1"/>
        <v>390.49326949272501</v>
      </c>
      <c r="CK199">
        <f ca="1"/>
        <v>403.16518092176887</v>
      </c>
      <c r="CL199">
        <f ca="1"/>
        <v>382.75749997174518</v>
      </c>
      <c r="CM199">
        <f ca="1"/>
        <v>425.91567667232704</v>
      </c>
      <c r="CN199">
        <f ca="1"/>
        <v>349.21333660250986</v>
      </c>
      <c r="CO199">
        <f ca="1"/>
        <v>418.27454096120056</v>
      </c>
      <c r="CP199">
        <f ca="1"/>
        <v>313.33299661576172</v>
      </c>
      <c r="CQ199">
        <f ca="1"/>
        <v>399.38190565034381</v>
      </c>
      <c r="CR199">
        <f ca="1"/>
        <v>368.17645171743879</v>
      </c>
      <c r="CS199">
        <f ca="1"/>
        <v>403.80731819778032</v>
      </c>
      <c r="CT199">
        <f ca="1"/>
        <v>356.11053497957698</v>
      </c>
      <c r="CU199">
        <f ca="1"/>
        <v>355.77767290793315</v>
      </c>
      <c r="CV199">
        <f ca="1"/>
        <v>341.09483243360751</v>
      </c>
      <c r="CW199">
        <f ca="1"/>
        <v>468.8026663970785</v>
      </c>
      <c r="CX199">
        <f ca="1"/>
        <v>326.20040287229637</v>
      </c>
      <c r="CY199">
        <f ca="1"/>
        <v>340.557325555354</v>
      </c>
      <c r="CZ199">
        <f ca="1"/>
        <v>326.08522130474131</v>
      </c>
      <c r="DA199">
        <f ca="1"/>
        <v>451.03121748647789</v>
      </c>
      <c r="DB199">
        <f ca="1"/>
        <v>357.23262968061562</v>
      </c>
      <c r="DC199">
        <f ca="1"/>
        <v>401.63978096776702</v>
      </c>
      <c r="DD199">
        <f ca="1"/>
        <v>341.98185002684022</v>
      </c>
      <c r="DE199">
        <f ca="1"/>
        <v>459.73927853718027</v>
      </c>
      <c r="DF199">
        <f ca="1"/>
        <v>277.4850056406799</v>
      </c>
      <c r="DG199">
        <f ca="1"/>
        <v>435.40662517236825</v>
      </c>
      <c r="DH199" t="e">
        <f ca="1"/>
        <v>#N/A</v>
      </c>
      <c r="DI199" t="e">
        <f ca="1"/>
        <v>#N/A</v>
      </c>
      <c r="DJ199" t="e">
        <f ca="1"/>
        <v>#N/A</v>
      </c>
      <c r="DK199" t="e">
        <f ca="1"/>
        <v>#N/A</v>
      </c>
      <c r="DL199" t="e">
        <f ca="1"/>
        <v>#N/A</v>
      </c>
      <c r="DM199" t="e">
        <f ca="1"/>
        <v>#N/A</v>
      </c>
      <c r="DN199" t="e">
        <f ca="1"/>
        <v>#N/A</v>
      </c>
      <c r="DO199" t="e">
        <f ca="1"/>
        <v>#N/A</v>
      </c>
      <c r="DP199" t="e">
        <f ca="1"/>
        <v>#N/A</v>
      </c>
      <c r="DQ199" t="e">
        <f ca="1"/>
        <v>#N/A</v>
      </c>
      <c r="DR199" t="e">
        <f ca="1"/>
        <v>#N/A</v>
      </c>
      <c r="DS199" t="e">
        <f ca="1"/>
        <v>#N/A</v>
      </c>
      <c r="DT199" t="e">
        <f ca="1"/>
        <v>#N/A</v>
      </c>
      <c r="DU199" t="e">
        <f ca="1"/>
        <v>#N/A</v>
      </c>
      <c r="DV199" t="e">
        <f ca="1"/>
        <v>#N/A</v>
      </c>
      <c r="DW199" t="e">
        <f ca="1"/>
        <v>#N/A</v>
      </c>
      <c r="DX199" t="e">
        <f ca="1"/>
        <v>#N/A</v>
      </c>
      <c r="DY199" t="e">
        <f ca="1"/>
        <v>#N/A</v>
      </c>
      <c r="DZ199" t="e">
        <f ca="1"/>
        <v>#N/A</v>
      </c>
      <c r="EA199" t="e">
        <f ca="1"/>
        <v>#N/A</v>
      </c>
    </row>
    <row r="200" spans="11:131">
      <c r="K200" s="40">
        <f ca="1"/>
        <v>45695</v>
      </c>
      <c r="L200">
        <f ca="1"/>
        <v>335.08375328783933</v>
      </c>
      <c r="M200">
        <f ca="1"/>
        <v>549.83165217251894</v>
      </c>
      <c r="N200">
        <f ca="1"/>
        <v>293.37954030294134</v>
      </c>
      <c r="O200">
        <f ca="1"/>
        <v>432.66546753443623</v>
      </c>
      <c r="P200">
        <f ca="1"/>
        <v>338.18736568584802</v>
      </c>
      <c r="Q200">
        <f ca="1"/>
        <v>418.86776051922112</v>
      </c>
      <c r="R200">
        <f ca="1"/>
        <v>340.85103825111617</v>
      </c>
      <c r="S200">
        <f ca="1"/>
        <v>344.03793142501343</v>
      </c>
      <c r="T200">
        <f ca="1"/>
        <v>334.62092389794918</v>
      </c>
      <c r="U200">
        <f ca="1"/>
        <v>466.19455639756296</v>
      </c>
      <c r="V200">
        <f ca="1"/>
        <v>306.1069053002235</v>
      </c>
      <c r="W200">
        <f ca="1"/>
        <v>342.7603714378547</v>
      </c>
      <c r="X200">
        <f ca="1"/>
        <v>337.47506053497892</v>
      </c>
      <c r="Y200">
        <f ca="1"/>
        <v>464.70151550200382</v>
      </c>
      <c r="Z200">
        <f ca="1"/>
        <v>347.34286430057568</v>
      </c>
      <c r="AA200">
        <f ca="1"/>
        <v>406.24488484466963</v>
      </c>
      <c r="AB200">
        <f ca="1"/>
        <v>371.0342944023584</v>
      </c>
      <c r="AC200">
        <f ca="1"/>
        <v>450.27202776034318</v>
      </c>
      <c r="AD200">
        <f ca="1"/>
        <v>302.84623203638898</v>
      </c>
      <c r="AE200">
        <f ca="1"/>
        <v>371.0608329857838</v>
      </c>
      <c r="AF200">
        <f ca="1"/>
        <v>352.06489530453337</v>
      </c>
      <c r="AG200">
        <f ca="1"/>
        <v>383.31706609660165</v>
      </c>
      <c r="AH200">
        <f ca="1"/>
        <v>295.06941124492886</v>
      </c>
      <c r="AI200">
        <f ca="1"/>
        <v>436.09265615082444</v>
      </c>
      <c r="AJ200">
        <f ca="1"/>
        <v>395.94255823777456</v>
      </c>
      <c r="AK200">
        <f ca="1"/>
        <v>468.00188858617622</v>
      </c>
      <c r="AL200">
        <f ca="1"/>
        <v>247.99470192633606</v>
      </c>
      <c r="AM200">
        <f ca="1"/>
        <v>365.82658002312661</v>
      </c>
      <c r="AN200">
        <f ca="1"/>
        <v>377.73421531427311</v>
      </c>
      <c r="AO200">
        <f ca="1"/>
        <v>391.34771672003779</v>
      </c>
      <c r="AP200">
        <f ca="1"/>
        <v>332.34695387638811</v>
      </c>
      <c r="AQ200">
        <f ca="1"/>
        <v>414.31390231467208</v>
      </c>
      <c r="AR200">
        <f ca="1"/>
        <v>397.63809775388222</v>
      </c>
      <c r="AS200">
        <f ca="1"/>
        <v>457.97122116102668</v>
      </c>
      <c r="AT200">
        <f ca="1"/>
        <v>342.48944619492192</v>
      </c>
      <c r="AU200">
        <f ca="1"/>
        <v>339.23161858183693</v>
      </c>
      <c r="AV200">
        <f ca="1"/>
        <v>305.11129324948581</v>
      </c>
      <c r="AW200">
        <f ca="1"/>
        <v>441.06883680475067</v>
      </c>
      <c r="AX200">
        <f ca="1"/>
        <v>301.53845587446273</v>
      </c>
      <c r="AY200">
        <f ca="1"/>
        <v>377.04598925742835</v>
      </c>
      <c r="AZ200">
        <f ca="1"/>
        <v>380.40775252930638</v>
      </c>
      <c r="BA200">
        <f ca="1"/>
        <v>466.50006144342603</v>
      </c>
      <c r="BB200">
        <f ca="1"/>
        <v>306.10246279403663</v>
      </c>
      <c r="BC200">
        <f ca="1"/>
        <v>316.80664580485347</v>
      </c>
      <c r="BD200">
        <f ca="1"/>
        <v>352.92361668083731</v>
      </c>
      <c r="BE200">
        <f ca="1"/>
        <v>415.06220036378096</v>
      </c>
      <c r="BF200">
        <f ca="1"/>
        <v>386.17698640081369</v>
      </c>
      <c r="BG200">
        <f ca="1"/>
        <v>360.55270408909763</v>
      </c>
      <c r="BH200">
        <f ca="1"/>
        <v>323.43143550231264</v>
      </c>
      <c r="BI200">
        <f ca="1"/>
        <v>465.88042900370152</v>
      </c>
      <c r="BJ200">
        <f ca="1"/>
        <v>314.72079776447578</v>
      </c>
      <c r="BK200">
        <f ca="1"/>
        <v>413.13180026396134</v>
      </c>
      <c r="BL200">
        <f ca="1"/>
        <v>397.81326203660547</v>
      </c>
      <c r="BM200">
        <f ca="1"/>
        <v>395.11913836757191</v>
      </c>
      <c r="BN200">
        <f ca="1"/>
        <v>296.65772400721301</v>
      </c>
      <c r="BO200">
        <f ca="1"/>
        <v>389.34825954467306</v>
      </c>
      <c r="BP200">
        <f ca="1"/>
        <v>359.56317429295814</v>
      </c>
      <c r="BQ200">
        <f ca="1"/>
        <v>452.30010061808281</v>
      </c>
      <c r="BR200">
        <f ca="1"/>
        <v>315.7451748984268</v>
      </c>
      <c r="BS200">
        <f ca="1"/>
        <v>377.65832105447055</v>
      </c>
      <c r="BT200">
        <f ca="1"/>
        <v>365.34171553088447</v>
      </c>
      <c r="BU200">
        <f ca="1"/>
        <v>437.16245185745794</v>
      </c>
      <c r="BV200">
        <f ca="1"/>
        <v>335.92418628636096</v>
      </c>
      <c r="BW200">
        <f ca="1"/>
        <v>487.40462972680984</v>
      </c>
      <c r="BX200">
        <f ca="1"/>
        <v>378.62468339829974</v>
      </c>
      <c r="BY200">
        <f ca="1"/>
        <v>459.2518667839509</v>
      </c>
      <c r="BZ200">
        <f ca="1"/>
        <v>259.92496039476407</v>
      </c>
      <c r="CA200">
        <f ca="1"/>
        <v>366.92493687364987</v>
      </c>
      <c r="CB200">
        <f ca="1"/>
        <v>314.63420391545185</v>
      </c>
      <c r="CC200">
        <f ca="1"/>
        <v>396.3007503176359</v>
      </c>
      <c r="CD200">
        <f ca="1"/>
        <v>292.76349278049901</v>
      </c>
      <c r="CE200">
        <f ca="1"/>
        <v>384.49894189084739</v>
      </c>
      <c r="CF200">
        <f ca="1"/>
        <v>392.70427014007157</v>
      </c>
      <c r="CG200">
        <f ca="1"/>
        <v>393.23338978297193</v>
      </c>
      <c r="CH200">
        <f ca="1"/>
        <v>274.20487293787346</v>
      </c>
      <c r="CI200">
        <f ca="1"/>
        <v>392.6801360005868</v>
      </c>
      <c r="CJ200">
        <f ca="1"/>
        <v>390.56799706633024</v>
      </c>
      <c r="CK200">
        <f ca="1"/>
        <v>405.41479870013245</v>
      </c>
      <c r="CL200">
        <f ca="1"/>
        <v>383.00143256651626</v>
      </c>
      <c r="CM200">
        <f ca="1"/>
        <v>429.93442342705333</v>
      </c>
      <c r="CN200">
        <f ca="1"/>
        <v>347.71690996548523</v>
      </c>
      <c r="CO200">
        <f ca="1"/>
        <v>425.80664053246682</v>
      </c>
      <c r="CP200">
        <f ca="1"/>
        <v>314.51060679740283</v>
      </c>
      <c r="CQ200">
        <f ca="1"/>
        <v>403.3612944419815</v>
      </c>
      <c r="CR200">
        <f ca="1"/>
        <v>366.84150315707399</v>
      </c>
      <c r="CS200">
        <f ca="1"/>
        <v>405.38142919856915</v>
      </c>
      <c r="CT200">
        <f ca="1"/>
        <v>350.5769956940191</v>
      </c>
      <c r="CU200">
        <f ca="1"/>
        <v>359.34683830379112</v>
      </c>
      <c r="CV200">
        <f ca="1"/>
        <v>344.11720726901149</v>
      </c>
      <c r="CW200">
        <f ca="1"/>
        <v>471.64777531569138</v>
      </c>
      <c r="CX200">
        <f ca="1"/>
        <v>327.86666451703172</v>
      </c>
      <c r="CY200">
        <f ca="1"/>
        <v>342.60161705111926</v>
      </c>
      <c r="CZ200">
        <f ca="1"/>
        <v>320.80267907343733</v>
      </c>
      <c r="DA200">
        <f ca="1"/>
        <v>448.00301110600441</v>
      </c>
      <c r="DB200">
        <f ca="1"/>
        <v>356.72990502680875</v>
      </c>
      <c r="DC200">
        <f ca="1"/>
        <v>404.93692454027979</v>
      </c>
      <c r="DD200">
        <f ca="1"/>
        <v>339.02137995335096</v>
      </c>
      <c r="DE200">
        <f ca="1"/>
        <v>457.40784464956221</v>
      </c>
      <c r="DF200">
        <f ca="1"/>
        <v>277.03264745377282</v>
      </c>
      <c r="DG200">
        <f ca="1"/>
        <v>436.89736543816235</v>
      </c>
      <c r="DH200" t="e">
        <f ca="1"/>
        <v>#N/A</v>
      </c>
      <c r="DI200" t="e">
        <f ca="1"/>
        <v>#N/A</v>
      </c>
      <c r="DJ200" t="e">
        <f ca="1"/>
        <v>#N/A</v>
      </c>
      <c r="DK200" t="e">
        <f ca="1"/>
        <v>#N/A</v>
      </c>
      <c r="DL200" t="e">
        <f ca="1"/>
        <v>#N/A</v>
      </c>
      <c r="DM200" t="e">
        <f ca="1"/>
        <v>#N/A</v>
      </c>
      <c r="DN200" t="e">
        <f ca="1"/>
        <v>#N/A</v>
      </c>
      <c r="DO200" t="e">
        <f ca="1"/>
        <v>#N/A</v>
      </c>
      <c r="DP200" t="e">
        <f ca="1"/>
        <v>#N/A</v>
      </c>
      <c r="DQ200" t="e">
        <f ca="1"/>
        <v>#N/A</v>
      </c>
      <c r="DR200" t="e">
        <f ca="1"/>
        <v>#N/A</v>
      </c>
      <c r="DS200" t="e">
        <f ca="1"/>
        <v>#N/A</v>
      </c>
      <c r="DT200" t="e">
        <f ca="1"/>
        <v>#N/A</v>
      </c>
      <c r="DU200" t="e">
        <f ca="1"/>
        <v>#N/A</v>
      </c>
      <c r="DV200" t="e">
        <f ca="1"/>
        <v>#N/A</v>
      </c>
      <c r="DW200" t="e">
        <f ca="1"/>
        <v>#N/A</v>
      </c>
      <c r="DX200" t="e">
        <f ca="1"/>
        <v>#N/A</v>
      </c>
      <c r="DY200" t="e">
        <f ca="1"/>
        <v>#N/A</v>
      </c>
      <c r="DZ200" t="e">
        <f ca="1"/>
        <v>#N/A</v>
      </c>
      <c r="EA200" t="e">
        <f ca="1"/>
        <v>#N/A</v>
      </c>
    </row>
    <row r="201" spans="11:131">
      <c r="K201" s="40">
        <f ca="1"/>
        <v>45698</v>
      </c>
      <c r="L201">
        <f ca="1"/>
        <v>337.77562632150068</v>
      </c>
      <c r="M201">
        <f ca="1"/>
        <v>555.63666844937359</v>
      </c>
      <c r="N201">
        <f ca="1"/>
        <v>292.47706809048174</v>
      </c>
      <c r="O201">
        <f ca="1"/>
        <v>428.86521322200343</v>
      </c>
      <c r="P201">
        <f ca="1"/>
        <v>334.22531228801415</v>
      </c>
      <c r="Q201">
        <f ca="1"/>
        <v>429.25173072304591</v>
      </c>
      <c r="R201">
        <f ca="1"/>
        <v>337.05101852067162</v>
      </c>
      <c r="S201">
        <f ca="1"/>
        <v>347.48923084944164</v>
      </c>
      <c r="T201">
        <f ca="1"/>
        <v>341.71952663979448</v>
      </c>
      <c r="U201">
        <f ca="1"/>
        <v>459.98240428887237</v>
      </c>
      <c r="V201">
        <f ca="1"/>
        <v>300.91604166176535</v>
      </c>
      <c r="W201">
        <f ca="1"/>
        <v>344.79232885108797</v>
      </c>
      <c r="X201">
        <f ca="1"/>
        <v>337.14204878311909</v>
      </c>
      <c r="Y201">
        <f ca="1"/>
        <v>470.35959939652463</v>
      </c>
      <c r="Z201">
        <f ca="1"/>
        <v>345.45298966865505</v>
      </c>
      <c r="AA201">
        <f ca="1"/>
        <v>404.78883286531567</v>
      </c>
      <c r="AB201">
        <f ca="1"/>
        <v>367.33006413996941</v>
      </c>
      <c r="AC201">
        <f ca="1"/>
        <v>448.20125563965127</v>
      </c>
      <c r="AD201">
        <f ca="1"/>
        <v>298.62400942510271</v>
      </c>
      <c r="AE201">
        <f ca="1"/>
        <v>370.27357209729024</v>
      </c>
      <c r="AF201">
        <f ca="1"/>
        <v>356.12752231779319</v>
      </c>
      <c r="AG201">
        <f ca="1"/>
        <v>383.8476339123448</v>
      </c>
      <c r="AH201">
        <f ca="1"/>
        <v>294.971930224147</v>
      </c>
      <c r="AI201">
        <f ca="1"/>
        <v>420.87836961396818</v>
      </c>
      <c r="AJ201">
        <f ca="1"/>
        <v>394.22339954882045</v>
      </c>
      <c r="AK201">
        <f ca="1"/>
        <v>484.45854837722277</v>
      </c>
      <c r="AL201">
        <f ca="1"/>
        <v>254.03828709724991</v>
      </c>
      <c r="AM201">
        <f ca="1"/>
        <v>365.43593493260283</v>
      </c>
      <c r="AN201">
        <f ca="1"/>
        <v>373.579801892646</v>
      </c>
      <c r="AO201">
        <f ca="1"/>
        <v>399.81632751548619</v>
      </c>
      <c r="AP201">
        <f ca="1"/>
        <v>332.28279057967887</v>
      </c>
      <c r="AQ201">
        <f ca="1"/>
        <v>418.03934696919367</v>
      </c>
      <c r="AR201">
        <f ca="1"/>
        <v>399.8719910741367</v>
      </c>
      <c r="AS201">
        <f ca="1"/>
        <v>455.80897096558283</v>
      </c>
      <c r="AT201">
        <f ca="1"/>
        <v>341.46637748928134</v>
      </c>
      <c r="AU201">
        <f ca="1"/>
        <v>346.2750401190205</v>
      </c>
      <c r="AV201">
        <f ca="1"/>
        <v>312.67084209899934</v>
      </c>
      <c r="AW201">
        <f ca="1"/>
        <v>428.03984397445663</v>
      </c>
      <c r="AX201">
        <f ca="1"/>
        <v>296.31919906775846</v>
      </c>
      <c r="AY201">
        <f ca="1"/>
        <v>383.67180071002599</v>
      </c>
      <c r="AZ201">
        <f ca="1"/>
        <v>374.44879118145002</v>
      </c>
      <c r="BA201">
        <f ca="1"/>
        <v>474.14619052007168</v>
      </c>
      <c r="BB201">
        <f ca="1"/>
        <v>302.20568364551093</v>
      </c>
      <c r="BC201">
        <f ca="1"/>
        <v>316.59643164965206</v>
      </c>
      <c r="BD201">
        <f ca="1"/>
        <v>360.39422639153815</v>
      </c>
      <c r="BE201">
        <f ca="1"/>
        <v>414.33749093059527</v>
      </c>
      <c r="BF201">
        <f ca="1"/>
        <v>390.77639520373515</v>
      </c>
      <c r="BG201">
        <f ca="1"/>
        <v>356.24366645163548</v>
      </c>
      <c r="BH201">
        <f ca="1"/>
        <v>328.67922708325216</v>
      </c>
      <c r="BI201">
        <f ca="1"/>
        <v>469.57295824239026</v>
      </c>
      <c r="BJ201">
        <f ca="1"/>
        <v>323.74859244082575</v>
      </c>
      <c r="BK201">
        <f ca="1"/>
        <v>418.18069552186728</v>
      </c>
      <c r="BL201">
        <f ca="1"/>
        <v>389.5636787840636</v>
      </c>
      <c r="BM201">
        <f ca="1"/>
        <v>389.60850871690531</v>
      </c>
      <c r="BN201">
        <f ca="1"/>
        <v>291.86614215511833</v>
      </c>
      <c r="BO201">
        <f ca="1"/>
        <v>394.27419864448808</v>
      </c>
      <c r="BP201">
        <f ca="1"/>
        <v>355.62553248040911</v>
      </c>
      <c r="BQ201">
        <f ca="1"/>
        <v>455.36136873265315</v>
      </c>
      <c r="BR201">
        <f ca="1"/>
        <v>305.12794331268498</v>
      </c>
      <c r="BS201">
        <f ca="1"/>
        <v>373.79278524376241</v>
      </c>
      <c r="BT201">
        <f ca="1"/>
        <v>355.92223889929318</v>
      </c>
      <c r="BU201">
        <f ca="1"/>
        <v>446.06319581997599</v>
      </c>
      <c r="BV201">
        <f ca="1"/>
        <v>347.37140014119387</v>
      </c>
      <c r="BW201">
        <f ca="1"/>
        <v>483.64298991732255</v>
      </c>
      <c r="BX201">
        <f ca="1"/>
        <v>382.26102539574185</v>
      </c>
      <c r="BY201">
        <f ca="1"/>
        <v>466.2526327398885</v>
      </c>
      <c r="BZ201">
        <f ca="1"/>
        <v>258.8881142570998</v>
      </c>
      <c r="CA201">
        <f ca="1"/>
        <v>361.80147937226621</v>
      </c>
      <c r="CB201">
        <f ca="1"/>
        <v>310.22124021671681</v>
      </c>
      <c r="CC201">
        <f ca="1"/>
        <v>387.9322055094126</v>
      </c>
      <c r="CD201">
        <f ca="1"/>
        <v>286.67164975789314</v>
      </c>
      <c r="CE201">
        <f ca="1"/>
        <v>388.31565422323524</v>
      </c>
      <c r="CF201">
        <f ca="1"/>
        <v>390.68936267639498</v>
      </c>
      <c r="CG201">
        <f ca="1"/>
        <v>398.96230186346406</v>
      </c>
      <c r="CH201">
        <f ca="1"/>
        <v>274.21706252217336</v>
      </c>
      <c r="CI201">
        <f ca="1"/>
        <v>400.87803930993061</v>
      </c>
      <c r="CJ201">
        <f ca="1"/>
        <v>371.0643025620746</v>
      </c>
      <c r="CK201">
        <f ca="1"/>
        <v>413.13406724423811</v>
      </c>
      <c r="CL201">
        <f ca="1"/>
        <v>387.65497130821745</v>
      </c>
      <c r="CM201">
        <f ca="1"/>
        <v>423.95290030112204</v>
      </c>
      <c r="CN201">
        <f ca="1"/>
        <v>342.12769201608842</v>
      </c>
      <c r="CO201">
        <f ca="1"/>
        <v>427.71370905933634</v>
      </c>
      <c r="CP201">
        <f ca="1"/>
        <v>312.48630695120028</v>
      </c>
      <c r="CQ201">
        <f ca="1"/>
        <v>403.7721167770618</v>
      </c>
      <c r="CR201">
        <f ca="1"/>
        <v>371.30093574702852</v>
      </c>
      <c r="CS201">
        <f ca="1"/>
        <v>405.23462313379008</v>
      </c>
      <c r="CT201">
        <f ca="1"/>
        <v>351.75157671183774</v>
      </c>
      <c r="CU201">
        <f ca="1"/>
        <v>355.07174609350352</v>
      </c>
      <c r="CV201">
        <f ca="1"/>
        <v>332.80657651393511</v>
      </c>
      <c r="CW201">
        <f ca="1"/>
        <v>474.96022234518705</v>
      </c>
      <c r="CX201">
        <f ca="1"/>
        <v>314.20845206792569</v>
      </c>
      <c r="CY201">
        <f ca="1"/>
        <v>351.65143885562725</v>
      </c>
      <c r="CZ201">
        <f ca="1"/>
        <v>324.27045265593898</v>
      </c>
      <c r="DA201">
        <f ca="1"/>
        <v>460.73938393303774</v>
      </c>
      <c r="DB201">
        <f ca="1"/>
        <v>355.00173753745048</v>
      </c>
      <c r="DC201">
        <f ca="1"/>
        <v>398.81055312796451</v>
      </c>
      <c r="DD201">
        <f ca="1"/>
        <v>336.42607520996171</v>
      </c>
      <c r="DE201">
        <f ca="1"/>
        <v>457.41537433248834</v>
      </c>
      <c r="DF201">
        <f ca="1"/>
        <v>280.87554381893409</v>
      </c>
      <c r="DG201">
        <f ca="1"/>
        <v>442.57370593974099</v>
      </c>
      <c r="DH201" t="e">
        <f ca="1"/>
        <v>#N/A</v>
      </c>
      <c r="DI201" t="e">
        <f ca="1"/>
        <v>#N/A</v>
      </c>
      <c r="DJ201" t="e">
        <f ca="1"/>
        <v>#N/A</v>
      </c>
      <c r="DK201" t="e">
        <f ca="1"/>
        <v>#N/A</v>
      </c>
      <c r="DL201" t="e">
        <f ca="1"/>
        <v>#N/A</v>
      </c>
      <c r="DM201" t="e">
        <f ca="1"/>
        <v>#N/A</v>
      </c>
      <c r="DN201" t="e">
        <f ca="1"/>
        <v>#N/A</v>
      </c>
      <c r="DO201" t="e">
        <f ca="1"/>
        <v>#N/A</v>
      </c>
      <c r="DP201" t="e">
        <f ca="1"/>
        <v>#N/A</v>
      </c>
      <c r="DQ201" t="e">
        <f ca="1"/>
        <v>#N/A</v>
      </c>
      <c r="DR201" t="e">
        <f ca="1"/>
        <v>#N/A</v>
      </c>
      <c r="DS201" t="e">
        <f ca="1"/>
        <v>#N/A</v>
      </c>
      <c r="DT201" t="e">
        <f ca="1"/>
        <v>#N/A</v>
      </c>
      <c r="DU201" t="e">
        <f ca="1"/>
        <v>#N/A</v>
      </c>
      <c r="DV201" t="e">
        <f ca="1"/>
        <v>#N/A</v>
      </c>
      <c r="DW201" t="e">
        <f ca="1"/>
        <v>#N/A</v>
      </c>
      <c r="DX201" t="e">
        <f ca="1"/>
        <v>#N/A</v>
      </c>
      <c r="DY201" t="e">
        <f ca="1"/>
        <v>#N/A</v>
      </c>
      <c r="DZ201" t="e">
        <f ca="1"/>
        <v>#N/A</v>
      </c>
      <c r="EA201" t="e">
        <f ca="1"/>
        <v>#N/A</v>
      </c>
    </row>
    <row r="202" spans="11:131">
      <c r="K202" s="40">
        <f ca="1"/>
        <v>45699</v>
      </c>
      <c r="L202">
        <f ca="1"/>
        <v>335.86338497731953</v>
      </c>
      <c r="M202">
        <f ca="1"/>
        <v>544.11711583462795</v>
      </c>
      <c r="N202">
        <f ca="1"/>
        <v>294.16922063134894</v>
      </c>
      <c r="O202">
        <f ca="1"/>
        <v>426.92668936486331</v>
      </c>
      <c r="P202">
        <f ca="1"/>
        <v>332.30632689812296</v>
      </c>
      <c r="Q202">
        <f ca="1"/>
        <v>428.24180418134597</v>
      </c>
      <c r="R202">
        <f ca="1"/>
        <v>335.08373928345372</v>
      </c>
      <c r="S202">
        <f ca="1"/>
        <v>345.66642453147728</v>
      </c>
      <c r="T202">
        <f ca="1"/>
        <v>349.17871566866978</v>
      </c>
      <c r="U202">
        <f ca="1"/>
        <v>453.05753851019091</v>
      </c>
      <c r="V202">
        <f ca="1"/>
        <v>302.37864577867225</v>
      </c>
      <c r="W202">
        <f ca="1"/>
        <v>344.28340845042521</v>
      </c>
      <c r="X202">
        <f ca="1"/>
        <v>338.7345880484533</v>
      </c>
      <c r="Y202">
        <f ca="1"/>
        <v>473.3666561335952</v>
      </c>
      <c r="Z202">
        <f ca="1"/>
        <v>343.16395471823631</v>
      </c>
      <c r="AA202">
        <f ca="1"/>
        <v>408.0031176155498</v>
      </c>
      <c r="AB202">
        <f ca="1"/>
        <v>369.26491286048321</v>
      </c>
      <c r="AC202">
        <f ca="1"/>
        <v>452.81336430408555</v>
      </c>
      <c r="AD202">
        <f ca="1"/>
        <v>295.17074264334218</v>
      </c>
      <c r="AE202">
        <f ca="1"/>
        <v>366.55674161679366</v>
      </c>
      <c r="AF202">
        <f ca="1"/>
        <v>357.92492077573155</v>
      </c>
      <c r="AG202">
        <f ca="1"/>
        <v>378.99022851966032</v>
      </c>
      <c r="AH202">
        <f ca="1"/>
        <v>298.81748175635363</v>
      </c>
      <c r="AI202">
        <f ca="1"/>
        <v>421.6995978238611</v>
      </c>
      <c r="AJ202">
        <f ca="1"/>
        <v>393.33686237448848</v>
      </c>
      <c r="AK202">
        <f ca="1"/>
        <v>489.28151309842701</v>
      </c>
      <c r="AL202">
        <f ca="1"/>
        <v>258.02015659330209</v>
      </c>
      <c r="AM202">
        <f ca="1"/>
        <v>365.56075282300145</v>
      </c>
      <c r="AN202">
        <f ca="1"/>
        <v>375.80539542539731</v>
      </c>
      <c r="AO202">
        <f ca="1"/>
        <v>403.94503035744981</v>
      </c>
      <c r="AP202">
        <f ca="1"/>
        <v>331.63186144207026</v>
      </c>
      <c r="AQ202">
        <f ca="1"/>
        <v>419.90494699730795</v>
      </c>
      <c r="AR202">
        <f ca="1"/>
        <v>399.53453059894184</v>
      </c>
      <c r="AS202">
        <f ca="1"/>
        <v>454.41998043617787</v>
      </c>
      <c r="AT202">
        <f ca="1"/>
        <v>339.41322899057417</v>
      </c>
      <c r="AU202">
        <f ca="1"/>
        <v>344.83242049832802</v>
      </c>
      <c r="AV202">
        <f ca="1"/>
        <v>309.27494077219228</v>
      </c>
      <c r="AW202">
        <f ca="1"/>
        <v>425.30184822701716</v>
      </c>
      <c r="AX202">
        <f ca="1"/>
        <v>299.17613187048568</v>
      </c>
      <c r="AY202">
        <f ca="1"/>
        <v>379.08868852580349</v>
      </c>
      <c r="AZ202">
        <f ca="1"/>
        <v>370.74091956200397</v>
      </c>
      <c r="BA202">
        <f ca="1"/>
        <v>471.92264419499247</v>
      </c>
      <c r="BB202">
        <f ca="1"/>
        <v>300.43294287346748</v>
      </c>
      <c r="BC202">
        <f ca="1"/>
        <v>318.66245644502902</v>
      </c>
      <c r="BD202">
        <f ca="1"/>
        <v>359.70871247592618</v>
      </c>
      <c r="BE202">
        <f ca="1"/>
        <v>422.00464410403629</v>
      </c>
      <c r="BF202">
        <f ca="1"/>
        <v>383.383286435434</v>
      </c>
      <c r="BG202">
        <f ca="1"/>
        <v>355.65974207274456</v>
      </c>
      <c r="BH202">
        <f ca="1"/>
        <v>331.02552077677905</v>
      </c>
      <c r="BI202">
        <f ca="1"/>
        <v>471.14809215401635</v>
      </c>
      <c r="BJ202">
        <f ca="1"/>
        <v>318.52257838372157</v>
      </c>
      <c r="BK202">
        <f ca="1"/>
        <v>411.6983825978499</v>
      </c>
      <c r="BL202">
        <f ca="1"/>
        <v>386.2591039651864</v>
      </c>
      <c r="BM202">
        <f ca="1"/>
        <v>391.94488295278757</v>
      </c>
      <c r="BN202">
        <f ca="1"/>
        <v>292.91377851505348</v>
      </c>
      <c r="BO202">
        <f ca="1"/>
        <v>396.02449600303345</v>
      </c>
      <c r="BP202">
        <f ca="1"/>
        <v>365.30797396887669</v>
      </c>
      <c r="BQ202">
        <f ca="1"/>
        <v>446.4903373117134</v>
      </c>
      <c r="BR202">
        <f ca="1"/>
        <v>304.54231636258663</v>
      </c>
      <c r="BS202">
        <f ca="1"/>
        <v>375.14817241718566</v>
      </c>
      <c r="BT202">
        <f ca="1"/>
        <v>352.28702142116072</v>
      </c>
      <c r="BU202">
        <f ca="1"/>
        <v>453.09168519181236</v>
      </c>
      <c r="BV202">
        <f ca="1"/>
        <v>342.78131860643259</v>
      </c>
      <c r="BW202">
        <f ca="1"/>
        <v>480.76561459965063</v>
      </c>
      <c r="BX202">
        <f ca="1"/>
        <v>389.95465555867497</v>
      </c>
      <c r="BY202">
        <f ca="1"/>
        <v>473.28510007017627</v>
      </c>
      <c r="BZ202">
        <f ca="1"/>
        <v>263.20008538979033</v>
      </c>
      <c r="CA202">
        <f ca="1"/>
        <v>365.6151062707429</v>
      </c>
      <c r="CB202">
        <f ca="1"/>
        <v>313.220797153224</v>
      </c>
      <c r="CC202">
        <f ca="1"/>
        <v>384.12517782977341</v>
      </c>
      <c r="CD202">
        <f ca="1"/>
        <v>283.92625105705793</v>
      </c>
      <c r="CE202">
        <f ca="1"/>
        <v>394.89856060719609</v>
      </c>
      <c r="CF202">
        <f ca="1"/>
        <v>388.49684728392674</v>
      </c>
      <c r="CG202">
        <f ca="1"/>
        <v>404.36724291223254</v>
      </c>
      <c r="CH202">
        <f ca="1"/>
        <v>274.92335392379584</v>
      </c>
      <c r="CI202">
        <f ca="1"/>
        <v>399.33326935067106</v>
      </c>
      <c r="CJ202">
        <f ca="1"/>
        <v>373.37572975550626</v>
      </c>
      <c r="CK202">
        <f ca="1"/>
        <v>417.00575968200701</v>
      </c>
      <c r="CL202">
        <f ca="1"/>
        <v>388.14257159503597</v>
      </c>
      <c r="CM202">
        <f ca="1"/>
        <v>423.42037062099314</v>
      </c>
      <c r="CN202">
        <f ca="1"/>
        <v>339.91779433592433</v>
      </c>
      <c r="CO202">
        <f ca="1"/>
        <v>429.28228757816998</v>
      </c>
      <c r="CP202">
        <f ca="1"/>
        <v>312.42142666802442</v>
      </c>
      <c r="CQ202">
        <f ca="1"/>
        <v>402.20854871220172</v>
      </c>
      <c r="CR202">
        <f ca="1"/>
        <v>374.41639689668966</v>
      </c>
      <c r="CS202">
        <f ca="1"/>
        <v>396.98257337249822</v>
      </c>
      <c r="CT202">
        <f ca="1"/>
        <v>351.67568714585508</v>
      </c>
      <c r="CU202">
        <f ca="1"/>
        <v>354.10872374613024</v>
      </c>
      <c r="CV202">
        <f ca="1"/>
        <v>329.55318201062556</v>
      </c>
      <c r="CW202">
        <f ca="1"/>
        <v>475.35121440871836</v>
      </c>
      <c r="CX202">
        <f ca="1"/>
        <v>316.73773801121757</v>
      </c>
      <c r="CY202">
        <f ca="1"/>
        <v>349.72281331028188</v>
      </c>
      <c r="CZ202">
        <f ca="1"/>
        <v>323.24930276247761</v>
      </c>
      <c r="DA202">
        <f ca="1"/>
        <v>466.86690770767234</v>
      </c>
      <c r="DB202">
        <f ca="1"/>
        <v>359.27493744190969</v>
      </c>
      <c r="DC202">
        <f ca="1"/>
        <v>397.8594454435638</v>
      </c>
      <c r="DD202">
        <f ca="1"/>
        <v>333.12911377280346</v>
      </c>
      <c r="DE202">
        <f ca="1"/>
        <v>454.68809406931041</v>
      </c>
      <c r="DF202">
        <f ca="1"/>
        <v>282.02912859036616</v>
      </c>
      <c r="DG202">
        <f ca="1"/>
        <v>443.98648227862316</v>
      </c>
      <c r="DH202" t="e">
        <f ca="1"/>
        <v>#N/A</v>
      </c>
      <c r="DI202" t="e">
        <f ca="1"/>
        <v>#N/A</v>
      </c>
      <c r="DJ202" t="e">
        <f ca="1"/>
        <v>#N/A</v>
      </c>
      <c r="DK202" t="e">
        <f ca="1"/>
        <v>#N/A</v>
      </c>
      <c r="DL202" t="e">
        <f ca="1"/>
        <v>#N/A</v>
      </c>
      <c r="DM202" t="e">
        <f ca="1"/>
        <v>#N/A</v>
      </c>
      <c r="DN202" t="e">
        <f ca="1"/>
        <v>#N/A</v>
      </c>
      <c r="DO202" t="e">
        <f ca="1"/>
        <v>#N/A</v>
      </c>
      <c r="DP202" t="e">
        <f ca="1"/>
        <v>#N/A</v>
      </c>
      <c r="DQ202" t="e">
        <f ca="1"/>
        <v>#N/A</v>
      </c>
      <c r="DR202" t="e">
        <f ca="1"/>
        <v>#N/A</v>
      </c>
      <c r="DS202" t="e">
        <f ca="1"/>
        <v>#N/A</v>
      </c>
      <c r="DT202" t="e">
        <f ca="1"/>
        <v>#N/A</v>
      </c>
      <c r="DU202" t="e">
        <f ca="1"/>
        <v>#N/A</v>
      </c>
      <c r="DV202" t="e">
        <f ca="1"/>
        <v>#N/A</v>
      </c>
      <c r="DW202" t="e">
        <f ca="1"/>
        <v>#N/A</v>
      </c>
      <c r="DX202" t="e">
        <f ca="1"/>
        <v>#N/A</v>
      </c>
      <c r="DY202" t="e">
        <f ca="1"/>
        <v>#N/A</v>
      </c>
      <c r="DZ202" t="e">
        <f ca="1"/>
        <v>#N/A</v>
      </c>
      <c r="EA202" t="e">
        <f ca="1"/>
        <v>#N/A</v>
      </c>
    </row>
    <row r="203" spans="11:131">
      <c r="K203" s="40">
        <f ca="1"/>
        <v>45700</v>
      </c>
      <c r="L203">
        <f ca="1"/>
        <v>333.33127052252598</v>
      </c>
      <c r="M203">
        <f ca="1"/>
        <v>542.42692229949603</v>
      </c>
      <c r="N203">
        <f ca="1"/>
        <v>290.5469124122244</v>
      </c>
      <c r="O203">
        <f ca="1"/>
        <v>417.97050641832175</v>
      </c>
      <c r="P203">
        <f ca="1"/>
        <v>335.60585000652037</v>
      </c>
      <c r="Q203">
        <f ca="1"/>
        <v>427.36247038778322</v>
      </c>
      <c r="R203">
        <f ca="1"/>
        <v>332.99904068810207</v>
      </c>
      <c r="S203">
        <f ca="1"/>
        <v>351.76286788650793</v>
      </c>
      <c r="T203">
        <f ca="1"/>
        <v>351.9043537545889</v>
      </c>
      <c r="U203">
        <f ca="1"/>
        <v>458.47924200900513</v>
      </c>
      <c r="V203">
        <f ca="1"/>
        <v>301.16660080135466</v>
      </c>
      <c r="W203">
        <f ca="1"/>
        <v>342.25263393639352</v>
      </c>
      <c r="X203">
        <f ca="1"/>
        <v>340.48958663608227</v>
      </c>
      <c r="Y203">
        <f ca="1"/>
        <v>470.42367153001561</v>
      </c>
      <c r="Z203">
        <f ca="1"/>
        <v>344.27937965957295</v>
      </c>
      <c r="AA203">
        <f ca="1"/>
        <v>402.73648377282331</v>
      </c>
      <c r="AB203">
        <f ca="1"/>
        <v>373.17317167141658</v>
      </c>
      <c r="AC203">
        <f ca="1"/>
        <v>449.21753034677073</v>
      </c>
      <c r="AD203">
        <f ca="1"/>
        <v>292.23265845608404</v>
      </c>
      <c r="AE203">
        <f ca="1"/>
        <v>364.24436675652561</v>
      </c>
      <c r="AF203">
        <f ca="1"/>
        <v>359.92216515265693</v>
      </c>
      <c r="AG203">
        <f ca="1"/>
        <v>382.20282123534662</v>
      </c>
      <c r="AH203">
        <f ca="1"/>
        <v>302.27176135938851</v>
      </c>
      <c r="AI203">
        <f ca="1"/>
        <v>416.94846243570697</v>
      </c>
      <c r="AJ203">
        <f ca="1"/>
        <v>397.30025523937917</v>
      </c>
      <c r="AK203">
        <f ca="1"/>
        <v>488.37088192020383</v>
      </c>
      <c r="AL203">
        <f ca="1"/>
        <v>260.64802645075639</v>
      </c>
      <c r="AM203">
        <f ca="1"/>
        <v>363.46342268000092</v>
      </c>
      <c r="AN203">
        <f ca="1"/>
        <v>371.62161982391939</v>
      </c>
      <c r="AO203">
        <f ca="1"/>
        <v>402.7171532336879</v>
      </c>
      <c r="AP203">
        <f ca="1"/>
        <v>335.02616138269212</v>
      </c>
      <c r="AQ203">
        <f ca="1"/>
        <v>414.12615373881374</v>
      </c>
      <c r="AR203">
        <f ca="1"/>
        <v>397.66383090412302</v>
      </c>
      <c r="AS203">
        <f ca="1"/>
        <v>452.89618892101839</v>
      </c>
      <c r="AT203">
        <f ca="1"/>
        <v>335.00579620033665</v>
      </c>
      <c r="AU203">
        <f ca="1"/>
        <v>346.55770354619216</v>
      </c>
      <c r="AV203">
        <f ca="1"/>
        <v>305.63383770081919</v>
      </c>
      <c r="AW203">
        <f ca="1"/>
        <v>425.69915002143381</v>
      </c>
      <c r="AX203">
        <f ca="1"/>
        <v>304.48305838681034</v>
      </c>
      <c r="AY203">
        <f ca="1"/>
        <v>374.65663333824682</v>
      </c>
      <c r="AZ203">
        <f ca="1"/>
        <v>372.30199735088877</v>
      </c>
      <c r="BA203">
        <f ca="1"/>
        <v>472.27678337840121</v>
      </c>
      <c r="BB203">
        <f ca="1"/>
        <v>298.11412741591414</v>
      </c>
      <c r="BC203">
        <f ca="1"/>
        <v>326.82878654927902</v>
      </c>
      <c r="BD203">
        <f ca="1"/>
        <v>364.17952081935425</v>
      </c>
      <c r="BE203">
        <f ca="1"/>
        <v>416.24624996230159</v>
      </c>
      <c r="BF203">
        <f ca="1"/>
        <v>380.26956282162809</v>
      </c>
      <c r="BG203">
        <f ca="1"/>
        <v>356.66427896336421</v>
      </c>
      <c r="BH203">
        <f ca="1"/>
        <v>330.42903521732882</v>
      </c>
      <c r="BI203">
        <f ca="1"/>
        <v>474.14727418478145</v>
      </c>
      <c r="BJ203">
        <f ca="1"/>
        <v>325.31185208410028</v>
      </c>
      <c r="BK203">
        <f ca="1"/>
        <v>412.49653608405839</v>
      </c>
      <c r="BL203">
        <f ca="1"/>
        <v>386.03829712167089</v>
      </c>
      <c r="BM203">
        <f ca="1"/>
        <v>397.71889159743398</v>
      </c>
      <c r="BN203">
        <f ca="1"/>
        <v>287.7920954248217</v>
      </c>
      <c r="BO203">
        <f ca="1"/>
        <v>400.33870893497755</v>
      </c>
      <c r="BP203">
        <f ca="1"/>
        <v>365.48723009932536</v>
      </c>
      <c r="BQ203">
        <f ca="1"/>
        <v>448.46350674473217</v>
      </c>
      <c r="BR203">
        <f ca="1"/>
        <v>304.15420689726227</v>
      </c>
      <c r="BS203">
        <f ca="1"/>
        <v>372.19584997487942</v>
      </c>
      <c r="BT203">
        <f ca="1"/>
        <v>351.3921314230256</v>
      </c>
      <c r="BU203">
        <f ca="1"/>
        <v>453.70706267931899</v>
      </c>
      <c r="BV203">
        <f ca="1"/>
        <v>346.4210873361676</v>
      </c>
      <c r="BW203">
        <f ca="1"/>
        <v>475.08507573468643</v>
      </c>
      <c r="BX203">
        <f ca="1"/>
        <v>386.86340432403222</v>
      </c>
      <c r="BY203">
        <f ca="1"/>
        <v>478.85092069490531</v>
      </c>
      <c r="BZ203">
        <f ca="1"/>
        <v>259.80144868788165</v>
      </c>
      <c r="CA203">
        <f ca="1"/>
        <v>363.38361302439563</v>
      </c>
      <c r="CB203">
        <f ca="1"/>
        <v>313.21961691358496</v>
      </c>
      <c r="CC203">
        <f ca="1"/>
        <v>388.87058174760739</v>
      </c>
      <c r="CD203">
        <f ca="1"/>
        <v>284.00678489715955</v>
      </c>
      <c r="CE203">
        <f ca="1"/>
        <v>396.64873817268347</v>
      </c>
      <c r="CF203">
        <f ca="1"/>
        <v>389.95596598882372</v>
      </c>
      <c r="CG203">
        <f ca="1"/>
        <v>405.51046972731604</v>
      </c>
      <c r="CH203">
        <f ca="1"/>
        <v>278.24161539714214</v>
      </c>
      <c r="CI203">
        <f ca="1"/>
        <v>394.34925760906117</v>
      </c>
      <c r="CJ203">
        <f ca="1"/>
        <v>377.27931001276608</v>
      </c>
      <c r="CK203">
        <f ca="1"/>
        <v>413.88000208863917</v>
      </c>
      <c r="CL203">
        <f ca="1"/>
        <v>389.80889620716403</v>
      </c>
      <c r="CM203">
        <f ca="1"/>
        <v>428.26874791047311</v>
      </c>
      <c r="CN203">
        <f ca="1"/>
        <v>340.50035629425622</v>
      </c>
      <c r="CO203">
        <f ca="1"/>
        <v>425.36886811940593</v>
      </c>
      <c r="CP203">
        <f ca="1"/>
        <v>317.2360257230257</v>
      </c>
      <c r="CQ203">
        <f ca="1"/>
        <v>407.16291011266219</v>
      </c>
      <c r="CR203">
        <f ca="1"/>
        <v>372.1321021426312</v>
      </c>
      <c r="CS203">
        <f ca="1"/>
        <v>400.51555588650075</v>
      </c>
      <c r="CT203">
        <f ca="1"/>
        <v>354.12002358807047</v>
      </c>
      <c r="CU203">
        <f ca="1"/>
        <v>359.11733424105745</v>
      </c>
      <c r="CV203">
        <f ca="1"/>
        <v>330.83497895887194</v>
      </c>
      <c r="CW203">
        <f ca="1"/>
        <v>474.23003266937411</v>
      </c>
      <c r="CX203">
        <f ca="1"/>
        <v>318.63435806732014</v>
      </c>
      <c r="CY203">
        <f ca="1"/>
        <v>349.46695311403545</v>
      </c>
      <c r="CZ203">
        <f ca="1"/>
        <v>317.66682432893191</v>
      </c>
      <c r="DA203">
        <f ca="1"/>
        <v>463.7925916558126</v>
      </c>
      <c r="DB203">
        <f ca="1"/>
        <v>356.45004419990983</v>
      </c>
      <c r="DC203">
        <f ca="1"/>
        <v>403.02974626346162</v>
      </c>
      <c r="DD203">
        <f ca="1"/>
        <v>337.77448778157492</v>
      </c>
      <c r="DE203">
        <f ca="1"/>
        <v>454.21932835249356</v>
      </c>
      <c r="DF203">
        <f ca="1"/>
        <v>277.8043683953162</v>
      </c>
      <c r="DG203">
        <f ca="1"/>
        <v>434.35347208355455</v>
      </c>
      <c r="DH203" t="e">
        <f ca="1"/>
        <v>#N/A</v>
      </c>
      <c r="DI203" t="e">
        <f ca="1"/>
        <v>#N/A</v>
      </c>
      <c r="DJ203" t="e">
        <f ca="1"/>
        <v>#N/A</v>
      </c>
      <c r="DK203" t="e">
        <f ca="1"/>
        <v>#N/A</v>
      </c>
      <c r="DL203" t="e">
        <f ca="1"/>
        <v>#N/A</v>
      </c>
      <c r="DM203" t="e">
        <f ca="1"/>
        <v>#N/A</v>
      </c>
      <c r="DN203" t="e">
        <f ca="1"/>
        <v>#N/A</v>
      </c>
      <c r="DO203" t="e">
        <f ca="1"/>
        <v>#N/A</v>
      </c>
      <c r="DP203" t="e">
        <f ca="1"/>
        <v>#N/A</v>
      </c>
      <c r="DQ203" t="e">
        <f ca="1"/>
        <v>#N/A</v>
      </c>
      <c r="DR203" t="e">
        <f ca="1"/>
        <v>#N/A</v>
      </c>
      <c r="DS203" t="e">
        <f ca="1"/>
        <v>#N/A</v>
      </c>
      <c r="DT203" t="e">
        <f ca="1"/>
        <v>#N/A</v>
      </c>
      <c r="DU203" t="e">
        <f ca="1"/>
        <v>#N/A</v>
      </c>
      <c r="DV203" t="e">
        <f ca="1"/>
        <v>#N/A</v>
      </c>
      <c r="DW203" t="e">
        <f ca="1"/>
        <v>#N/A</v>
      </c>
      <c r="DX203" t="e">
        <f ca="1"/>
        <v>#N/A</v>
      </c>
      <c r="DY203" t="e">
        <f ca="1"/>
        <v>#N/A</v>
      </c>
      <c r="DZ203" t="e">
        <f ca="1"/>
        <v>#N/A</v>
      </c>
      <c r="EA203" t="e">
        <f ca="1"/>
        <v>#N/A</v>
      </c>
    </row>
    <row r="204" spans="11:131">
      <c r="K204" s="40">
        <f ca="1"/>
        <v>45701</v>
      </c>
      <c r="L204">
        <f ca="1"/>
        <v>332.36814200154572</v>
      </c>
      <c r="M204">
        <f ca="1"/>
        <v>540.86363292777264</v>
      </c>
      <c r="N204">
        <f ca="1"/>
        <v>295.26914876639324</v>
      </c>
      <c r="O204">
        <f ca="1"/>
        <v>416.40686814657232</v>
      </c>
      <c r="P204">
        <f ca="1"/>
        <v>333.96083265507997</v>
      </c>
      <c r="Q204">
        <f ca="1"/>
        <v>430.48236509732453</v>
      </c>
      <c r="R204">
        <f ca="1"/>
        <v>332.75338010416078</v>
      </c>
      <c r="S204">
        <f ca="1"/>
        <v>358.83709591401873</v>
      </c>
      <c r="T204">
        <f ca="1"/>
        <v>346.59141705146385</v>
      </c>
      <c r="U204">
        <f ca="1"/>
        <v>462.66800539773681</v>
      </c>
      <c r="V204">
        <f ca="1"/>
        <v>307.06150916370933</v>
      </c>
      <c r="W204">
        <f ca="1"/>
        <v>340.95361442349918</v>
      </c>
      <c r="X204">
        <f ca="1"/>
        <v>337.84044508435284</v>
      </c>
      <c r="Y204">
        <f ca="1"/>
        <v>467.88957629771846</v>
      </c>
      <c r="Z204">
        <f ca="1"/>
        <v>343.36702188639407</v>
      </c>
      <c r="AA204">
        <f ca="1"/>
        <v>403.12139990276</v>
      </c>
      <c r="AB204">
        <f ca="1"/>
        <v>374.08621878741445</v>
      </c>
      <c r="AC204">
        <f ca="1"/>
        <v>454.80963606852799</v>
      </c>
      <c r="AD204">
        <f ca="1"/>
        <v>291.22864718319539</v>
      </c>
      <c r="AE204">
        <f ca="1"/>
        <v>357.76070373131887</v>
      </c>
      <c r="AF204">
        <f ca="1"/>
        <v>357.51006237945961</v>
      </c>
      <c r="AG204">
        <f ca="1"/>
        <v>383.92743053483986</v>
      </c>
      <c r="AH204">
        <f ca="1"/>
        <v>303.74631356643062</v>
      </c>
      <c r="AI204">
        <f ca="1"/>
        <v>417.17712408316225</v>
      </c>
      <c r="AJ204">
        <f ca="1"/>
        <v>391.27367078897475</v>
      </c>
      <c r="AK204">
        <f ca="1"/>
        <v>483.11739730609634</v>
      </c>
      <c r="AL204">
        <f ca="1"/>
        <v>260.86351566524451</v>
      </c>
      <c r="AM204">
        <f ca="1"/>
        <v>362.89295401219624</v>
      </c>
      <c r="AN204">
        <f ca="1"/>
        <v>367.24350133604264</v>
      </c>
      <c r="AO204">
        <f ca="1"/>
        <v>399.76140337716095</v>
      </c>
      <c r="AP204">
        <f ca="1"/>
        <v>333.48573239502576</v>
      </c>
      <c r="AQ204">
        <f ca="1"/>
        <v>409.24918424452136</v>
      </c>
      <c r="AR204">
        <f ca="1"/>
        <v>402.14180344131296</v>
      </c>
      <c r="AS204">
        <f ca="1"/>
        <v>450.62347394223616</v>
      </c>
      <c r="AT204">
        <f ca="1"/>
        <v>337.05303812919271</v>
      </c>
      <c r="AU204">
        <f ca="1"/>
        <v>342.83015948783401</v>
      </c>
      <c r="AV204">
        <f ca="1"/>
        <v>306.45696844151422</v>
      </c>
      <c r="AW204">
        <f ca="1"/>
        <v>432.56836832215498</v>
      </c>
      <c r="AX204">
        <f ca="1"/>
        <v>305.09799673412522</v>
      </c>
      <c r="AY204">
        <f ca="1"/>
        <v>375.93561610466736</v>
      </c>
      <c r="AZ204">
        <f ca="1"/>
        <v>371.52042597658425</v>
      </c>
      <c r="BA204">
        <f ca="1"/>
        <v>469.57271191327732</v>
      </c>
      <c r="BB204">
        <f ca="1"/>
        <v>298.06672028469836</v>
      </c>
      <c r="BC204">
        <f ca="1"/>
        <v>329.49778939435646</v>
      </c>
      <c r="BD204">
        <f ca="1"/>
        <v>359.10821122329651</v>
      </c>
      <c r="BE204">
        <f ca="1"/>
        <v>417.07228861016438</v>
      </c>
      <c r="BF204">
        <f ca="1"/>
        <v>381.24505225194605</v>
      </c>
      <c r="BG204">
        <f ca="1"/>
        <v>357.57389620901546</v>
      </c>
      <c r="BH204">
        <f ca="1"/>
        <v>332.52738901649172</v>
      </c>
      <c r="BI204">
        <f ca="1"/>
        <v>472.38629557921382</v>
      </c>
      <c r="BJ204">
        <f ca="1"/>
        <v>327.65309551349605</v>
      </c>
      <c r="BK204">
        <f ca="1"/>
        <v>411.92788462070655</v>
      </c>
      <c r="BL204">
        <f ca="1"/>
        <v>391.62328892376939</v>
      </c>
      <c r="BM204">
        <f ca="1"/>
        <v>395.35462992745204</v>
      </c>
      <c r="BN204">
        <f ca="1"/>
        <v>288.43709339885589</v>
      </c>
      <c r="BO204">
        <f ca="1"/>
        <v>398.03988381789418</v>
      </c>
      <c r="BP204">
        <f ca="1"/>
        <v>365.6527653270615</v>
      </c>
      <c r="BQ204">
        <f ca="1"/>
        <v>447.10996227312108</v>
      </c>
      <c r="BR204">
        <f ca="1"/>
        <v>303.11140717609049</v>
      </c>
      <c r="BS204">
        <f ca="1"/>
        <v>373.49772551475394</v>
      </c>
      <c r="BT204">
        <f ca="1"/>
        <v>356.39427265300787</v>
      </c>
      <c r="BU204">
        <f ca="1"/>
        <v>448.70387421644523</v>
      </c>
      <c r="BV204">
        <f ca="1"/>
        <v>344.68536176769442</v>
      </c>
      <c r="BW204">
        <f ca="1"/>
        <v>479.1078238058189</v>
      </c>
      <c r="BX204">
        <f ca="1"/>
        <v>384.12399391367467</v>
      </c>
      <c r="BY204">
        <f ca="1"/>
        <v>474.79176361944548</v>
      </c>
      <c r="BZ204">
        <f ca="1"/>
        <v>257.13210505351276</v>
      </c>
      <c r="CA204">
        <f ca="1"/>
        <v>365.4764810966505</v>
      </c>
      <c r="CB204">
        <f ca="1"/>
        <v>309.48105144798109</v>
      </c>
      <c r="CC204">
        <f ca="1"/>
        <v>392.12184363949473</v>
      </c>
      <c r="CD204">
        <f ca="1"/>
        <v>283.63353696616514</v>
      </c>
      <c r="CE204">
        <f ca="1"/>
        <v>399.4763500375314</v>
      </c>
      <c r="CF204">
        <f ca="1"/>
        <v>384.93804406914029</v>
      </c>
      <c r="CG204">
        <f ca="1"/>
        <v>413.10803511153421</v>
      </c>
      <c r="CH204">
        <f ca="1"/>
        <v>280.37588578658222</v>
      </c>
      <c r="CI204">
        <f ca="1"/>
        <v>395.11639187690861</v>
      </c>
      <c r="CJ204">
        <f ca="1"/>
        <v>374.98414913321153</v>
      </c>
      <c r="CK204">
        <f ca="1"/>
        <v>418.96034924172608</v>
      </c>
      <c r="CL204">
        <f ca="1"/>
        <v>390.18320813178252</v>
      </c>
      <c r="CM204">
        <f ca="1"/>
        <v>430.10515096167899</v>
      </c>
      <c r="CN204">
        <f ca="1"/>
        <v>338.63268161518988</v>
      </c>
      <c r="CO204">
        <f ca="1"/>
        <v>430.33638004658189</v>
      </c>
      <c r="CP204">
        <f ca="1"/>
        <v>317.66071861080349</v>
      </c>
      <c r="CQ204">
        <f ca="1"/>
        <v>410.96623059152415</v>
      </c>
      <c r="CR204">
        <f ca="1"/>
        <v>369.08456327793107</v>
      </c>
      <c r="CS204">
        <f ca="1"/>
        <v>402.76678584834559</v>
      </c>
      <c r="CT204">
        <f ca="1"/>
        <v>352.89853320594165</v>
      </c>
      <c r="CU204">
        <f ca="1"/>
        <v>359.39831996089345</v>
      </c>
      <c r="CV204">
        <f ca="1"/>
        <v>334.30834024488951</v>
      </c>
      <c r="CW204">
        <f ca="1"/>
        <v>476.33121540243093</v>
      </c>
      <c r="CX204">
        <f ca="1"/>
        <v>315.95926104235923</v>
      </c>
      <c r="CY204">
        <f ca="1"/>
        <v>339.03861415129967</v>
      </c>
      <c r="CZ204">
        <f ca="1"/>
        <v>320.23126236232991</v>
      </c>
      <c r="DA204">
        <f ca="1"/>
        <v>462.20977270456484</v>
      </c>
      <c r="DB204">
        <f ca="1"/>
        <v>359.4794903440619</v>
      </c>
      <c r="DC204">
        <f ca="1"/>
        <v>404.18034210152092</v>
      </c>
      <c r="DD204">
        <f ca="1"/>
        <v>339.5161122297489</v>
      </c>
      <c r="DE204">
        <f ca="1"/>
        <v>455.38068506324868</v>
      </c>
      <c r="DF204">
        <f ca="1"/>
        <v>279.25850786486984</v>
      </c>
      <c r="DG204">
        <f ca="1"/>
        <v>432.14341517984502</v>
      </c>
      <c r="DH204" t="e">
        <f ca="1"/>
        <v>#N/A</v>
      </c>
      <c r="DI204" t="e">
        <f ca="1"/>
        <v>#N/A</v>
      </c>
      <c r="DJ204" t="e">
        <f ca="1"/>
        <v>#N/A</v>
      </c>
      <c r="DK204" t="e">
        <f ca="1"/>
        <v>#N/A</v>
      </c>
      <c r="DL204" t="e">
        <f ca="1"/>
        <v>#N/A</v>
      </c>
      <c r="DM204" t="e">
        <f ca="1"/>
        <v>#N/A</v>
      </c>
      <c r="DN204" t="e">
        <f ca="1"/>
        <v>#N/A</v>
      </c>
      <c r="DO204" t="e">
        <f ca="1"/>
        <v>#N/A</v>
      </c>
      <c r="DP204" t="e">
        <f ca="1"/>
        <v>#N/A</v>
      </c>
      <c r="DQ204" t="e">
        <f ca="1"/>
        <v>#N/A</v>
      </c>
      <c r="DR204" t="e">
        <f ca="1"/>
        <v>#N/A</v>
      </c>
      <c r="DS204" t="e">
        <f ca="1"/>
        <v>#N/A</v>
      </c>
      <c r="DT204" t="e">
        <f ca="1"/>
        <v>#N/A</v>
      </c>
      <c r="DU204" t="e">
        <f ca="1"/>
        <v>#N/A</v>
      </c>
      <c r="DV204" t="e">
        <f ca="1"/>
        <v>#N/A</v>
      </c>
      <c r="DW204" t="e">
        <f ca="1"/>
        <v>#N/A</v>
      </c>
      <c r="DX204" t="e">
        <f ca="1"/>
        <v>#N/A</v>
      </c>
      <c r="DY204" t="e">
        <f ca="1"/>
        <v>#N/A</v>
      </c>
      <c r="DZ204" t="e">
        <f ca="1"/>
        <v>#N/A</v>
      </c>
      <c r="EA204" t="e">
        <f ca="1"/>
        <v>#N/A</v>
      </c>
    </row>
    <row r="205" spans="11:131">
      <c r="K205" s="40">
        <f ca="1"/>
        <v>45702</v>
      </c>
      <c r="L205">
        <f ca="1"/>
        <v>332.01473812875435</v>
      </c>
      <c r="M205">
        <f ca="1"/>
        <v>536.92652007281913</v>
      </c>
      <c r="N205">
        <f ca="1"/>
        <v>297.87091731816844</v>
      </c>
      <c r="O205">
        <f ca="1"/>
        <v>414.06930009874651</v>
      </c>
      <c r="P205">
        <f ca="1"/>
        <v>337.27650797094248</v>
      </c>
      <c r="Q205">
        <f ca="1"/>
        <v>431.95906425161274</v>
      </c>
      <c r="R205">
        <f ca="1"/>
        <v>326.431744568662</v>
      </c>
      <c r="S205">
        <f ca="1"/>
        <v>354.50671339810646</v>
      </c>
      <c r="T205">
        <f ca="1"/>
        <v>349.06115839587699</v>
      </c>
      <c r="U205">
        <f ca="1"/>
        <v>462.0299843683589</v>
      </c>
      <c r="V205">
        <f ca="1"/>
        <v>306.14581182038989</v>
      </c>
      <c r="W205">
        <f ca="1"/>
        <v>342.90508225664365</v>
      </c>
      <c r="X205">
        <f ca="1"/>
        <v>329.62481359224438</v>
      </c>
      <c r="Y205">
        <f ca="1"/>
        <v>472.0731494597191</v>
      </c>
      <c r="Z205">
        <f ca="1"/>
        <v>343.43971263326574</v>
      </c>
      <c r="AA205">
        <f ca="1"/>
        <v>409.45717623842154</v>
      </c>
      <c r="AB205">
        <f ca="1"/>
        <v>372.80678635030364</v>
      </c>
      <c r="AC205">
        <f ca="1"/>
        <v>450.72734388999328</v>
      </c>
      <c r="AD205">
        <f ca="1"/>
        <v>291.89383310863292</v>
      </c>
      <c r="AE205">
        <f ca="1"/>
        <v>355.19015956982918</v>
      </c>
      <c r="AF205">
        <f ca="1"/>
        <v>357.38868143606663</v>
      </c>
      <c r="AG205">
        <f ca="1"/>
        <v>386.34382510257194</v>
      </c>
      <c r="AH205">
        <f ca="1"/>
        <v>302.02673754686543</v>
      </c>
      <c r="AI205">
        <f ca="1"/>
        <v>416.46305028869125</v>
      </c>
      <c r="AJ205">
        <f ca="1"/>
        <v>393.5203175079335</v>
      </c>
      <c r="AK205">
        <f ca="1"/>
        <v>487.496434610611</v>
      </c>
      <c r="AL205">
        <f ca="1"/>
        <v>260.11836911852686</v>
      </c>
      <c r="AM205">
        <f ca="1"/>
        <v>358.94150838015855</v>
      </c>
      <c r="AN205">
        <f ca="1"/>
        <v>367.78482480697971</v>
      </c>
      <c r="AO205">
        <f ca="1"/>
        <v>401.70222062875138</v>
      </c>
      <c r="AP205">
        <f ca="1"/>
        <v>333.40106591688163</v>
      </c>
      <c r="AQ205">
        <f ca="1"/>
        <v>406.17193023535413</v>
      </c>
      <c r="AR205">
        <f ca="1"/>
        <v>404.08679802015718</v>
      </c>
      <c r="AS205">
        <f ca="1"/>
        <v>456.43941924313964</v>
      </c>
      <c r="AT205">
        <f ca="1"/>
        <v>332.48897299853394</v>
      </c>
      <c r="AU205">
        <f ca="1"/>
        <v>342.90648005357264</v>
      </c>
      <c r="AV205">
        <f ca="1"/>
        <v>310.24574909432761</v>
      </c>
      <c r="AW205">
        <f ca="1"/>
        <v>427.68112843591507</v>
      </c>
      <c r="AX205">
        <f ca="1"/>
        <v>302.5468637781957</v>
      </c>
      <c r="AY205">
        <f ca="1"/>
        <v>376.57470454040049</v>
      </c>
      <c r="AZ205">
        <f ca="1"/>
        <v>370.60972893478424</v>
      </c>
      <c r="BA205">
        <f ca="1"/>
        <v>469.98521456884129</v>
      </c>
      <c r="BB205">
        <f ca="1"/>
        <v>300.1251691629314</v>
      </c>
      <c r="BC205">
        <f ca="1"/>
        <v>330.94335669152264</v>
      </c>
      <c r="BD205">
        <f ca="1"/>
        <v>359.79692037560687</v>
      </c>
      <c r="BE205">
        <f ca="1"/>
        <v>421.70077121475379</v>
      </c>
      <c r="BF205">
        <f ca="1"/>
        <v>379.61387367554869</v>
      </c>
      <c r="BG205">
        <f ca="1"/>
        <v>358.93259109709487</v>
      </c>
      <c r="BH205">
        <f ca="1"/>
        <v>331.33883425524448</v>
      </c>
      <c r="BI205">
        <f ca="1"/>
        <v>469.18506583605995</v>
      </c>
      <c r="BJ205">
        <f ca="1"/>
        <v>331.3725981700947</v>
      </c>
      <c r="BK205">
        <f ca="1"/>
        <v>411.58005277847724</v>
      </c>
      <c r="BL205">
        <f ca="1"/>
        <v>389.11343708627561</v>
      </c>
      <c r="BM205">
        <f ca="1"/>
        <v>400.25642554844586</v>
      </c>
      <c r="BN205">
        <f ca="1"/>
        <v>292.0091682401922</v>
      </c>
      <c r="BO205">
        <f ca="1"/>
        <v>401.09426563066501</v>
      </c>
      <c r="BP205">
        <f ca="1"/>
        <v>365.41528708020013</v>
      </c>
      <c r="BQ205">
        <f ca="1"/>
        <v>448.24310562775833</v>
      </c>
      <c r="BR205">
        <f ca="1"/>
        <v>305.10554222250153</v>
      </c>
      <c r="BS205">
        <f ca="1"/>
        <v>381.82905382335247</v>
      </c>
      <c r="BT205">
        <f ca="1"/>
        <v>356.22861429992764</v>
      </c>
      <c r="BU205">
        <f ca="1"/>
        <v>450.06488134547197</v>
      </c>
      <c r="BV205">
        <f ca="1"/>
        <v>339.29632033591821</v>
      </c>
      <c r="BW205">
        <f ca="1"/>
        <v>479.79799805665385</v>
      </c>
      <c r="BX205">
        <f ca="1"/>
        <v>387.89713835517063</v>
      </c>
      <c r="BY205">
        <f ca="1"/>
        <v>469.23483024277994</v>
      </c>
      <c r="BZ205">
        <f ca="1"/>
        <v>255.51568331599375</v>
      </c>
      <c r="CA205">
        <f ca="1"/>
        <v>369.77453391084447</v>
      </c>
      <c r="CB205">
        <f ca="1"/>
        <v>307.93237754400747</v>
      </c>
      <c r="CC205">
        <f ca="1"/>
        <v>392.79882221854325</v>
      </c>
      <c r="CD205">
        <f ca="1"/>
        <v>282.86807442182283</v>
      </c>
      <c r="CE205">
        <f ca="1"/>
        <v>394.17571606686937</v>
      </c>
      <c r="CF205">
        <f ca="1"/>
        <v>380.35633677920998</v>
      </c>
      <c r="CG205">
        <f ca="1"/>
        <v>412.92392613078994</v>
      </c>
      <c r="CH205">
        <f ca="1"/>
        <v>278.30721756087189</v>
      </c>
      <c r="CI205">
        <f ca="1"/>
        <v>396.52472687966787</v>
      </c>
      <c r="CJ205">
        <f ca="1"/>
        <v>380.05053684219001</v>
      </c>
      <c r="CK205">
        <f ca="1"/>
        <v>415.95845588849852</v>
      </c>
      <c r="CL205">
        <f ca="1"/>
        <v>384.84629825173073</v>
      </c>
      <c r="CM205">
        <f ca="1"/>
        <v>424.04441143179895</v>
      </c>
      <c r="CN205">
        <f ca="1"/>
        <v>335.86580990682472</v>
      </c>
      <c r="CO205">
        <f ca="1"/>
        <v>432.11998017061268</v>
      </c>
      <c r="CP205">
        <f ca="1"/>
        <v>320.52275291933398</v>
      </c>
      <c r="CQ205">
        <f ca="1"/>
        <v>410.28285783188443</v>
      </c>
      <c r="CR205">
        <f ca="1"/>
        <v>372.04249792442823</v>
      </c>
      <c r="CS205">
        <f ca="1"/>
        <v>400.19654017060839</v>
      </c>
      <c r="CT205">
        <f ca="1"/>
        <v>354.55303753733358</v>
      </c>
      <c r="CU205">
        <f ca="1"/>
        <v>364.64089278681291</v>
      </c>
      <c r="CV205">
        <f ca="1"/>
        <v>340.03540571659198</v>
      </c>
      <c r="CW205">
        <f ca="1"/>
        <v>478.272590485352</v>
      </c>
      <c r="CX205">
        <f ca="1"/>
        <v>310.45562824617508</v>
      </c>
      <c r="CY205">
        <f ca="1"/>
        <v>338.75857603203229</v>
      </c>
      <c r="CZ205">
        <f ca="1"/>
        <v>325.30297149933199</v>
      </c>
      <c r="DA205">
        <f ca="1"/>
        <v>464.64476879989809</v>
      </c>
      <c r="DB205">
        <f ca="1"/>
        <v>362.55191305111447</v>
      </c>
      <c r="DC205">
        <f ca="1"/>
        <v>404.9718199828626</v>
      </c>
      <c r="DD205">
        <f ca="1"/>
        <v>335.2745155527445</v>
      </c>
      <c r="DE205">
        <f ca="1"/>
        <v>450.78701036283582</v>
      </c>
      <c r="DF205">
        <f ca="1"/>
        <v>280.06506420610805</v>
      </c>
      <c r="DG205">
        <f ca="1"/>
        <v>429.70824179802452</v>
      </c>
      <c r="DH205" t="e">
        <f ca="1"/>
        <v>#N/A</v>
      </c>
      <c r="DI205" t="e">
        <f ca="1"/>
        <v>#N/A</v>
      </c>
      <c r="DJ205" t="e">
        <f ca="1"/>
        <v>#N/A</v>
      </c>
      <c r="DK205" t="e">
        <f ca="1"/>
        <v>#N/A</v>
      </c>
      <c r="DL205" t="e">
        <f ca="1"/>
        <v>#N/A</v>
      </c>
      <c r="DM205" t="e">
        <f ca="1"/>
        <v>#N/A</v>
      </c>
      <c r="DN205" t="e">
        <f ca="1"/>
        <v>#N/A</v>
      </c>
      <c r="DO205" t="e">
        <f ca="1"/>
        <v>#N/A</v>
      </c>
      <c r="DP205" t="e">
        <f ca="1"/>
        <v>#N/A</v>
      </c>
      <c r="DQ205" t="e">
        <f ca="1"/>
        <v>#N/A</v>
      </c>
      <c r="DR205" t="e">
        <f ca="1"/>
        <v>#N/A</v>
      </c>
      <c r="DS205" t="e">
        <f ca="1"/>
        <v>#N/A</v>
      </c>
      <c r="DT205" t="e">
        <f ca="1"/>
        <v>#N/A</v>
      </c>
      <c r="DU205" t="e">
        <f ca="1"/>
        <v>#N/A</v>
      </c>
      <c r="DV205" t="e">
        <f ca="1"/>
        <v>#N/A</v>
      </c>
      <c r="DW205" t="e">
        <f ca="1"/>
        <v>#N/A</v>
      </c>
      <c r="DX205" t="e">
        <f ca="1"/>
        <v>#N/A</v>
      </c>
      <c r="DY205" t="e">
        <f ca="1"/>
        <v>#N/A</v>
      </c>
      <c r="DZ205" t="e">
        <f ca="1"/>
        <v>#N/A</v>
      </c>
      <c r="EA205" t="e">
        <f ca="1"/>
        <v>#N/A</v>
      </c>
    </row>
    <row r="206" spans="11:131">
      <c r="K206" s="40">
        <f ca="1"/>
        <v>45705</v>
      </c>
      <c r="L206">
        <f ca="1"/>
        <v>320.92004550274248</v>
      </c>
      <c r="M206">
        <f ca="1"/>
        <v>535.14306355669987</v>
      </c>
      <c r="N206">
        <f ca="1"/>
        <v>306.63230010418334</v>
      </c>
      <c r="O206">
        <f ca="1"/>
        <v>412.05245144668248</v>
      </c>
      <c r="P206">
        <f ca="1"/>
        <v>344.83646146906131</v>
      </c>
      <c r="Q206">
        <f ca="1"/>
        <v>428.92957543812628</v>
      </c>
      <c r="R206">
        <f ca="1"/>
        <v>324.4793237363105</v>
      </c>
      <c r="S206">
        <f ca="1"/>
        <v>364.42860262644729</v>
      </c>
      <c r="T206">
        <f ca="1"/>
        <v>352.5778516875348</v>
      </c>
      <c r="U206">
        <f ca="1"/>
        <v>468.45768039601745</v>
      </c>
      <c r="V206">
        <f ca="1"/>
        <v>314.00503776949643</v>
      </c>
      <c r="W206">
        <f ca="1"/>
        <v>348.64848916142034</v>
      </c>
      <c r="X206">
        <f ca="1"/>
        <v>322.99059635325216</v>
      </c>
      <c r="Y206">
        <f ca="1"/>
        <v>466.608924300051</v>
      </c>
      <c r="Z206">
        <f ca="1"/>
        <v>337.81812649375593</v>
      </c>
      <c r="AA206">
        <f ca="1"/>
        <v>414.35899204564811</v>
      </c>
      <c r="AB206">
        <f ca="1"/>
        <v>371.63508880518651</v>
      </c>
      <c r="AC206">
        <f ca="1"/>
        <v>455.32676659511566</v>
      </c>
      <c r="AD206">
        <f ca="1"/>
        <v>290.52933908990832</v>
      </c>
      <c r="AE206">
        <f ca="1"/>
        <v>347.14979462041407</v>
      </c>
      <c r="AF206">
        <f ca="1"/>
        <v>354.57103042991582</v>
      </c>
      <c r="AG206">
        <f ca="1"/>
        <v>389.0847146609384</v>
      </c>
      <c r="AH206">
        <f ca="1"/>
        <v>302.56143508866336</v>
      </c>
      <c r="AI206">
        <f ca="1"/>
        <v>417.23029392121379</v>
      </c>
      <c r="AJ206">
        <f ca="1"/>
        <v>396.48365257089893</v>
      </c>
      <c r="AK206">
        <f ca="1"/>
        <v>485.95078851884841</v>
      </c>
      <c r="AL206">
        <f ca="1"/>
        <v>266.58962278211078</v>
      </c>
      <c r="AM206">
        <f ca="1"/>
        <v>364.24184804173535</v>
      </c>
      <c r="AN206">
        <f ca="1"/>
        <v>374.99645901637359</v>
      </c>
      <c r="AO206">
        <f ca="1"/>
        <v>405.81859815457818</v>
      </c>
      <c r="AP206">
        <f ca="1"/>
        <v>335.55894794333614</v>
      </c>
      <c r="AQ206">
        <f ca="1"/>
        <v>411.68566406829382</v>
      </c>
      <c r="AR206">
        <f ca="1"/>
        <v>412.47445836590009</v>
      </c>
      <c r="AS206">
        <f ca="1"/>
        <v>433.35717911428475</v>
      </c>
      <c r="AT206">
        <f ca="1"/>
        <v>331.02113924387282</v>
      </c>
      <c r="AU206">
        <f ca="1"/>
        <v>353.58289362939075</v>
      </c>
      <c r="AV206">
        <f ca="1"/>
        <v>306.56308674151148</v>
      </c>
      <c r="AW206">
        <f ca="1"/>
        <v>417.65072424295295</v>
      </c>
      <c r="AX206">
        <f ca="1"/>
        <v>307.02687634390662</v>
      </c>
      <c r="AY206">
        <f ca="1"/>
        <v>377.90024581266272</v>
      </c>
      <c r="AZ206">
        <f ca="1"/>
        <v>361.78916405160561</v>
      </c>
      <c r="BA206">
        <f ca="1"/>
        <v>474.64199346133051</v>
      </c>
      <c r="BB206">
        <f ca="1"/>
        <v>294.05791212233123</v>
      </c>
      <c r="BC206">
        <f ca="1"/>
        <v>327.29181151433693</v>
      </c>
      <c r="BD206">
        <f ca="1"/>
        <v>351.8609526008641</v>
      </c>
      <c r="BE206">
        <f ca="1"/>
        <v>423.18345126010939</v>
      </c>
      <c r="BF206">
        <f ca="1"/>
        <v>395.28618963448383</v>
      </c>
      <c r="BG206">
        <f ca="1"/>
        <v>363.46090584086676</v>
      </c>
      <c r="BH206">
        <f ca="1"/>
        <v>333.67299024352866</v>
      </c>
      <c r="BI206">
        <f ca="1"/>
        <v>472.56237746238691</v>
      </c>
      <c r="BJ206">
        <f ca="1"/>
        <v>332.58331956237492</v>
      </c>
      <c r="BK206">
        <f ca="1"/>
        <v>403.85698794745093</v>
      </c>
      <c r="BL206">
        <f ca="1"/>
        <v>386.35255121134082</v>
      </c>
      <c r="BM206">
        <f ca="1"/>
        <v>401.15888529142302</v>
      </c>
      <c r="BN206">
        <f ca="1"/>
        <v>296.717300259448</v>
      </c>
      <c r="BO206">
        <f ca="1"/>
        <v>394.42133498833596</v>
      </c>
      <c r="BP206">
        <f ca="1"/>
        <v>361.27267109549013</v>
      </c>
      <c r="BQ206">
        <f ca="1"/>
        <v>437.26937520348559</v>
      </c>
      <c r="BR206">
        <f ca="1"/>
        <v>304.31220545070965</v>
      </c>
      <c r="BS206">
        <f ca="1"/>
        <v>382.72598166207217</v>
      </c>
      <c r="BT206">
        <f ca="1"/>
        <v>355.82204968165456</v>
      </c>
      <c r="BU206">
        <f ca="1"/>
        <v>462.69535042742274</v>
      </c>
      <c r="BV206">
        <f ca="1"/>
        <v>342.62769890817924</v>
      </c>
      <c r="BW206">
        <f ca="1"/>
        <v>482.01160229476869</v>
      </c>
      <c r="BX206">
        <f ca="1"/>
        <v>398.42108425234682</v>
      </c>
      <c r="BY206">
        <f ca="1"/>
        <v>467.2714253212763</v>
      </c>
      <c r="BZ206">
        <f ca="1"/>
        <v>259.51858321423845</v>
      </c>
      <c r="CA206">
        <f ca="1"/>
        <v>363.48633191867992</v>
      </c>
      <c r="CB206">
        <f ca="1"/>
        <v>305.38360309328772</v>
      </c>
      <c r="CC206">
        <f ca="1"/>
        <v>400.06614476115953</v>
      </c>
      <c r="CD206">
        <f ca="1"/>
        <v>278.74819226916662</v>
      </c>
      <c r="CE206">
        <f ca="1"/>
        <v>388.03595207750374</v>
      </c>
      <c r="CF206">
        <f ca="1"/>
        <v>388.65200936859077</v>
      </c>
      <c r="CG206">
        <f ca="1"/>
        <v>413.96069280796189</v>
      </c>
      <c r="CH206">
        <f ca="1"/>
        <v>279.64599849004213</v>
      </c>
      <c r="CI206">
        <f ca="1"/>
        <v>392.0311501474124</v>
      </c>
      <c r="CJ206">
        <f ca="1"/>
        <v>377.91698654855406</v>
      </c>
      <c r="CK206">
        <f ca="1"/>
        <v>428.714701824038</v>
      </c>
      <c r="CL206">
        <f ca="1"/>
        <v>379.69125661215219</v>
      </c>
      <c r="CM206">
        <f ca="1"/>
        <v>427.48059039020796</v>
      </c>
      <c r="CN206">
        <f ca="1"/>
        <v>349.28437533529598</v>
      </c>
      <c r="CO206">
        <f ca="1"/>
        <v>426.79457175842356</v>
      </c>
      <c r="CP206">
        <f ca="1"/>
        <v>321.99296748596674</v>
      </c>
      <c r="CQ206">
        <f ca="1"/>
        <v>402.04976208087203</v>
      </c>
      <c r="CR206">
        <f ca="1"/>
        <v>372.68396837572283</v>
      </c>
      <c r="CS206">
        <f ca="1"/>
        <v>398.9416060024634</v>
      </c>
      <c r="CT206">
        <f ca="1"/>
        <v>347.88655311591259</v>
      </c>
      <c r="CU206">
        <f ca="1"/>
        <v>362.05952813905532</v>
      </c>
      <c r="CV206">
        <f ca="1"/>
        <v>340.73869024383987</v>
      </c>
      <c r="CW206">
        <f ca="1"/>
        <v>479.74809826933443</v>
      </c>
      <c r="CX206">
        <f ca="1"/>
        <v>309.1434504008119</v>
      </c>
      <c r="CY206">
        <f ca="1"/>
        <v>326.28331078887254</v>
      </c>
      <c r="CZ206">
        <f ca="1"/>
        <v>325.99007576714263</v>
      </c>
      <c r="DA206">
        <f ca="1"/>
        <v>454.00323286250716</v>
      </c>
      <c r="DB206">
        <f ca="1"/>
        <v>365.03410252119818</v>
      </c>
      <c r="DC206">
        <f ca="1"/>
        <v>408.27069124904989</v>
      </c>
      <c r="DD206">
        <f ca="1"/>
        <v>329.95449914248366</v>
      </c>
      <c r="DE206">
        <f ca="1"/>
        <v>448.67280729898789</v>
      </c>
      <c r="DF206">
        <f ca="1"/>
        <v>279.01091767363158</v>
      </c>
      <c r="DG206">
        <f ca="1"/>
        <v>428.67820326993086</v>
      </c>
      <c r="DH206" t="e">
        <f ca="1"/>
        <v>#N/A</v>
      </c>
      <c r="DI206" t="e">
        <f ca="1"/>
        <v>#N/A</v>
      </c>
      <c r="DJ206" t="e">
        <f ca="1"/>
        <v>#N/A</v>
      </c>
      <c r="DK206" t="e">
        <f ca="1"/>
        <v>#N/A</v>
      </c>
      <c r="DL206" t="e">
        <f ca="1"/>
        <v>#N/A</v>
      </c>
      <c r="DM206" t="e">
        <f ca="1"/>
        <v>#N/A</v>
      </c>
      <c r="DN206" t="e">
        <f ca="1"/>
        <v>#N/A</v>
      </c>
      <c r="DO206" t="e">
        <f ca="1"/>
        <v>#N/A</v>
      </c>
      <c r="DP206" t="e">
        <f ca="1"/>
        <v>#N/A</v>
      </c>
      <c r="DQ206" t="e">
        <f ca="1"/>
        <v>#N/A</v>
      </c>
      <c r="DR206" t="e">
        <f ca="1"/>
        <v>#N/A</v>
      </c>
      <c r="DS206" t="e">
        <f ca="1"/>
        <v>#N/A</v>
      </c>
      <c r="DT206" t="e">
        <f ca="1"/>
        <v>#N/A</v>
      </c>
      <c r="DU206" t="e">
        <f ca="1"/>
        <v>#N/A</v>
      </c>
      <c r="DV206" t="e">
        <f ca="1"/>
        <v>#N/A</v>
      </c>
      <c r="DW206" t="e">
        <f ca="1"/>
        <v>#N/A</v>
      </c>
      <c r="DX206" t="e">
        <f ca="1"/>
        <v>#N/A</v>
      </c>
      <c r="DY206" t="e">
        <f ca="1"/>
        <v>#N/A</v>
      </c>
      <c r="DZ206" t="e">
        <f ca="1"/>
        <v>#N/A</v>
      </c>
      <c r="EA206" t="e">
        <f ca="1"/>
        <v>#N/A</v>
      </c>
    </row>
    <row r="207" spans="11:131">
      <c r="K207" s="40">
        <f ca="1"/>
        <v>45706</v>
      </c>
      <c r="L207">
        <f ca="1"/>
        <v>313.78853222352291</v>
      </c>
      <c r="M207">
        <f ca="1"/>
        <v>533.01064021646209</v>
      </c>
      <c r="N207">
        <f ca="1"/>
        <v>301.1040953845972</v>
      </c>
      <c r="O207">
        <f ca="1"/>
        <v>410.01077797018752</v>
      </c>
      <c r="P207">
        <f ca="1"/>
        <v>345.12575205901459</v>
      </c>
      <c r="Q207">
        <f ca="1"/>
        <v>428.10229103216636</v>
      </c>
      <c r="R207">
        <f ca="1"/>
        <v>324.46470641132066</v>
      </c>
      <c r="S207">
        <f ca="1"/>
        <v>368.12806248856168</v>
      </c>
      <c r="T207">
        <f ca="1"/>
        <v>355.84753988295734</v>
      </c>
      <c r="U207">
        <f ca="1"/>
        <v>460.2894225539452</v>
      </c>
      <c r="V207">
        <f ca="1"/>
        <v>314.73403822016297</v>
      </c>
      <c r="W207">
        <f ca="1"/>
        <v>354.69158616982622</v>
      </c>
      <c r="X207">
        <f ca="1"/>
        <v>325.37024180108432</v>
      </c>
      <c r="Y207">
        <f ca="1"/>
        <v>464.37298199406803</v>
      </c>
      <c r="Z207">
        <f ca="1"/>
        <v>336.01423367400361</v>
      </c>
      <c r="AA207">
        <f ca="1"/>
        <v>414.72036486492783</v>
      </c>
      <c r="AB207">
        <f ca="1"/>
        <v>368.01063599754616</v>
      </c>
      <c r="AC207">
        <f ca="1"/>
        <v>455.64003463842732</v>
      </c>
      <c r="AD207">
        <f ca="1"/>
        <v>291.52700005414789</v>
      </c>
      <c r="AE207">
        <f ca="1"/>
        <v>353.23604197455427</v>
      </c>
      <c r="AF207">
        <f ca="1"/>
        <v>358.39585250818101</v>
      </c>
      <c r="AG207">
        <f ca="1"/>
        <v>388.64156913210508</v>
      </c>
      <c r="AH207">
        <f ca="1"/>
        <v>298.69355857071611</v>
      </c>
      <c r="AI207">
        <f ca="1"/>
        <v>418.05019031687033</v>
      </c>
      <c r="AJ207">
        <f ca="1"/>
        <v>394.00682268120187</v>
      </c>
      <c r="AK207">
        <f ca="1"/>
        <v>486.8872971890782</v>
      </c>
      <c r="AL207">
        <f ca="1"/>
        <v>269.74258382003012</v>
      </c>
      <c r="AM207">
        <f ca="1"/>
        <v>369.97071612608522</v>
      </c>
      <c r="AN207">
        <f ca="1"/>
        <v>379.36797508402884</v>
      </c>
      <c r="AO207">
        <f ca="1"/>
        <v>404.58912599530214</v>
      </c>
      <c r="AP207">
        <f ca="1"/>
        <v>335.91629257768682</v>
      </c>
      <c r="AQ207">
        <f ca="1"/>
        <v>409.80621142100773</v>
      </c>
      <c r="AR207">
        <f ca="1"/>
        <v>411.1967553872874</v>
      </c>
      <c r="AS207">
        <f ca="1"/>
        <v>438.45370236149893</v>
      </c>
      <c r="AT207">
        <f ca="1"/>
        <v>328.22129393147276</v>
      </c>
      <c r="AU207">
        <f ca="1"/>
        <v>353.30833603334833</v>
      </c>
      <c r="AV207">
        <f ca="1"/>
        <v>306.26856612910075</v>
      </c>
      <c r="AW207">
        <f ca="1"/>
        <v>416.6333220060713</v>
      </c>
      <c r="AX207">
        <f ca="1"/>
        <v>308.97192710365084</v>
      </c>
      <c r="AY207">
        <f ca="1"/>
        <v>379.47099377416896</v>
      </c>
      <c r="AZ207">
        <f ca="1"/>
        <v>366.16829816193774</v>
      </c>
      <c r="BA207">
        <f ca="1"/>
        <v>476.41501414319964</v>
      </c>
      <c r="BB207">
        <f ca="1"/>
        <v>291.25142770943302</v>
      </c>
      <c r="BC207">
        <f ca="1"/>
        <v>324.74606209629394</v>
      </c>
      <c r="BD207">
        <f ca="1"/>
        <v>345.64586645520427</v>
      </c>
      <c r="BE207">
        <f ca="1"/>
        <v>431.33801375351749</v>
      </c>
      <c r="BF207">
        <f ca="1"/>
        <v>396.30114701190899</v>
      </c>
      <c r="BG207">
        <f ca="1"/>
        <v>360.39590016197104</v>
      </c>
      <c r="BH207">
        <f ca="1"/>
        <v>333.51606216860478</v>
      </c>
      <c r="BI207">
        <f ca="1"/>
        <v>471.61246565642335</v>
      </c>
      <c r="BJ207">
        <f ca="1"/>
        <v>335.66707938543794</v>
      </c>
      <c r="BK207">
        <f ca="1"/>
        <v>402.47910355492553</v>
      </c>
      <c r="BL207">
        <f ca="1"/>
        <v>387.990621703768</v>
      </c>
      <c r="BM207">
        <f ca="1"/>
        <v>400.55513194727138</v>
      </c>
      <c r="BN207">
        <f ca="1"/>
        <v>300.15324911350382</v>
      </c>
      <c r="BO207">
        <f ca="1"/>
        <v>392.01858382416611</v>
      </c>
      <c r="BP207">
        <f ca="1"/>
        <v>360.2893199979016</v>
      </c>
      <c r="BQ207">
        <f ca="1"/>
        <v>436.46404569830884</v>
      </c>
      <c r="BR207">
        <f ca="1"/>
        <v>302.33748675789764</v>
      </c>
      <c r="BS207">
        <f ca="1"/>
        <v>382.5937284624618</v>
      </c>
      <c r="BT207">
        <f ca="1"/>
        <v>361.60474133684107</v>
      </c>
      <c r="BU207">
        <f ca="1"/>
        <v>461.56937093341759</v>
      </c>
      <c r="BV207">
        <f ca="1"/>
        <v>345.47817217431003</v>
      </c>
      <c r="BW207">
        <f ca="1"/>
        <v>483.98548295120304</v>
      </c>
      <c r="BX207">
        <f ca="1"/>
        <v>396.8274966075976</v>
      </c>
      <c r="BY207">
        <f ca="1"/>
        <v>466.38104045143433</v>
      </c>
      <c r="BZ207">
        <f ca="1"/>
        <v>258.8372634497054</v>
      </c>
      <c r="CA207">
        <f ca="1"/>
        <v>365.66917883729485</v>
      </c>
      <c r="CB207">
        <f ca="1"/>
        <v>302.38011755316649</v>
      </c>
      <c r="CC207">
        <f ca="1"/>
        <v>403.46367596569303</v>
      </c>
      <c r="CD207">
        <f ca="1"/>
        <v>282.96783867506934</v>
      </c>
      <c r="CE207">
        <f ca="1"/>
        <v>387.81352066000221</v>
      </c>
      <c r="CF207">
        <f ca="1"/>
        <v>394.55439623875827</v>
      </c>
      <c r="CG207">
        <f ca="1"/>
        <v>409.20704477368201</v>
      </c>
      <c r="CH207">
        <f ca="1"/>
        <v>282.57784947808517</v>
      </c>
      <c r="CI207">
        <f ca="1"/>
        <v>392.05927335077121</v>
      </c>
      <c r="CJ207">
        <f ca="1"/>
        <v>378.87580738778166</v>
      </c>
      <c r="CK207">
        <f ca="1"/>
        <v>425.55103414963907</v>
      </c>
      <c r="CL207">
        <f ca="1"/>
        <v>374.90760316580423</v>
      </c>
      <c r="CM207">
        <f ca="1"/>
        <v>426.89337552056287</v>
      </c>
      <c r="CN207">
        <f ca="1"/>
        <v>350.15250638096512</v>
      </c>
      <c r="CO207">
        <f ca="1"/>
        <v>427.55173631400726</v>
      </c>
      <c r="CP207">
        <f ca="1"/>
        <v>323.72358888928943</v>
      </c>
      <c r="CQ207">
        <f ca="1"/>
        <v>397.70638951850731</v>
      </c>
      <c r="CR207">
        <f ca="1"/>
        <v>373.15725911013453</v>
      </c>
      <c r="CS207">
        <f ca="1"/>
        <v>399.96690613875319</v>
      </c>
      <c r="CT207">
        <f ca="1"/>
        <v>342.75025440896616</v>
      </c>
      <c r="CU207">
        <f ca="1"/>
        <v>366.83764681229917</v>
      </c>
      <c r="CV207">
        <f ca="1"/>
        <v>346.24354197013162</v>
      </c>
      <c r="CW207">
        <f ca="1"/>
        <v>477.57603685637827</v>
      </c>
      <c r="CX207">
        <f ca="1"/>
        <v>306.64685796330542</v>
      </c>
      <c r="CY207">
        <f ca="1"/>
        <v>331.10127091685973</v>
      </c>
      <c r="CZ207">
        <f ca="1"/>
        <v>324.04787787894611</v>
      </c>
      <c r="DA207">
        <f ca="1"/>
        <v>453.40518307739342</v>
      </c>
      <c r="DB207">
        <f ca="1"/>
        <v>365.78761444900329</v>
      </c>
      <c r="DC207">
        <f ca="1"/>
        <v>406.55094756158576</v>
      </c>
      <c r="DD207">
        <f ca="1"/>
        <v>329.34554884236741</v>
      </c>
      <c r="DE207">
        <f ca="1"/>
        <v>449.4495494066386</v>
      </c>
      <c r="DF207">
        <f ca="1"/>
        <v>277.0638703491199</v>
      </c>
      <c r="DG207">
        <f ca="1"/>
        <v>420.07776495408149</v>
      </c>
      <c r="DH207" t="e">
        <f ca="1"/>
        <v>#N/A</v>
      </c>
      <c r="DI207" t="e">
        <f ca="1"/>
        <v>#N/A</v>
      </c>
      <c r="DJ207" t="e">
        <f ca="1"/>
        <v>#N/A</v>
      </c>
      <c r="DK207" t="e">
        <f ca="1"/>
        <v>#N/A</v>
      </c>
      <c r="DL207" t="e">
        <f ca="1"/>
        <v>#N/A</v>
      </c>
      <c r="DM207" t="e">
        <f ca="1"/>
        <v>#N/A</v>
      </c>
      <c r="DN207" t="e">
        <f ca="1"/>
        <v>#N/A</v>
      </c>
      <c r="DO207" t="e">
        <f ca="1"/>
        <v>#N/A</v>
      </c>
      <c r="DP207" t="e">
        <f ca="1"/>
        <v>#N/A</v>
      </c>
      <c r="DQ207" t="e">
        <f ca="1"/>
        <v>#N/A</v>
      </c>
      <c r="DR207" t="e">
        <f ca="1"/>
        <v>#N/A</v>
      </c>
      <c r="DS207" t="e">
        <f ca="1"/>
        <v>#N/A</v>
      </c>
      <c r="DT207" t="e">
        <f ca="1"/>
        <v>#N/A</v>
      </c>
      <c r="DU207" t="e">
        <f ca="1"/>
        <v>#N/A</v>
      </c>
      <c r="DV207" t="e">
        <f ca="1"/>
        <v>#N/A</v>
      </c>
      <c r="DW207" t="e">
        <f ca="1"/>
        <v>#N/A</v>
      </c>
      <c r="DX207" t="e">
        <f ca="1"/>
        <v>#N/A</v>
      </c>
      <c r="DY207" t="e">
        <f ca="1"/>
        <v>#N/A</v>
      </c>
      <c r="DZ207" t="e">
        <f ca="1"/>
        <v>#N/A</v>
      </c>
      <c r="EA207" t="e">
        <f ca="1"/>
        <v>#N/A</v>
      </c>
    </row>
    <row r="208" spans="11:131">
      <c r="K208" s="40">
        <f ca="1"/>
        <v>45707</v>
      </c>
      <c r="L208">
        <f ca="1"/>
        <v>310.63175144699829</v>
      </c>
      <c r="M208">
        <f ca="1"/>
        <v>531.82727957664611</v>
      </c>
      <c r="N208">
        <f ca="1"/>
        <v>305.16215075905023</v>
      </c>
      <c r="O208">
        <f ca="1"/>
        <v>405.67575210735328</v>
      </c>
      <c r="P208">
        <f ca="1"/>
        <v>342.1489470928401</v>
      </c>
      <c r="Q208">
        <f ca="1"/>
        <v>434.11608292227191</v>
      </c>
      <c r="R208">
        <f ca="1"/>
        <v>325.99309406032819</v>
      </c>
      <c r="S208">
        <f ca="1"/>
        <v>361.35724423362518</v>
      </c>
      <c r="T208">
        <f ca="1"/>
        <v>361.09054910736324</v>
      </c>
      <c r="U208">
        <f ca="1"/>
        <v>459.71471359693606</v>
      </c>
      <c r="V208">
        <f ca="1"/>
        <v>321.19687896574868</v>
      </c>
      <c r="W208">
        <f ca="1"/>
        <v>354.99206413552582</v>
      </c>
      <c r="X208">
        <f ca="1"/>
        <v>327.44216001401253</v>
      </c>
      <c r="Y208">
        <f ca="1"/>
        <v>466.38921764424725</v>
      </c>
      <c r="Z208">
        <f ca="1"/>
        <v>330.97355476481482</v>
      </c>
      <c r="AA208">
        <f ca="1"/>
        <v>423.12289549498934</v>
      </c>
      <c r="AB208">
        <f ca="1"/>
        <v>374.74525585596024</v>
      </c>
      <c r="AC208">
        <f ca="1"/>
        <v>453.22439822883592</v>
      </c>
      <c r="AD208">
        <f ca="1"/>
        <v>293.43045133035105</v>
      </c>
      <c r="AE208">
        <f ca="1"/>
        <v>347.9641688706763</v>
      </c>
      <c r="AF208">
        <f ca="1"/>
        <v>354.09126602164321</v>
      </c>
      <c r="AG208">
        <f ca="1"/>
        <v>390.63926046408824</v>
      </c>
      <c r="AH208">
        <f ca="1"/>
        <v>304.13841347957714</v>
      </c>
      <c r="AI208">
        <f ca="1"/>
        <v>415.11452185604327</v>
      </c>
      <c r="AJ208">
        <f ca="1"/>
        <v>394.47330942727513</v>
      </c>
      <c r="AK208">
        <f ca="1"/>
        <v>479.28041791394281</v>
      </c>
      <c r="AL208">
        <f ca="1"/>
        <v>272.5211352959443</v>
      </c>
      <c r="AM208">
        <f ca="1"/>
        <v>365.78276528890962</v>
      </c>
      <c r="AN208">
        <f ca="1"/>
        <v>379.72821237724156</v>
      </c>
      <c r="AO208">
        <f ca="1"/>
        <v>406.01001370898024</v>
      </c>
      <c r="AP208">
        <f ca="1"/>
        <v>335.5323372125477</v>
      </c>
      <c r="AQ208">
        <f ca="1"/>
        <v>410.03546953735184</v>
      </c>
      <c r="AR208">
        <f ca="1"/>
        <v>413.75420903235101</v>
      </c>
      <c r="AS208">
        <f ca="1"/>
        <v>435.6583320255063</v>
      </c>
      <c r="AT208">
        <f ca="1"/>
        <v>331.34142555368203</v>
      </c>
      <c r="AU208">
        <f ca="1"/>
        <v>352.56104046931506</v>
      </c>
      <c r="AV208">
        <f ca="1"/>
        <v>309.31701805859063</v>
      </c>
      <c r="AW208">
        <f ca="1"/>
        <v>420.13399993724744</v>
      </c>
      <c r="AX208">
        <f ca="1"/>
        <v>305.44816780643339</v>
      </c>
      <c r="AY208">
        <f ca="1"/>
        <v>390.56675327641688</v>
      </c>
      <c r="AZ208">
        <f ca="1"/>
        <v>366.70476660069141</v>
      </c>
      <c r="BA208">
        <f ca="1"/>
        <v>477.72592306872565</v>
      </c>
      <c r="BB208">
        <f ca="1"/>
        <v>292.62757029126118</v>
      </c>
      <c r="BC208">
        <f ca="1"/>
        <v>324.54759454095984</v>
      </c>
      <c r="BD208">
        <f ca="1"/>
        <v>347.06813363338915</v>
      </c>
      <c r="BE208">
        <f ca="1"/>
        <v>433.20289501871753</v>
      </c>
      <c r="BF208">
        <f ca="1"/>
        <v>395.16284302822237</v>
      </c>
      <c r="BG208">
        <f ca="1"/>
        <v>355.38860664876182</v>
      </c>
      <c r="BH208">
        <f ca="1"/>
        <v>335.42176331194389</v>
      </c>
      <c r="BI208">
        <f ca="1"/>
        <v>463.67682148375803</v>
      </c>
      <c r="BJ208">
        <f ca="1"/>
        <v>337.24475469724587</v>
      </c>
      <c r="BK208">
        <f ca="1"/>
        <v>398.87478628465965</v>
      </c>
      <c r="BL208">
        <f ca="1"/>
        <v>389.12064131876809</v>
      </c>
      <c r="BM208">
        <f ca="1"/>
        <v>399.2103806776895</v>
      </c>
      <c r="BN208">
        <f ca="1"/>
        <v>296.74074252238643</v>
      </c>
      <c r="BO208">
        <f ca="1"/>
        <v>392.42834067012564</v>
      </c>
      <c r="BP208">
        <f ca="1"/>
        <v>364.34446085698687</v>
      </c>
      <c r="BQ208">
        <f ca="1"/>
        <v>438.10504940425346</v>
      </c>
      <c r="BR208">
        <f ca="1"/>
        <v>304.90791466708669</v>
      </c>
      <c r="BS208">
        <f ca="1"/>
        <v>383.00152831415329</v>
      </c>
      <c r="BT208">
        <f ca="1"/>
        <v>359.67762033071409</v>
      </c>
      <c r="BU208">
        <f ca="1"/>
        <v>464.93193954881644</v>
      </c>
      <c r="BV208">
        <f ca="1"/>
        <v>341.21731691820878</v>
      </c>
      <c r="BW208">
        <f ca="1"/>
        <v>483.27190337286669</v>
      </c>
      <c r="BX208">
        <f ca="1"/>
        <v>400.93053940612043</v>
      </c>
      <c r="BY208">
        <f ca="1"/>
        <v>464.79656122319682</v>
      </c>
      <c r="BZ208">
        <f ca="1"/>
        <v>259.43359109280829</v>
      </c>
      <c r="CA208">
        <f ca="1"/>
        <v>366.30754231793571</v>
      </c>
      <c r="CB208">
        <f ca="1"/>
        <v>303.39162032031999</v>
      </c>
      <c r="CC208">
        <f ca="1"/>
        <v>405.6283027989312</v>
      </c>
      <c r="CD208">
        <f ca="1"/>
        <v>282.58988393891826</v>
      </c>
      <c r="CE208">
        <f ca="1"/>
        <v>383.83206527440382</v>
      </c>
      <c r="CF208">
        <f ca="1"/>
        <v>396.40350118379553</v>
      </c>
      <c r="CG208">
        <f ca="1"/>
        <v>403.77624664425525</v>
      </c>
      <c r="CH208">
        <f ca="1"/>
        <v>284.01466035237274</v>
      </c>
      <c r="CI208">
        <f ca="1"/>
        <v>388.44304775912184</v>
      </c>
      <c r="CJ208">
        <f ca="1"/>
        <v>374.54791703187226</v>
      </c>
      <c r="CK208">
        <f ca="1"/>
        <v>424.24958523162508</v>
      </c>
      <c r="CL208">
        <f ca="1"/>
        <v>369.51358739881209</v>
      </c>
      <c r="CM208">
        <f ca="1"/>
        <v>419.76034717756306</v>
      </c>
      <c r="CN208">
        <f ca="1"/>
        <v>350.21219841336136</v>
      </c>
      <c r="CO208">
        <f ca="1"/>
        <v>429.59876840791071</v>
      </c>
      <c r="CP208">
        <f ca="1"/>
        <v>328.14082074757795</v>
      </c>
      <c r="CQ208">
        <f ca="1"/>
        <v>396.87980813197134</v>
      </c>
      <c r="CR208">
        <f ca="1"/>
        <v>370.64703004502388</v>
      </c>
      <c r="CS208">
        <f ca="1"/>
        <v>401.88605755425488</v>
      </c>
      <c r="CT208">
        <f ca="1"/>
        <v>341.26045995315889</v>
      </c>
      <c r="CU208">
        <f ca="1"/>
        <v>366.2705242957926</v>
      </c>
      <c r="CV208">
        <f ca="1"/>
        <v>347.18157325827076</v>
      </c>
      <c r="CW208">
        <f ca="1"/>
        <v>481.10829072737954</v>
      </c>
      <c r="CX208">
        <f ca="1"/>
        <v>305.78300824162983</v>
      </c>
      <c r="CY208">
        <f ca="1"/>
        <v>329.42231876802958</v>
      </c>
      <c r="CZ208">
        <f ca="1"/>
        <v>320.99723536194045</v>
      </c>
      <c r="DA208">
        <f ca="1"/>
        <v>456.43099967281233</v>
      </c>
      <c r="DB208">
        <f ca="1"/>
        <v>367.44240657148316</v>
      </c>
      <c r="DC208">
        <f ca="1"/>
        <v>406.22159131047692</v>
      </c>
      <c r="DD208">
        <f ca="1"/>
        <v>330.92085524475402</v>
      </c>
      <c r="DE208">
        <f ca="1"/>
        <v>449.06530258327672</v>
      </c>
      <c r="DF208">
        <f ca="1"/>
        <v>276.67214991255298</v>
      </c>
      <c r="DG208">
        <f ca="1"/>
        <v>421.48464108594311</v>
      </c>
      <c r="DH208" t="e">
        <f ca="1"/>
        <v>#N/A</v>
      </c>
      <c r="DI208" t="e">
        <f ca="1"/>
        <v>#N/A</v>
      </c>
      <c r="DJ208" t="e">
        <f ca="1"/>
        <v>#N/A</v>
      </c>
      <c r="DK208" t="e">
        <f ca="1"/>
        <v>#N/A</v>
      </c>
      <c r="DL208" t="e">
        <f ca="1"/>
        <v>#N/A</v>
      </c>
      <c r="DM208" t="e">
        <f ca="1"/>
        <v>#N/A</v>
      </c>
      <c r="DN208" t="e">
        <f ca="1"/>
        <v>#N/A</v>
      </c>
      <c r="DO208" t="e">
        <f ca="1"/>
        <v>#N/A</v>
      </c>
      <c r="DP208" t="e">
        <f ca="1"/>
        <v>#N/A</v>
      </c>
      <c r="DQ208" t="e">
        <f ca="1"/>
        <v>#N/A</v>
      </c>
      <c r="DR208" t="e">
        <f ca="1"/>
        <v>#N/A</v>
      </c>
      <c r="DS208" t="e">
        <f ca="1"/>
        <v>#N/A</v>
      </c>
      <c r="DT208" t="e">
        <f ca="1"/>
        <v>#N/A</v>
      </c>
      <c r="DU208" t="e">
        <f ca="1"/>
        <v>#N/A</v>
      </c>
      <c r="DV208" t="e">
        <f ca="1"/>
        <v>#N/A</v>
      </c>
      <c r="DW208" t="e">
        <f ca="1"/>
        <v>#N/A</v>
      </c>
      <c r="DX208" t="e">
        <f ca="1"/>
        <v>#N/A</v>
      </c>
      <c r="DY208" t="e">
        <f ca="1"/>
        <v>#N/A</v>
      </c>
      <c r="DZ208" t="e">
        <f ca="1"/>
        <v>#N/A</v>
      </c>
      <c r="EA208" t="e">
        <f ca="1"/>
        <v>#N/A</v>
      </c>
    </row>
    <row r="209" spans="11:131">
      <c r="K209" s="40">
        <f ca="1"/>
        <v>45708</v>
      </c>
      <c r="L209">
        <f ca="1"/>
        <v>311.77663394751755</v>
      </c>
      <c r="M209">
        <f ca="1"/>
        <v>524.99695916486996</v>
      </c>
      <c r="N209">
        <f ca="1"/>
        <v>301.92606430997586</v>
      </c>
      <c r="O209">
        <f ca="1"/>
        <v>404.53655896256481</v>
      </c>
      <c r="P209">
        <f ca="1"/>
        <v>343.42870157373312</v>
      </c>
      <c r="Q209">
        <f ca="1"/>
        <v>440.18051818979137</v>
      </c>
      <c r="R209">
        <f ca="1"/>
        <v>325.80965289961767</v>
      </c>
      <c r="S209">
        <f ca="1"/>
        <v>362.74428146445399</v>
      </c>
      <c r="T209">
        <f ca="1"/>
        <v>358.50075166517576</v>
      </c>
      <c r="U209">
        <f ca="1"/>
        <v>454.3009800650604</v>
      </c>
      <c r="V209">
        <f ca="1"/>
        <v>319.64688550987097</v>
      </c>
      <c r="W209">
        <f ca="1"/>
        <v>353.21264061130557</v>
      </c>
      <c r="X209">
        <f ca="1"/>
        <v>332.21225674821267</v>
      </c>
      <c r="Y209">
        <f ca="1"/>
        <v>463.76470142448716</v>
      </c>
      <c r="Z209">
        <f ca="1"/>
        <v>331.68208083155844</v>
      </c>
      <c r="AA209">
        <f ca="1"/>
        <v>416.51786123685946</v>
      </c>
      <c r="AB209">
        <f ca="1"/>
        <v>373.2744060086784</v>
      </c>
      <c r="AC209">
        <f ca="1"/>
        <v>447.02546383302933</v>
      </c>
      <c r="AD209">
        <f ca="1"/>
        <v>295.57322111723931</v>
      </c>
      <c r="AE209">
        <f ca="1"/>
        <v>352.74620441828284</v>
      </c>
      <c r="AF209">
        <f ca="1"/>
        <v>354.57653458672581</v>
      </c>
      <c r="AG209">
        <f ca="1"/>
        <v>393.76910677432915</v>
      </c>
      <c r="AH209">
        <f ca="1"/>
        <v>304.11007972224752</v>
      </c>
      <c r="AI209">
        <f ca="1"/>
        <v>413.42392418783851</v>
      </c>
      <c r="AJ209">
        <f ca="1"/>
        <v>397.39092453798139</v>
      </c>
      <c r="AK209">
        <f ca="1"/>
        <v>483.92356934178002</v>
      </c>
      <c r="AL209">
        <f ca="1"/>
        <v>278.49898833018841</v>
      </c>
      <c r="AM209">
        <f ca="1"/>
        <v>370.81941352216262</v>
      </c>
      <c r="AN209">
        <f ca="1"/>
        <v>374.80396126826759</v>
      </c>
      <c r="AO209">
        <f ca="1"/>
        <v>408.87531513513539</v>
      </c>
      <c r="AP209">
        <f ca="1"/>
        <v>333.39391315585243</v>
      </c>
      <c r="AQ209">
        <f ca="1"/>
        <v>413.33239063750904</v>
      </c>
      <c r="AR209">
        <f ca="1"/>
        <v>410.87683329819117</v>
      </c>
      <c r="AS209">
        <f ca="1"/>
        <v>437.32449191337628</v>
      </c>
      <c r="AT209">
        <f ca="1"/>
        <v>332.26339974318739</v>
      </c>
      <c r="AU209">
        <f ca="1"/>
        <v>356.36329036895887</v>
      </c>
      <c r="AV209">
        <f ca="1"/>
        <v>303.5231924179771</v>
      </c>
      <c r="AW209">
        <f ca="1"/>
        <v>417.88865251981053</v>
      </c>
      <c r="AX209">
        <f ca="1"/>
        <v>301.53257901482073</v>
      </c>
      <c r="AY209">
        <f ca="1"/>
        <v>389.71556354838856</v>
      </c>
      <c r="AZ209">
        <f ca="1"/>
        <v>365.80967076012536</v>
      </c>
      <c r="BA209">
        <f ca="1"/>
        <v>480.25840292687803</v>
      </c>
      <c r="BB209">
        <f ca="1"/>
        <v>292.46166006114953</v>
      </c>
      <c r="BC209">
        <f ca="1"/>
        <v>326.50082339802435</v>
      </c>
      <c r="BD209">
        <f ca="1"/>
        <v>344.52291119883301</v>
      </c>
      <c r="BE209">
        <f ca="1"/>
        <v>431.87416341885597</v>
      </c>
      <c r="BF209">
        <f ca="1"/>
        <v>395.69894029139937</v>
      </c>
      <c r="BG209">
        <f ca="1"/>
        <v>353.93698573880357</v>
      </c>
      <c r="BH209">
        <f ca="1"/>
        <v>338.73875773415978</v>
      </c>
      <c r="BI209">
        <f ca="1"/>
        <v>466.27627428829186</v>
      </c>
      <c r="BJ209">
        <f ca="1"/>
        <v>339.38429242456561</v>
      </c>
      <c r="BK209">
        <f ca="1"/>
        <v>395.66687005281273</v>
      </c>
      <c r="BL209">
        <f ca="1"/>
        <v>385.87259891089826</v>
      </c>
      <c r="BM209">
        <f ca="1"/>
        <v>399.76791868819686</v>
      </c>
      <c r="BN209">
        <f ca="1"/>
        <v>291.47239358580123</v>
      </c>
      <c r="BO209">
        <f ca="1"/>
        <v>390.13730079916331</v>
      </c>
      <c r="BP209">
        <f ca="1"/>
        <v>361.34247617361194</v>
      </c>
      <c r="BQ209">
        <f ca="1"/>
        <v>443.23658188521881</v>
      </c>
      <c r="BR209">
        <f ca="1"/>
        <v>302.78039143103928</v>
      </c>
      <c r="BS209">
        <f ca="1"/>
        <v>377.34112536094926</v>
      </c>
      <c r="BT209">
        <f ca="1"/>
        <v>360.4578945267375</v>
      </c>
      <c r="BU209">
        <f ca="1"/>
        <v>467.36153349985739</v>
      </c>
      <c r="BV209">
        <f ca="1"/>
        <v>338.44923892625451</v>
      </c>
      <c r="BW209">
        <f ca="1"/>
        <v>487.44473850368308</v>
      </c>
      <c r="BX209">
        <f ca="1"/>
        <v>405.92426579095098</v>
      </c>
      <c r="BY209">
        <f ca="1"/>
        <v>468.6684398754889</v>
      </c>
      <c r="BZ209">
        <f ca="1"/>
        <v>261.21127486140665</v>
      </c>
      <c r="CA209">
        <f ca="1"/>
        <v>369.32790891245463</v>
      </c>
      <c r="CB209">
        <f ca="1"/>
        <v>305.54688881266441</v>
      </c>
      <c r="CC209">
        <f ca="1"/>
        <v>402.0200795438621</v>
      </c>
      <c r="CD209">
        <f ca="1"/>
        <v>286.77914307687308</v>
      </c>
      <c r="CE209">
        <f ca="1"/>
        <v>381.25813579472549</v>
      </c>
      <c r="CF209">
        <f ca="1"/>
        <v>390.56026475724843</v>
      </c>
      <c r="CG209">
        <f ca="1"/>
        <v>405.40047859251086</v>
      </c>
      <c r="CH209">
        <f ca="1"/>
        <v>288.1998786606303</v>
      </c>
      <c r="CI209">
        <f ca="1"/>
        <v>390.38709084004398</v>
      </c>
      <c r="CJ209">
        <f ca="1"/>
        <v>375.30132964279437</v>
      </c>
      <c r="CK209">
        <f ca="1"/>
        <v>425.9543781622765</v>
      </c>
      <c r="CL209">
        <f ca="1"/>
        <v>369.55098000546303</v>
      </c>
      <c r="CM209">
        <f ca="1"/>
        <v>422.92753163756294</v>
      </c>
      <c r="CN209">
        <f ca="1"/>
        <v>355.99834164725507</v>
      </c>
      <c r="CO209">
        <f ca="1"/>
        <v>431.35464186873475</v>
      </c>
      <c r="CP209">
        <f ca="1"/>
        <v>327.48427237777594</v>
      </c>
      <c r="CQ209">
        <f ca="1"/>
        <v>394.05657699145627</v>
      </c>
      <c r="CR209">
        <f ca="1"/>
        <v>369.7520417677311</v>
      </c>
      <c r="CS209">
        <f ca="1"/>
        <v>408.73081850137618</v>
      </c>
      <c r="CT209">
        <f ca="1"/>
        <v>334.27346363101799</v>
      </c>
      <c r="CU209">
        <f ca="1"/>
        <v>364.41942868423308</v>
      </c>
      <c r="CV209">
        <f ca="1"/>
        <v>344.75188973401617</v>
      </c>
      <c r="CW209">
        <f ca="1"/>
        <v>488.09467936131847</v>
      </c>
      <c r="CX209">
        <f ca="1"/>
        <v>305.83963275124455</v>
      </c>
      <c r="CY209">
        <f ca="1"/>
        <v>336.49986543245024</v>
      </c>
      <c r="CZ209">
        <f ca="1"/>
        <v>315.78200383235185</v>
      </c>
      <c r="DA209">
        <f ca="1"/>
        <v>456.89515661568851</v>
      </c>
      <c r="DB209">
        <f ca="1"/>
        <v>360.69300051438057</v>
      </c>
      <c r="DC209">
        <f ca="1"/>
        <v>405.56540452324271</v>
      </c>
      <c r="DD209">
        <f ca="1"/>
        <v>329.93439609562898</v>
      </c>
      <c r="DE209">
        <f ca="1"/>
        <v>452.65627187933501</v>
      </c>
      <c r="DF209">
        <f ca="1"/>
        <v>279.89821732710249</v>
      </c>
      <c r="DG209">
        <f ca="1"/>
        <v>412.13038391802928</v>
      </c>
      <c r="DH209" t="e">
        <f ca="1"/>
        <v>#N/A</v>
      </c>
      <c r="DI209" t="e">
        <f ca="1"/>
        <v>#N/A</v>
      </c>
      <c r="DJ209" t="e">
        <f ca="1"/>
        <v>#N/A</v>
      </c>
      <c r="DK209" t="e">
        <f ca="1"/>
        <v>#N/A</v>
      </c>
      <c r="DL209" t="e">
        <f ca="1"/>
        <v>#N/A</v>
      </c>
      <c r="DM209" t="e">
        <f ca="1"/>
        <v>#N/A</v>
      </c>
      <c r="DN209" t="e">
        <f ca="1"/>
        <v>#N/A</v>
      </c>
      <c r="DO209" t="e">
        <f ca="1"/>
        <v>#N/A</v>
      </c>
      <c r="DP209" t="e">
        <f ca="1"/>
        <v>#N/A</v>
      </c>
      <c r="DQ209" t="e">
        <f ca="1"/>
        <v>#N/A</v>
      </c>
      <c r="DR209" t="e">
        <f ca="1"/>
        <v>#N/A</v>
      </c>
      <c r="DS209" t="e">
        <f ca="1"/>
        <v>#N/A</v>
      </c>
      <c r="DT209" t="e">
        <f ca="1"/>
        <v>#N/A</v>
      </c>
      <c r="DU209" t="e">
        <f ca="1"/>
        <v>#N/A</v>
      </c>
      <c r="DV209" t="e">
        <f ca="1"/>
        <v>#N/A</v>
      </c>
      <c r="DW209" t="e">
        <f ca="1"/>
        <v>#N/A</v>
      </c>
      <c r="DX209" t="e">
        <f ca="1"/>
        <v>#N/A</v>
      </c>
      <c r="DY209" t="e">
        <f ca="1"/>
        <v>#N/A</v>
      </c>
      <c r="DZ209" t="e">
        <f ca="1"/>
        <v>#N/A</v>
      </c>
      <c r="EA209" t="e">
        <f ca="1"/>
        <v>#N/A</v>
      </c>
    </row>
    <row r="210" spans="11:131">
      <c r="K210" s="40">
        <f ca="1"/>
        <v>45709</v>
      </c>
      <c r="L210">
        <f ca="1"/>
        <v>318.59871904692574</v>
      </c>
      <c r="M210">
        <f ca="1"/>
        <v>526.61606442611719</v>
      </c>
      <c r="N210">
        <f ca="1"/>
        <v>298.26620962952893</v>
      </c>
      <c r="O210">
        <f ca="1"/>
        <v>409.24783199567673</v>
      </c>
      <c r="P210">
        <f ca="1"/>
        <v>345.56816705812599</v>
      </c>
      <c r="Q210">
        <f ca="1"/>
        <v>445.2760265373015</v>
      </c>
      <c r="R210">
        <f ca="1"/>
        <v>327.01071624104145</v>
      </c>
      <c r="S210">
        <f ca="1"/>
        <v>366.77553770957365</v>
      </c>
      <c r="T210">
        <f ca="1"/>
        <v>362.78721010976875</v>
      </c>
      <c r="U210">
        <f ca="1"/>
        <v>458.77115395373323</v>
      </c>
      <c r="V210">
        <f ca="1"/>
        <v>322.370871152532</v>
      </c>
      <c r="W210">
        <f ca="1"/>
        <v>352.97840119506856</v>
      </c>
      <c r="X210">
        <f ca="1"/>
        <v>331.88305643770144</v>
      </c>
      <c r="Y210">
        <f ca="1"/>
        <v>454.35382808839046</v>
      </c>
      <c r="Z210">
        <f ca="1"/>
        <v>331.73821495868538</v>
      </c>
      <c r="AA210">
        <f ca="1"/>
        <v>417.74668533475847</v>
      </c>
      <c r="AB210">
        <f ca="1"/>
        <v>372.07946597251231</v>
      </c>
      <c r="AC210">
        <f ca="1"/>
        <v>445.30454962198587</v>
      </c>
      <c r="AD210">
        <f ca="1"/>
        <v>291.21004913552866</v>
      </c>
      <c r="AE210">
        <f ca="1"/>
        <v>349.02673008704744</v>
      </c>
      <c r="AF210">
        <f ca="1"/>
        <v>361.00879157359157</v>
      </c>
      <c r="AG210">
        <f ca="1"/>
        <v>387.64768544224438</v>
      </c>
      <c r="AH210">
        <f ca="1"/>
        <v>299.87678460251942</v>
      </c>
      <c r="AI210">
        <f ca="1"/>
        <v>415.2014368674736</v>
      </c>
      <c r="AJ210">
        <f ca="1"/>
        <v>399.26944143529721</v>
      </c>
      <c r="AK210">
        <f ca="1"/>
        <v>483.71865064211636</v>
      </c>
      <c r="AL210">
        <f ca="1"/>
        <v>277.89765466530588</v>
      </c>
      <c r="AM210">
        <f ca="1"/>
        <v>366.46203479707162</v>
      </c>
      <c r="AN210">
        <f ca="1"/>
        <v>374.57166715812349</v>
      </c>
      <c r="AO210">
        <f ca="1"/>
        <v>413.52235754188132</v>
      </c>
      <c r="AP210">
        <f ca="1"/>
        <v>329.63978815548518</v>
      </c>
      <c r="AQ210">
        <f ca="1"/>
        <v>410.561220173832</v>
      </c>
      <c r="AR210">
        <f ca="1"/>
        <v>414.06718712593891</v>
      </c>
      <c r="AS210">
        <f ca="1"/>
        <v>443.66062168959036</v>
      </c>
      <c r="AT210">
        <f ca="1"/>
        <v>333.69027353099466</v>
      </c>
      <c r="AU210">
        <f ca="1"/>
        <v>358.76910833992707</v>
      </c>
      <c r="AV210">
        <f ca="1"/>
        <v>301.42733345378099</v>
      </c>
      <c r="AW210">
        <f ca="1"/>
        <v>424.72084004891985</v>
      </c>
      <c r="AX210">
        <f ca="1"/>
        <v>304.01961989158002</v>
      </c>
      <c r="AY210">
        <f ca="1"/>
        <v>397.13225849365745</v>
      </c>
      <c r="AZ210">
        <f ca="1"/>
        <v>366.3409411470642</v>
      </c>
      <c r="BA210">
        <f ca="1"/>
        <v>479.75536438771286</v>
      </c>
      <c r="BB210">
        <f ca="1"/>
        <v>292.11635137420893</v>
      </c>
      <c r="BC210">
        <f ca="1"/>
        <v>327.21424019041973</v>
      </c>
      <c r="BD210">
        <f ca="1"/>
        <v>347.4038776821501</v>
      </c>
      <c r="BE210">
        <f ca="1"/>
        <v>425.14870039521736</v>
      </c>
      <c r="BF210">
        <f ca="1"/>
        <v>392.56843773267394</v>
      </c>
      <c r="BG210">
        <f ca="1"/>
        <v>355.67462802798241</v>
      </c>
      <c r="BH210">
        <f ca="1"/>
        <v>332.00335561129702</v>
      </c>
      <c r="BI210">
        <f ca="1"/>
        <v>461.63806152793109</v>
      </c>
      <c r="BJ210">
        <f ca="1"/>
        <v>335.03915418931877</v>
      </c>
      <c r="BK210">
        <f ca="1"/>
        <v>393.90625321808949</v>
      </c>
      <c r="BL210">
        <f ca="1"/>
        <v>387.19843085946042</v>
      </c>
      <c r="BM210">
        <f ca="1"/>
        <v>402.71922441410948</v>
      </c>
      <c r="BN210">
        <f ca="1"/>
        <v>291.88840570474861</v>
      </c>
      <c r="BO210">
        <f ca="1"/>
        <v>391.24604322006894</v>
      </c>
      <c r="BP210">
        <f ca="1"/>
        <v>356.43727200176471</v>
      </c>
      <c r="BQ210">
        <f ca="1"/>
        <v>449.03621921238499</v>
      </c>
      <c r="BR210">
        <f ca="1"/>
        <v>304.21217595687671</v>
      </c>
      <c r="BS210">
        <f ca="1"/>
        <v>377.44214641266029</v>
      </c>
      <c r="BT210">
        <f ca="1"/>
        <v>359.6504757458539</v>
      </c>
      <c r="BU210">
        <f ca="1"/>
        <v>467.53370996799691</v>
      </c>
      <c r="BV210">
        <f ca="1"/>
        <v>339.39641178924893</v>
      </c>
      <c r="BW210">
        <f ca="1"/>
        <v>495.5063481059766</v>
      </c>
      <c r="BX210">
        <f ca="1"/>
        <v>400.85173086223125</v>
      </c>
      <c r="BY210">
        <f ca="1"/>
        <v>466.59958542368327</v>
      </c>
      <c r="BZ210">
        <f ca="1"/>
        <v>258.5201294147837</v>
      </c>
      <c r="CA210">
        <f ca="1"/>
        <v>370.34174100468209</v>
      </c>
      <c r="CB210">
        <f ca="1"/>
        <v>307.82864306487875</v>
      </c>
      <c r="CC210">
        <f ca="1"/>
        <v>403.11079754215808</v>
      </c>
      <c r="CD210">
        <f ca="1"/>
        <v>291.23640472556571</v>
      </c>
      <c r="CE210">
        <f ca="1"/>
        <v>380.96503707478502</v>
      </c>
      <c r="CF210">
        <f ca="1"/>
        <v>389.33718178624275</v>
      </c>
      <c r="CG210">
        <f ca="1"/>
        <v>412.27711707737586</v>
      </c>
      <c r="CH210">
        <f ca="1"/>
        <v>289.64983599107632</v>
      </c>
      <c r="CI210">
        <f ca="1"/>
        <v>391.40750279333628</v>
      </c>
      <c r="CJ210">
        <f ca="1"/>
        <v>376.92844720175947</v>
      </c>
      <c r="CK210">
        <f ca="1"/>
        <v>428.49218174924243</v>
      </c>
      <c r="CL210">
        <f ca="1"/>
        <v>368.73907860782424</v>
      </c>
      <c r="CM210">
        <f ca="1"/>
        <v>419.58639792730594</v>
      </c>
      <c r="CN210">
        <f ca="1"/>
        <v>358.38607823664063</v>
      </c>
      <c r="CO210">
        <f ca="1"/>
        <v>427.96949439022347</v>
      </c>
      <c r="CP210">
        <f ca="1"/>
        <v>324.48421251094425</v>
      </c>
      <c r="CQ210">
        <f ca="1"/>
        <v>391.45648024614337</v>
      </c>
      <c r="CR210">
        <f ca="1"/>
        <v>366.66745702209539</v>
      </c>
      <c r="CS210">
        <f ca="1"/>
        <v>411.91497922075877</v>
      </c>
      <c r="CT210">
        <f ca="1"/>
        <v>332.04924255362403</v>
      </c>
      <c r="CU210">
        <f ca="1"/>
        <v>360.84744873164755</v>
      </c>
      <c r="CV210">
        <f ca="1"/>
        <v>345.27112356687775</v>
      </c>
      <c r="CW210">
        <f ca="1"/>
        <v>485.2377930858994</v>
      </c>
      <c r="CX210">
        <f ca="1"/>
        <v>299.86753262524911</v>
      </c>
      <c r="CY210">
        <f ca="1"/>
        <v>341.29839312051428</v>
      </c>
      <c r="CZ210">
        <f ca="1"/>
        <v>314.12143109626913</v>
      </c>
      <c r="DA210">
        <f ca="1"/>
        <v>450.33778989085135</v>
      </c>
      <c r="DB210">
        <f ca="1"/>
        <v>356.19397497999461</v>
      </c>
      <c r="DC210">
        <f ca="1"/>
        <v>410.10604204270049</v>
      </c>
      <c r="DD210">
        <f ca="1"/>
        <v>329.0456554001849</v>
      </c>
      <c r="DE210">
        <f ca="1"/>
        <v>447.0174775100275</v>
      </c>
      <c r="DF210">
        <f ca="1"/>
        <v>277.70655202232325</v>
      </c>
      <c r="DG210">
        <f ca="1"/>
        <v>413.1941717406051</v>
      </c>
      <c r="DH210" t="e">
        <f ca="1"/>
        <v>#N/A</v>
      </c>
      <c r="DI210" t="e">
        <f ca="1"/>
        <v>#N/A</v>
      </c>
      <c r="DJ210" t="e">
        <f ca="1"/>
        <v>#N/A</v>
      </c>
      <c r="DK210" t="e">
        <f ca="1"/>
        <v>#N/A</v>
      </c>
      <c r="DL210" t="e">
        <f ca="1"/>
        <v>#N/A</v>
      </c>
      <c r="DM210" t="e">
        <f ca="1"/>
        <v>#N/A</v>
      </c>
      <c r="DN210" t="e">
        <f ca="1"/>
        <v>#N/A</v>
      </c>
      <c r="DO210" t="e">
        <f ca="1"/>
        <v>#N/A</v>
      </c>
      <c r="DP210" t="e">
        <f ca="1"/>
        <v>#N/A</v>
      </c>
      <c r="DQ210" t="e">
        <f ca="1"/>
        <v>#N/A</v>
      </c>
      <c r="DR210" t="e">
        <f ca="1"/>
        <v>#N/A</v>
      </c>
      <c r="DS210" t="e">
        <f ca="1"/>
        <v>#N/A</v>
      </c>
      <c r="DT210" t="e">
        <f ca="1"/>
        <v>#N/A</v>
      </c>
      <c r="DU210" t="e">
        <f ca="1"/>
        <v>#N/A</v>
      </c>
      <c r="DV210" t="e">
        <f ca="1"/>
        <v>#N/A</v>
      </c>
      <c r="DW210" t="e">
        <f ca="1"/>
        <v>#N/A</v>
      </c>
      <c r="DX210" t="e">
        <f ca="1"/>
        <v>#N/A</v>
      </c>
      <c r="DY210" t="e">
        <f ca="1"/>
        <v>#N/A</v>
      </c>
      <c r="DZ210" t="e">
        <f ca="1"/>
        <v>#N/A</v>
      </c>
      <c r="EA210" t="e">
        <f ca="1"/>
        <v>#N/A</v>
      </c>
    </row>
    <row r="211" spans="11:131">
      <c r="K211" s="40">
        <f ca="1"/>
        <v>45712</v>
      </c>
      <c r="L211">
        <f ca="1"/>
        <v>318.9115050950407</v>
      </c>
      <c r="M211">
        <f ca="1"/>
        <v>531.82049072489428</v>
      </c>
      <c r="N211">
        <f ca="1"/>
        <v>304.75447780806138</v>
      </c>
      <c r="O211">
        <f ca="1"/>
        <v>410.67041705750449</v>
      </c>
      <c r="P211">
        <f ca="1"/>
        <v>348.82307171433081</v>
      </c>
      <c r="Q211">
        <f ca="1"/>
        <v>433.84678991268623</v>
      </c>
      <c r="R211">
        <f ca="1"/>
        <v>325.76227834835203</v>
      </c>
      <c r="S211">
        <f ca="1"/>
        <v>370.3240196365515</v>
      </c>
      <c r="T211">
        <f ca="1"/>
        <v>352.89029286200883</v>
      </c>
      <c r="U211">
        <f ca="1"/>
        <v>461.74857131869663</v>
      </c>
      <c r="V211">
        <f ca="1"/>
        <v>311.81534811274918</v>
      </c>
      <c r="W211">
        <f ca="1"/>
        <v>357.46101295550636</v>
      </c>
      <c r="X211">
        <f ca="1"/>
        <v>325.80765566344786</v>
      </c>
      <c r="Y211">
        <f ca="1"/>
        <v>447.55114068651693</v>
      </c>
      <c r="Z211">
        <f ca="1"/>
        <v>332.34489523315193</v>
      </c>
      <c r="AA211">
        <f ca="1"/>
        <v>423.02662384258417</v>
      </c>
      <c r="AB211">
        <f ca="1"/>
        <v>377.06466867882762</v>
      </c>
      <c r="AC211">
        <f ca="1"/>
        <v>451.52398831787536</v>
      </c>
      <c r="AD211">
        <f ca="1"/>
        <v>293.50325019186567</v>
      </c>
      <c r="AE211">
        <f ca="1"/>
        <v>347.73208480543576</v>
      </c>
      <c r="AF211">
        <f ca="1"/>
        <v>364.45136594392437</v>
      </c>
      <c r="AG211">
        <f ca="1"/>
        <v>380.51671576639262</v>
      </c>
      <c r="AH211">
        <f ca="1"/>
        <v>301.84683181220004</v>
      </c>
      <c r="AI211">
        <f ca="1"/>
        <v>419.32298587084529</v>
      </c>
      <c r="AJ211">
        <f ca="1"/>
        <v>396.27645909738021</v>
      </c>
      <c r="AK211">
        <f ca="1"/>
        <v>489.87506042750903</v>
      </c>
      <c r="AL211">
        <f ca="1"/>
        <v>277.61858177866912</v>
      </c>
      <c r="AM211">
        <f ca="1"/>
        <v>362.97328762779682</v>
      </c>
      <c r="AN211">
        <f ca="1"/>
        <v>377.27991937203495</v>
      </c>
      <c r="AO211">
        <f ca="1"/>
        <v>416.91184239501968</v>
      </c>
      <c r="AP211">
        <f ca="1"/>
        <v>329.37472828199986</v>
      </c>
      <c r="AQ211">
        <f ca="1"/>
        <v>405.96364092557099</v>
      </c>
      <c r="AR211">
        <f ca="1"/>
        <v>411.91461082580929</v>
      </c>
      <c r="AS211">
        <f ca="1"/>
        <v>448.14433908205427</v>
      </c>
      <c r="AT211">
        <f ca="1"/>
        <v>333.52039360240991</v>
      </c>
      <c r="AU211">
        <f ca="1"/>
        <v>358.87567996468056</v>
      </c>
      <c r="AV211">
        <f ca="1"/>
        <v>292.86655123009251</v>
      </c>
      <c r="AW211">
        <f ca="1"/>
        <v>410.33715455372482</v>
      </c>
      <c r="AX211">
        <f ca="1"/>
        <v>301.98109461702148</v>
      </c>
      <c r="AY211">
        <f ca="1"/>
        <v>383.99962221535725</v>
      </c>
      <c r="AZ211">
        <f ca="1"/>
        <v>365.92668724501561</v>
      </c>
      <c r="BA211">
        <f ca="1"/>
        <v>466.1910917649181</v>
      </c>
      <c r="BB211">
        <f ca="1"/>
        <v>303.14821493211093</v>
      </c>
      <c r="BC211">
        <f ca="1"/>
        <v>316.9813228816916</v>
      </c>
      <c r="BD211">
        <f ca="1"/>
        <v>356.94845296889162</v>
      </c>
      <c r="BE211">
        <f ca="1"/>
        <v>431.51670260214235</v>
      </c>
      <c r="BF211">
        <f ca="1"/>
        <v>387.3288798760471</v>
      </c>
      <c r="BG211">
        <f ca="1"/>
        <v>349.7815861916954</v>
      </c>
      <c r="BH211">
        <f ca="1"/>
        <v>338.33806002761577</v>
      </c>
      <c r="BI211">
        <f ca="1"/>
        <v>454.17814036210461</v>
      </c>
      <c r="BJ211">
        <f ca="1"/>
        <v>340.73105564973281</v>
      </c>
      <c r="BK211">
        <f ca="1"/>
        <v>406.6631004972167</v>
      </c>
      <c r="BL211">
        <f ca="1"/>
        <v>385.09603602581126</v>
      </c>
      <c r="BM211">
        <f ca="1"/>
        <v>407.98294615956252</v>
      </c>
      <c r="BN211">
        <f ca="1"/>
        <v>294.27493837289774</v>
      </c>
      <c r="BO211">
        <f ca="1"/>
        <v>387.17905802448541</v>
      </c>
      <c r="BP211">
        <f ca="1"/>
        <v>363.13568109835609</v>
      </c>
      <c r="BQ211">
        <f ca="1"/>
        <v>441.2902830484698</v>
      </c>
      <c r="BR211">
        <f ca="1"/>
        <v>301.58170304598002</v>
      </c>
      <c r="BS211">
        <f ca="1"/>
        <v>378.1565027120015</v>
      </c>
      <c r="BT211">
        <f ca="1"/>
        <v>343.92919327822102</v>
      </c>
      <c r="BU211">
        <f ca="1"/>
        <v>469.91256090328733</v>
      </c>
      <c r="BV211">
        <f ca="1"/>
        <v>350.45525294021462</v>
      </c>
      <c r="BW211">
        <f ca="1"/>
        <v>491.9969790845887</v>
      </c>
      <c r="BX211">
        <f ca="1"/>
        <v>402.4669748215349</v>
      </c>
      <c r="BY211">
        <f ca="1"/>
        <v>470.70437173791476</v>
      </c>
      <c r="BZ211">
        <f ca="1"/>
        <v>261.60431056037737</v>
      </c>
      <c r="CA211">
        <f ca="1"/>
        <v>370.04572587766381</v>
      </c>
      <c r="CB211">
        <f ca="1"/>
        <v>315.78391948997074</v>
      </c>
      <c r="CC211">
        <f ca="1"/>
        <v>393.40242805792195</v>
      </c>
      <c r="CD211">
        <f ca="1"/>
        <v>294.9397009791665</v>
      </c>
      <c r="CE211">
        <f ca="1"/>
        <v>391.53790850895035</v>
      </c>
      <c r="CF211">
        <f ca="1"/>
        <v>388.3629946829671</v>
      </c>
      <c r="CG211">
        <f ca="1"/>
        <v>413.01660564727302</v>
      </c>
      <c r="CH211">
        <f ca="1"/>
        <v>292.53448772325152</v>
      </c>
      <c r="CI211">
        <f ca="1"/>
        <v>393.33611405568791</v>
      </c>
      <c r="CJ211">
        <f ca="1"/>
        <v>377.79090877312518</v>
      </c>
      <c r="CK211">
        <f ca="1"/>
        <v>433.33805988030343</v>
      </c>
      <c r="CL211">
        <f ca="1"/>
        <v>356.87538983233509</v>
      </c>
      <c r="CM211">
        <f ca="1"/>
        <v>422.45184744164692</v>
      </c>
      <c r="CN211">
        <f ca="1"/>
        <v>362.81910317870006</v>
      </c>
      <c r="CO211">
        <f ca="1"/>
        <v>427.49080258521997</v>
      </c>
      <c r="CP211">
        <f ca="1"/>
        <v>327.2851861218607</v>
      </c>
      <c r="CQ211">
        <f ca="1"/>
        <v>395.55469571043454</v>
      </c>
      <c r="CR211">
        <f ca="1"/>
        <v>364.64386549942583</v>
      </c>
      <c r="CS211">
        <f ca="1"/>
        <v>419.61861719476201</v>
      </c>
      <c r="CT211">
        <f ca="1"/>
        <v>331.51630514537067</v>
      </c>
      <c r="CU211">
        <f ca="1"/>
        <v>361.56001877631405</v>
      </c>
      <c r="CV211">
        <f ca="1"/>
        <v>344.23431856383144</v>
      </c>
      <c r="CW211">
        <f ca="1"/>
        <v>481.68701097009409</v>
      </c>
      <c r="CX211">
        <f ca="1"/>
        <v>300.97978034958419</v>
      </c>
      <c r="CY211">
        <f ca="1"/>
        <v>339.22990657608926</v>
      </c>
      <c r="CZ211">
        <f ca="1"/>
        <v>313.12722626738571</v>
      </c>
      <c r="DA211">
        <f ca="1"/>
        <v>442.61911347806159</v>
      </c>
      <c r="DB211">
        <f ca="1"/>
        <v>351.43380284393595</v>
      </c>
      <c r="DC211">
        <f ca="1"/>
        <v>415.17915956799453</v>
      </c>
      <c r="DD211">
        <f ca="1"/>
        <v>341.98202764117951</v>
      </c>
      <c r="DE211">
        <f ca="1"/>
        <v>447.41159751055835</v>
      </c>
      <c r="DF211">
        <f ca="1"/>
        <v>276.89760426139179</v>
      </c>
      <c r="DG211">
        <f ca="1"/>
        <v>418.11074658776556</v>
      </c>
      <c r="DH211" t="e">
        <f ca="1"/>
        <v>#N/A</v>
      </c>
      <c r="DI211" t="e">
        <f ca="1"/>
        <v>#N/A</v>
      </c>
      <c r="DJ211" t="e">
        <f ca="1"/>
        <v>#N/A</v>
      </c>
      <c r="DK211" t="e">
        <f ca="1"/>
        <v>#N/A</v>
      </c>
      <c r="DL211" t="e">
        <f ca="1"/>
        <v>#N/A</v>
      </c>
      <c r="DM211" t="e">
        <f ca="1"/>
        <v>#N/A</v>
      </c>
      <c r="DN211" t="e">
        <f ca="1"/>
        <v>#N/A</v>
      </c>
      <c r="DO211" t="e">
        <f ca="1"/>
        <v>#N/A</v>
      </c>
      <c r="DP211" t="e">
        <f ca="1"/>
        <v>#N/A</v>
      </c>
      <c r="DQ211" t="e">
        <f ca="1"/>
        <v>#N/A</v>
      </c>
      <c r="DR211" t="e">
        <f ca="1"/>
        <v>#N/A</v>
      </c>
      <c r="DS211" t="e">
        <f ca="1"/>
        <v>#N/A</v>
      </c>
      <c r="DT211" t="e">
        <f ca="1"/>
        <v>#N/A</v>
      </c>
      <c r="DU211" t="e">
        <f ca="1"/>
        <v>#N/A</v>
      </c>
      <c r="DV211" t="e">
        <f ca="1"/>
        <v>#N/A</v>
      </c>
      <c r="DW211" t="e">
        <f ca="1"/>
        <v>#N/A</v>
      </c>
      <c r="DX211" t="e">
        <f ca="1"/>
        <v>#N/A</v>
      </c>
      <c r="DY211" t="e">
        <f ca="1"/>
        <v>#N/A</v>
      </c>
      <c r="DZ211" t="e">
        <f ca="1"/>
        <v>#N/A</v>
      </c>
      <c r="EA211" t="e">
        <f ca="1"/>
        <v>#N/A</v>
      </c>
    </row>
    <row r="212" spans="11:131">
      <c r="K212" s="40">
        <f ca="1"/>
        <v>45713</v>
      </c>
      <c r="L212">
        <f ca="1"/>
        <v>320.85628924252904</v>
      </c>
      <c r="M212">
        <f ca="1"/>
        <v>527.16039080560995</v>
      </c>
      <c r="N212">
        <f ca="1"/>
        <v>302.51943187848622</v>
      </c>
      <c r="O212">
        <f ca="1"/>
        <v>411.07878758381014</v>
      </c>
      <c r="P212">
        <f ca="1"/>
        <v>342.64975402799064</v>
      </c>
      <c r="Q212">
        <f ca="1"/>
        <v>431.23184375671434</v>
      </c>
      <c r="R212">
        <f ca="1"/>
        <v>320.34664640445254</v>
      </c>
      <c r="S212">
        <f ca="1"/>
        <v>374.13201229154629</v>
      </c>
      <c r="T212">
        <f ca="1"/>
        <v>352.51951961025912</v>
      </c>
      <c r="U212">
        <f ca="1"/>
        <v>467.00951472118209</v>
      </c>
      <c r="V212">
        <f ca="1"/>
        <v>310.20845624923209</v>
      </c>
      <c r="W212">
        <f ca="1"/>
        <v>360.64439634640274</v>
      </c>
      <c r="X212">
        <f ca="1"/>
        <v>324.0638728767035</v>
      </c>
      <c r="Y212">
        <f ca="1"/>
        <v>443.27791838599569</v>
      </c>
      <c r="Z212">
        <f ca="1"/>
        <v>331.93880651418857</v>
      </c>
      <c r="AA212">
        <f ca="1"/>
        <v>421.03652400479797</v>
      </c>
      <c r="AB212">
        <f ca="1"/>
        <v>376.05140666957976</v>
      </c>
      <c r="AC212">
        <f ca="1"/>
        <v>459.1822458220318</v>
      </c>
      <c r="AD212">
        <f ca="1"/>
        <v>291.35186346845984</v>
      </c>
      <c r="AE212">
        <f ca="1"/>
        <v>356.9235378941172</v>
      </c>
      <c r="AF212">
        <f ca="1"/>
        <v>362.79479229685495</v>
      </c>
      <c r="AG212">
        <f ca="1"/>
        <v>381.599954594569</v>
      </c>
      <c r="AH212">
        <f ca="1"/>
        <v>298.7356922045638</v>
      </c>
      <c r="AI212">
        <f ca="1"/>
        <v>418.75718808678164</v>
      </c>
      <c r="AJ212">
        <f ca="1"/>
        <v>400.80929425329214</v>
      </c>
      <c r="AK212">
        <f ca="1"/>
        <v>491.86448055842709</v>
      </c>
      <c r="AL212">
        <f ca="1"/>
        <v>275.46212621060465</v>
      </c>
      <c r="AM212">
        <f ca="1"/>
        <v>366.35110128701751</v>
      </c>
      <c r="AN212">
        <f ca="1"/>
        <v>369.98137873683584</v>
      </c>
      <c r="AO212">
        <f ca="1"/>
        <v>411.00863335040845</v>
      </c>
      <c r="AP212">
        <f ca="1"/>
        <v>331.59317980130504</v>
      </c>
      <c r="AQ212">
        <f ca="1"/>
        <v>405.98097226608201</v>
      </c>
      <c r="AR212">
        <f ca="1"/>
        <v>409.36440551461635</v>
      </c>
      <c r="AS212">
        <f ca="1"/>
        <v>446.8542209851193</v>
      </c>
      <c r="AT212">
        <f ca="1"/>
        <v>333.60316619693339</v>
      </c>
      <c r="AU212">
        <f ca="1"/>
        <v>359.23978060674796</v>
      </c>
      <c r="AV212">
        <f ca="1"/>
        <v>294.24728117845825</v>
      </c>
      <c r="AW212">
        <f ca="1"/>
        <v>412.4622239541203</v>
      </c>
      <c r="AX212">
        <f ca="1"/>
        <v>302.04123727988087</v>
      </c>
      <c r="AY212">
        <f ca="1"/>
        <v>387.15486418367095</v>
      </c>
      <c r="AZ212">
        <f ca="1"/>
        <v>364.51223524185406</v>
      </c>
      <c r="BA212">
        <f ca="1"/>
        <v>471.49347687180619</v>
      </c>
      <c r="BB212">
        <f ca="1"/>
        <v>304.24601498422271</v>
      </c>
      <c r="BC212">
        <f ca="1"/>
        <v>315.55104494869056</v>
      </c>
      <c r="BD212">
        <f ca="1"/>
        <v>357.56319142094895</v>
      </c>
      <c r="BE212">
        <f ca="1"/>
        <v>435.79112899270035</v>
      </c>
      <c r="BF212">
        <f ca="1"/>
        <v>383.63853388389759</v>
      </c>
      <c r="BG212">
        <f ca="1"/>
        <v>347.6507856019652</v>
      </c>
      <c r="BH212">
        <f ca="1"/>
        <v>336.72687710872731</v>
      </c>
      <c r="BI212">
        <f ca="1"/>
        <v>454.45530267395662</v>
      </c>
      <c r="BJ212">
        <f ca="1"/>
        <v>337.78016409768122</v>
      </c>
      <c r="BK212">
        <f ca="1"/>
        <v>405.77929324690228</v>
      </c>
      <c r="BL212">
        <f ca="1"/>
        <v>380.44943438712022</v>
      </c>
      <c r="BM212">
        <f ca="1"/>
        <v>411.47436796208348</v>
      </c>
      <c r="BN212">
        <f ca="1"/>
        <v>289.84749905179501</v>
      </c>
      <c r="BO212">
        <f ca="1"/>
        <v>391.24377819793676</v>
      </c>
      <c r="BP212">
        <f ca="1"/>
        <v>362.82114636518327</v>
      </c>
      <c r="BQ212">
        <f ca="1"/>
        <v>439.62789885951747</v>
      </c>
      <c r="BR212">
        <f ca="1"/>
        <v>298.48425362662016</v>
      </c>
      <c r="BS212">
        <f ca="1"/>
        <v>378.0178084765808</v>
      </c>
      <c r="BT212">
        <f ca="1"/>
        <v>345.65569238977577</v>
      </c>
      <c r="BU212">
        <f ca="1"/>
        <v>481.78948766324197</v>
      </c>
      <c r="BV212">
        <f ca="1"/>
        <v>346.37404001263258</v>
      </c>
      <c r="BW212">
        <f ca="1"/>
        <v>493.96095300610853</v>
      </c>
      <c r="BX212">
        <f ca="1"/>
        <v>403.67032911946416</v>
      </c>
      <c r="BY212">
        <f ca="1"/>
        <v>476.80908168968409</v>
      </c>
      <c r="BZ212">
        <f ca="1"/>
        <v>258.34918564705674</v>
      </c>
      <c r="CA212">
        <f ca="1"/>
        <v>368.94957342651907</v>
      </c>
      <c r="CB212">
        <f ca="1"/>
        <v>313.71356111868596</v>
      </c>
      <c r="CC212">
        <f ca="1"/>
        <v>393.87627793881455</v>
      </c>
      <c r="CD212">
        <f ca="1"/>
        <v>292.38208538881241</v>
      </c>
      <c r="CE212">
        <f ca="1"/>
        <v>391.3041364178797</v>
      </c>
      <c r="CF212">
        <f ca="1"/>
        <v>391.89591149547613</v>
      </c>
      <c r="CG212">
        <f ca="1"/>
        <v>415.50276083710264</v>
      </c>
      <c r="CH212">
        <f ca="1"/>
        <v>291.93763388096221</v>
      </c>
      <c r="CI212">
        <f ca="1"/>
        <v>393.01274328660656</v>
      </c>
      <c r="CJ212">
        <f ca="1"/>
        <v>375.10778218567668</v>
      </c>
      <c r="CK212">
        <f ca="1"/>
        <v>433.29019034598281</v>
      </c>
      <c r="CL212">
        <f ca="1"/>
        <v>357.67879600380576</v>
      </c>
      <c r="CM212">
        <f ca="1"/>
        <v>420.70175472200748</v>
      </c>
      <c r="CN212">
        <f ca="1"/>
        <v>358.45445170051528</v>
      </c>
      <c r="CO212">
        <f ca="1"/>
        <v>424.26832991592215</v>
      </c>
      <c r="CP212">
        <f ca="1"/>
        <v>327.02026492494923</v>
      </c>
      <c r="CQ212">
        <f ca="1"/>
        <v>395.46844485735983</v>
      </c>
      <c r="CR212">
        <f ca="1"/>
        <v>365.53419062117626</v>
      </c>
      <c r="CS212">
        <f ca="1"/>
        <v>423.14216972806133</v>
      </c>
      <c r="CT212">
        <f ca="1"/>
        <v>333.44749616488565</v>
      </c>
      <c r="CU212">
        <f ca="1"/>
        <v>364.52127066557887</v>
      </c>
      <c r="CV212">
        <f ca="1"/>
        <v>349.51138972364532</v>
      </c>
      <c r="CW212">
        <f ca="1"/>
        <v>480.61708257718271</v>
      </c>
      <c r="CX212">
        <f ca="1"/>
        <v>297.62618776641659</v>
      </c>
      <c r="CY212">
        <f ca="1"/>
        <v>343.04672940589035</v>
      </c>
      <c r="CZ212">
        <f ca="1"/>
        <v>314.87703662474331</v>
      </c>
      <c r="DA212">
        <f ca="1"/>
        <v>441.81065191648713</v>
      </c>
      <c r="DB212">
        <f ca="1"/>
        <v>347.77777609759903</v>
      </c>
      <c r="DC212">
        <f ca="1"/>
        <v>412.74567871995504</v>
      </c>
      <c r="DD212">
        <f ca="1"/>
        <v>347.15296977270805</v>
      </c>
      <c r="DE212">
        <f ca="1"/>
        <v>450.3861938196485</v>
      </c>
      <c r="DF212">
        <f ca="1"/>
        <v>275.19813964336532</v>
      </c>
      <c r="DG212">
        <f ca="1"/>
        <v>419.63175626992415</v>
      </c>
      <c r="DH212" t="e">
        <f ca="1"/>
        <v>#N/A</v>
      </c>
      <c r="DI212" t="e">
        <f ca="1"/>
        <v>#N/A</v>
      </c>
      <c r="DJ212" t="e">
        <f ca="1"/>
        <v>#N/A</v>
      </c>
      <c r="DK212" t="e">
        <f ca="1"/>
        <v>#N/A</v>
      </c>
      <c r="DL212" t="e">
        <f ca="1"/>
        <v>#N/A</v>
      </c>
      <c r="DM212" t="e">
        <f ca="1"/>
        <v>#N/A</v>
      </c>
      <c r="DN212" t="e">
        <f ca="1"/>
        <v>#N/A</v>
      </c>
      <c r="DO212" t="e">
        <f ca="1"/>
        <v>#N/A</v>
      </c>
      <c r="DP212" t="e">
        <f ca="1"/>
        <v>#N/A</v>
      </c>
      <c r="DQ212" t="e">
        <f ca="1"/>
        <v>#N/A</v>
      </c>
      <c r="DR212" t="e">
        <f ca="1"/>
        <v>#N/A</v>
      </c>
      <c r="DS212" t="e">
        <f ca="1"/>
        <v>#N/A</v>
      </c>
      <c r="DT212" t="e">
        <f ca="1"/>
        <v>#N/A</v>
      </c>
      <c r="DU212" t="e">
        <f ca="1"/>
        <v>#N/A</v>
      </c>
      <c r="DV212" t="e">
        <f ca="1"/>
        <v>#N/A</v>
      </c>
      <c r="DW212" t="e">
        <f ca="1"/>
        <v>#N/A</v>
      </c>
      <c r="DX212" t="e">
        <f ca="1"/>
        <v>#N/A</v>
      </c>
      <c r="DY212" t="e">
        <f ca="1"/>
        <v>#N/A</v>
      </c>
      <c r="DZ212" t="e">
        <f ca="1"/>
        <v>#N/A</v>
      </c>
      <c r="EA212" t="e">
        <f ca="1"/>
        <v>#N/A</v>
      </c>
    </row>
    <row r="213" spans="11:131">
      <c r="K213" s="40">
        <f ca="1"/>
        <v>45714</v>
      </c>
      <c r="L213">
        <f ca="1"/>
        <v>318.95459791738716</v>
      </c>
      <c r="M213">
        <f ca="1"/>
        <v>532.20259265285608</v>
      </c>
      <c r="N213">
        <f ca="1"/>
        <v>303.38133591878693</v>
      </c>
      <c r="O213">
        <f ca="1"/>
        <v>405.64158087351558</v>
      </c>
      <c r="P213">
        <f ca="1"/>
        <v>341.60438593446884</v>
      </c>
      <c r="Q213">
        <f ca="1"/>
        <v>434.73636897802629</v>
      </c>
      <c r="R213">
        <f ca="1"/>
        <v>316.94442512081326</v>
      </c>
      <c r="S213">
        <f ca="1"/>
        <v>378.09061407987514</v>
      </c>
      <c r="T213">
        <f ca="1"/>
        <v>350.59363568875631</v>
      </c>
      <c r="U213">
        <f ca="1"/>
        <v>465.77846403042389</v>
      </c>
      <c r="V213">
        <f ca="1"/>
        <v>303.99754455255686</v>
      </c>
      <c r="W213">
        <f ca="1"/>
        <v>359.771134369496</v>
      </c>
      <c r="X213">
        <f ca="1"/>
        <v>324.44350912854765</v>
      </c>
      <c r="Y213">
        <f ca="1"/>
        <v>444.56308779049539</v>
      </c>
      <c r="Z213">
        <f ca="1"/>
        <v>328.36225043335713</v>
      </c>
      <c r="AA213">
        <f ca="1"/>
        <v>420.5421501094475</v>
      </c>
      <c r="AB213">
        <f ca="1"/>
        <v>380.11638860858352</v>
      </c>
      <c r="AC213">
        <f ca="1"/>
        <v>459.17686791066382</v>
      </c>
      <c r="AD213">
        <f ca="1"/>
        <v>290.25019040543367</v>
      </c>
      <c r="AE213">
        <f ca="1"/>
        <v>356.61211075551898</v>
      </c>
      <c r="AF213">
        <f ca="1"/>
        <v>357.72007938150369</v>
      </c>
      <c r="AG213">
        <f ca="1"/>
        <v>377.31490032776992</v>
      </c>
      <c r="AH213">
        <f ca="1"/>
        <v>301.38014578660233</v>
      </c>
      <c r="AI213">
        <f ca="1"/>
        <v>424.49314461547613</v>
      </c>
      <c r="AJ213">
        <f ca="1"/>
        <v>402.33467577469889</v>
      </c>
      <c r="AK213">
        <f ca="1"/>
        <v>486.85846903226764</v>
      </c>
      <c r="AL213">
        <f ca="1"/>
        <v>278.49142685412329</v>
      </c>
      <c r="AM213">
        <f ca="1"/>
        <v>362.2546700029967</v>
      </c>
      <c r="AN213">
        <f ca="1"/>
        <v>366.86889046143955</v>
      </c>
      <c r="AO213">
        <f ca="1"/>
        <v>411.00170317229623</v>
      </c>
      <c r="AP213">
        <f ca="1"/>
        <v>330.50941152432506</v>
      </c>
      <c r="AQ213">
        <f ca="1"/>
        <v>405.21828076901608</v>
      </c>
      <c r="AR213">
        <f ca="1"/>
        <v>409.0881641404751</v>
      </c>
      <c r="AS213">
        <f ca="1"/>
        <v>446.56867320897379</v>
      </c>
      <c r="AT213">
        <f ca="1"/>
        <v>333.95719500989236</v>
      </c>
      <c r="AU213">
        <f ca="1"/>
        <v>358.37041595670604</v>
      </c>
      <c r="AV213">
        <f ca="1"/>
        <v>290.40516983738161</v>
      </c>
      <c r="AW213">
        <f ca="1"/>
        <v>414.54718880823293</v>
      </c>
      <c r="AX213">
        <f ca="1"/>
        <v>301.88740250078325</v>
      </c>
      <c r="AY213">
        <f ca="1"/>
        <v>388.4535016907206</v>
      </c>
      <c r="AZ213">
        <f ca="1"/>
        <v>363.02317037706894</v>
      </c>
      <c r="BA213">
        <f ca="1"/>
        <v>475.01578820416091</v>
      </c>
      <c r="BB213">
        <f ca="1"/>
        <v>306.65518536486894</v>
      </c>
      <c r="BC213">
        <f ca="1"/>
        <v>315.4678007687657</v>
      </c>
      <c r="BD213">
        <f ca="1"/>
        <v>356.00406496672582</v>
      </c>
      <c r="BE213">
        <f ca="1"/>
        <v>434.66057824430499</v>
      </c>
      <c r="BF213">
        <f ca="1"/>
        <v>380.19402113327601</v>
      </c>
      <c r="BG213">
        <f ca="1"/>
        <v>355.81087077996483</v>
      </c>
      <c r="BH213">
        <f ca="1"/>
        <v>336.10851699167961</v>
      </c>
      <c r="BI213">
        <f ca="1"/>
        <v>448.67522921739646</v>
      </c>
      <c r="BJ213">
        <f ca="1"/>
        <v>340.85264693101391</v>
      </c>
      <c r="BK213">
        <f ca="1"/>
        <v>404.98978066760651</v>
      </c>
      <c r="BL213">
        <f ca="1"/>
        <v>379.16660260808396</v>
      </c>
      <c r="BM213">
        <f ca="1"/>
        <v>411.24405126106598</v>
      </c>
      <c r="BN213">
        <f ca="1"/>
        <v>288.16995192504561</v>
      </c>
      <c r="BO213">
        <f ca="1"/>
        <v>393.76337728033593</v>
      </c>
      <c r="BP213">
        <f ca="1"/>
        <v>365.24229608831098</v>
      </c>
      <c r="BQ213">
        <f ca="1"/>
        <v>440.03380384805854</v>
      </c>
      <c r="BR213">
        <f ca="1"/>
        <v>305.31481000224255</v>
      </c>
      <c r="BS213">
        <f ca="1"/>
        <v>379.47286263957693</v>
      </c>
      <c r="BT213">
        <f ca="1"/>
        <v>344.33068531977648</v>
      </c>
      <c r="BU213">
        <f ca="1"/>
        <v>486.1362769967638</v>
      </c>
      <c r="BV213">
        <f ca="1"/>
        <v>343.87472283632252</v>
      </c>
      <c r="BW213">
        <f ca="1"/>
        <v>497.2017613693327</v>
      </c>
      <c r="BX213">
        <f ca="1"/>
        <v>403.19089090563546</v>
      </c>
      <c r="BY213">
        <f ca="1"/>
        <v>474.50679079468745</v>
      </c>
      <c r="BZ213">
        <f ca="1"/>
        <v>255.83639404772569</v>
      </c>
      <c r="CA213">
        <f ca="1"/>
        <v>361.37414325596779</v>
      </c>
      <c r="CB213">
        <f ca="1"/>
        <v>314.81900938014599</v>
      </c>
      <c r="CC213">
        <f ca="1"/>
        <v>394.3981006707491</v>
      </c>
      <c r="CD213">
        <f ca="1"/>
        <v>292.22142953978636</v>
      </c>
      <c r="CE213">
        <f ca="1"/>
        <v>393.08906427260206</v>
      </c>
      <c r="CF213">
        <f ca="1"/>
        <v>396.76841357347803</v>
      </c>
      <c r="CG213">
        <f ca="1"/>
        <v>414.62556680719263</v>
      </c>
      <c r="CH213">
        <f ca="1"/>
        <v>289.34709080419492</v>
      </c>
      <c r="CI213">
        <f ca="1"/>
        <v>394.65716757858581</v>
      </c>
      <c r="CJ213">
        <f ca="1"/>
        <v>375.09852979299717</v>
      </c>
      <c r="CK213">
        <f ca="1"/>
        <v>442.92412784930269</v>
      </c>
      <c r="CL213">
        <f ca="1"/>
        <v>359.59064034853219</v>
      </c>
      <c r="CM213">
        <f ca="1"/>
        <v>417.97758549659437</v>
      </c>
      <c r="CN213">
        <f ca="1"/>
        <v>358.63994044714673</v>
      </c>
      <c r="CO213">
        <f ca="1"/>
        <v>422.70970442518853</v>
      </c>
      <c r="CP213">
        <f ca="1"/>
        <v>327.72772257905473</v>
      </c>
      <c r="CQ213">
        <f ca="1"/>
        <v>400.70189750464397</v>
      </c>
      <c r="CR213">
        <f ca="1"/>
        <v>364.2006808302441</v>
      </c>
      <c r="CS213">
        <f ca="1"/>
        <v>424.27262839491908</v>
      </c>
      <c r="CT213">
        <f ca="1"/>
        <v>338.5903944632438</v>
      </c>
      <c r="CU213">
        <f ca="1"/>
        <v>370.63017622854039</v>
      </c>
      <c r="CV213">
        <f ca="1"/>
        <v>350.14292987286831</v>
      </c>
      <c r="CW213">
        <f ca="1"/>
        <v>480.18289778530277</v>
      </c>
      <c r="CX213">
        <f ca="1"/>
        <v>296.11983412545061</v>
      </c>
      <c r="CY213">
        <f ca="1"/>
        <v>341.90037295643572</v>
      </c>
      <c r="CZ213">
        <f ca="1"/>
        <v>314.87340534019268</v>
      </c>
      <c r="DA213">
        <f ca="1"/>
        <v>438.06951171460457</v>
      </c>
      <c r="DB213">
        <f ca="1"/>
        <v>352.81458534724055</v>
      </c>
      <c r="DC213">
        <f ca="1"/>
        <v>405.05592315752443</v>
      </c>
      <c r="DD213">
        <f ca="1"/>
        <v>349.54190608287047</v>
      </c>
      <c r="DE213">
        <f ca="1"/>
        <v>453.12838970343972</v>
      </c>
      <c r="DF213">
        <f ca="1"/>
        <v>275.22306519712237</v>
      </c>
      <c r="DG213">
        <f ca="1"/>
        <v>413.31093912423694</v>
      </c>
      <c r="DH213" t="e">
        <f ca="1"/>
        <v>#N/A</v>
      </c>
      <c r="DI213" t="e">
        <f ca="1"/>
        <v>#N/A</v>
      </c>
      <c r="DJ213" t="e">
        <f ca="1"/>
        <v>#N/A</v>
      </c>
      <c r="DK213" t="e">
        <f ca="1"/>
        <v>#N/A</v>
      </c>
      <c r="DL213" t="e">
        <f ca="1"/>
        <v>#N/A</v>
      </c>
      <c r="DM213" t="e">
        <f ca="1"/>
        <v>#N/A</v>
      </c>
      <c r="DN213" t="e">
        <f ca="1"/>
        <v>#N/A</v>
      </c>
      <c r="DO213" t="e">
        <f ca="1"/>
        <v>#N/A</v>
      </c>
      <c r="DP213" t="e">
        <f ca="1"/>
        <v>#N/A</v>
      </c>
      <c r="DQ213" t="e">
        <f ca="1"/>
        <v>#N/A</v>
      </c>
      <c r="DR213" t="e">
        <f ca="1"/>
        <v>#N/A</v>
      </c>
      <c r="DS213" t="e">
        <f ca="1"/>
        <v>#N/A</v>
      </c>
      <c r="DT213" t="e">
        <f ca="1"/>
        <v>#N/A</v>
      </c>
      <c r="DU213" t="e">
        <f ca="1"/>
        <v>#N/A</v>
      </c>
      <c r="DV213" t="e">
        <f ca="1"/>
        <v>#N/A</v>
      </c>
      <c r="DW213" t="e">
        <f ca="1"/>
        <v>#N/A</v>
      </c>
      <c r="DX213" t="e">
        <f ca="1"/>
        <v>#N/A</v>
      </c>
      <c r="DY213" t="e">
        <f ca="1"/>
        <v>#N/A</v>
      </c>
      <c r="DZ213" t="e">
        <f ca="1"/>
        <v>#N/A</v>
      </c>
      <c r="EA213" t="e">
        <f ca="1"/>
        <v>#N/A</v>
      </c>
    </row>
    <row r="214" spans="11:131">
      <c r="K214" s="40">
        <f ca="1"/>
        <v>45715</v>
      </c>
      <c r="L214">
        <f ca="1"/>
        <v>315.92939184428269</v>
      </c>
      <c r="M214">
        <f ca="1"/>
        <v>535.13235718802571</v>
      </c>
      <c r="N214">
        <f ca="1"/>
        <v>299.80976502692107</v>
      </c>
      <c r="O214">
        <f ca="1"/>
        <v>406.10988235768536</v>
      </c>
      <c r="P214">
        <f ca="1"/>
        <v>337.95868406070349</v>
      </c>
      <c r="Q214">
        <f ca="1"/>
        <v>446.17379869160885</v>
      </c>
      <c r="R214">
        <f ca="1"/>
        <v>318.16446428865282</v>
      </c>
      <c r="S214">
        <f ca="1"/>
        <v>381.08555974893517</v>
      </c>
      <c r="T214">
        <f ca="1"/>
        <v>351.0855128952233</v>
      </c>
      <c r="U214">
        <f ca="1"/>
        <v>467.44585988014921</v>
      </c>
      <c r="V214">
        <f ca="1"/>
        <v>302.48760191358781</v>
      </c>
      <c r="W214">
        <f ca="1"/>
        <v>364.47256418671327</v>
      </c>
      <c r="X214">
        <f ca="1"/>
        <v>325.64788204466885</v>
      </c>
      <c r="Y214">
        <f ca="1"/>
        <v>445.15941004690484</v>
      </c>
      <c r="Z214">
        <f ca="1"/>
        <v>329.98596843218121</v>
      </c>
      <c r="AA214">
        <f ca="1"/>
        <v>419.13946881807988</v>
      </c>
      <c r="AB214">
        <f ca="1"/>
        <v>378.98609201877616</v>
      </c>
      <c r="AC214">
        <f ca="1"/>
        <v>456.66984681801665</v>
      </c>
      <c r="AD214">
        <f ca="1"/>
        <v>288.65344154770662</v>
      </c>
      <c r="AE214">
        <f ca="1"/>
        <v>359.60687217778298</v>
      </c>
      <c r="AF214">
        <f ca="1"/>
        <v>353.25437319525298</v>
      </c>
      <c r="AG214">
        <f ca="1"/>
        <v>387.12485468543679</v>
      </c>
      <c r="AH214">
        <f ca="1"/>
        <v>300.95154222525468</v>
      </c>
      <c r="AI214">
        <f ca="1"/>
        <v>423.00257696973944</v>
      </c>
      <c r="AJ214">
        <f ca="1"/>
        <v>403.99433473727822</v>
      </c>
      <c r="AK214">
        <f ca="1"/>
        <v>491.83263870121885</v>
      </c>
      <c r="AL214">
        <f ca="1"/>
        <v>284.3822865591867</v>
      </c>
      <c r="AM214">
        <f ca="1"/>
        <v>357.89528106808086</v>
      </c>
      <c r="AN214">
        <f ca="1"/>
        <v>367.01000131550319</v>
      </c>
      <c r="AO214">
        <f ca="1"/>
        <v>413.86882397115954</v>
      </c>
      <c r="AP214">
        <f ca="1"/>
        <v>325.53919713351388</v>
      </c>
      <c r="AQ214">
        <f ca="1"/>
        <v>404.83404912131493</v>
      </c>
      <c r="AR214">
        <f ca="1"/>
        <v>405.46114290940847</v>
      </c>
      <c r="AS214">
        <f ca="1"/>
        <v>446.81649370198244</v>
      </c>
      <c r="AT214">
        <f ca="1"/>
        <v>328.88443758733951</v>
      </c>
      <c r="AU214">
        <f ca="1"/>
        <v>358.87720094125677</v>
      </c>
      <c r="AV214">
        <f ca="1"/>
        <v>294.15925841240011</v>
      </c>
      <c r="AW214">
        <f ca="1"/>
        <v>413.21968669618013</v>
      </c>
      <c r="AX214">
        <f ca="1"/>
        <v>297.0742438673027</v>
      </c>
      <c r="AY214">
        <f ca="1"/>
        <v>388.15917552172448</v>
      </c>
      <c r="AZ214">
        <f ca="1"/>
        <v>362.9883852547589</v>
      </c>
      <c r="BA214">
        <f ca="1"/>
        <v>481.87798669286104</v>
      </c>
      <c r="BB214">
        <f ca="1"/>
        <v>306.1382431749617</v>
      </c>
      <c r="BC214">
        <f ca="1"/>
        <v>313.41914609088229</v>
      </c>
      <c r="BD214">
        <f ca="1"/>
        <v>355.14690194631885</v>
      </c>
      <c r="BE214">
        <f ca="1"/>
        <v>423.95521494628491</v>
      </c>
      <c r="BF214">
        <f ca="1"/>
        <v>379.78831796120568</v>
      </c>
      <c r="BG214">
        <f ca="1"/>
        <v>364.16250774159869</v>
      </c>
      <c r="BH214">
        <f ca="1"/>
        <v>334.99509559987007</v>
      </c>
      <c r="BI214">
        <f ca="1"/>
        <v>455.80173501541037</v>
      </c>
      <c r="BJ214">
        <f ca="1"/>
        <v>340.79118639367476</v>
      </c>
      <c r="BK214">
        <f ca="1"/>
        <v>407.82264493545915</v>
      </c>
      <c r="BL214">
        <f ca="1"/>
        <v>382.74494452284301</v>
      </c>
      <c r="BM214">
        <f ca="1"/>
        <v>416.91159270970735</v>
      </c>
      <c r="BN214">
        <f ca="1"/>
        <v>287.30904104862879</v>
      </c>
      <c r="BO214">
        <f ca="1"/>
        <v>396.91621732884289</v>
      </c>
      <c r="BP214">
        <f ca="1"/>
        <v>359.58233622344511</v>
      </c>
      <c r="BQ214">
        <f ca="1"/>
        <v>432.33643184331652</v>
      </c>
      <c r="BR214">
        <f ca="1"/>
        <v>302.6714355268827</v>
      </c>
      <c r="BS214">
        <f ca="1"/>
        <v>378.19156954668955</v>
      </c>
      <c r="BT214">
        <f ca="1"/>
        <v>345.72348995251417</v>
      </c>
      <c r="BU214">
        <f ca="1"/>
        <v>492.26515859149964</v>
      </c>
      <c r="BV214">
        <f ca="1"/>
        <v>343.4656116748539</v>
      </c>
      <c r="BW214">
        <f ca="1"/>
        <v>496.54494649520376</v>
      </c>
      <c r="BX214">
        <f ca="1"/>
        <v>393.35546382850208</v>
      </c>
      <c r="BY214">
        <f ca="1"/>
        <v>480.63941665526966</v>
      </c>
      <c r="BZ214">
        <f ca="1"/>
        <v>250.50145100821661</v>
      </c>
      <c r="CA214">
        <f ca="1"/>
        <v>358.11516457656603</v>
      </c>
      <c r="CB214">
        <f ca="1"/>
        <v>311.92180065833134</v>
      </c>
      <c r="CC214">
        <f ca="1"/>
        <v>394.65843628342236</v>
      </c>
      <c r="CD214">
        <f ca="1"/>
        <v>294.78955455965877</v>
      </c>
      <c r="CE214">
        <f ca="1"/>
        <v>393.65846703379509</v>
      </c>
      <c r="CF214">
        <f ca="1"/>
        <v>397.25057407248534</v>
      </c>
      <c r="CG214">
        <f ca="1"/>
        <v>411.58471774441273</v>
      </c>
      <c r="CH214">
        <f ca="1"/>
        <v>287.63510061969765</v>
      </c>
      <c r="CI214">
        <f ca="1"/>
        <v>398.70102708785112</v>
      </c>
      <c r="CJ214">
        <f ca="1"/>
        <v>371.59133777860092</v>
      </c>
      <c r="CK214">
        <f ca="1"/>
        <v>445.54278064397243</v>
      </c>
      <c r="CL214">
        <f ca="1"/>
        <v>356.01742109991181</v>
      </c>
      <c r="CM214">
        <f ca="1"/>
        <v>422.7359533766367</v>
      </c>
      <c r="CN214">
        <f ca="1"/>
        <v>356.65111489147932</v>
      </c>
      <c r="CO214">
        <f ca="1"/>
        <v>426.18898872534396</v>
      </c>
      <c r="CP214">
        <f ca="1"/>
        <v>322.62677986399751</v>
      </c>
      <c r="CQ214">
        <f ca="1"/>
        <v>391.47608032672264</v>
      </c>
      <c r="CR214">
        <f ca="1"/>
        <v>363.09150913192218</v>
      </c>
      <c r="CS214">
        <f ca="1"/>
        <v>417.88641699002176</v>
      </c>
      <c r="CT214">
        <f ca="1"/>
        <v>342.39235967453538</v>
      </c>
      <c r="CU214">
        <f ca="1"/>
        <v>369.49963129414215</v>
      </c>
      <c r="CV214">
        <f ca="1"/>
        <v>354.48802417597165</v>
      </c>
      <c r="CW214">
        <f ca="1"/>
        <v>480.51739733647224</v>
      </c>
      <c r="CX214">
        <f ca="1"/>
        <v>299.70771097346937</v>
      </c>
      <c r="CY214">
        <f ca="1"/>
        <v>337.20627841145131</v>
      </c>
      <c r="CZ214">
        <f ca="1"/>
        <v>318.67796957415436</v>
      </c>
      <c r="DA214">
        <f ca="1"/>
        <v>439.71016053247411</v>
      </c>
      <c r="DB214">
        <f ca="1"/>
        <v>352.70963463927546</v>
      </c>
      <c r="DC214">
        <f ca="1"/>
        <v>410.06027348652282</v>
      </c>
      <c r="DD214">
        <f ca="1"/>
        <v>348.95619940286548</v>
      </c>
      <c r="DE214">
        <f ca="1"/>
        <v>452.71050448487506</v>
      </c>
      <c r="DF214">
        <f ca="1"/>
        <v>275.49640302724208</v>
      </c>
      <c r="DG214">
        <f ca="1"/>
        <v>410.52375089833129</v>
      </c>
      <c r="DH214" t="e">
        <f ca="1"/>
        <v>#N/A</v>
      </c>
      <c r="DI214" t="e">
        <f ca="1"/>
        <v>#N/A</v>
      </c>
      <c r="DJ214" t="e">
        <f ca="1"/>
        <v>#N/A</v>
      </c>
      <c r="DK214" t="e">
        <f ca="1"/>
        <v>#N/A</v>
      </c>
      <c r="DL214" t="e">
        <f ca="1"/>
        <v>#N/A</v>
      </c>
      <c r="DM214" t="e">
        <f ca="1"/>
        <v>#N/A</v>
      </c>
      <c r="DN214" t="e">
        <f ca="1"/>
        <v>#N/A</v>
      </c>
      <c r="DO214" t="e">
        <f ca="1"/>
        <v>#N/A</v>
      </c>
      <c r="DP214" t="e">
        <f ca="1"/>
        <v>#N/A</v>
      </c>
      <c r="DQ214" t="e">
        <f ca="1"/>
        <v>#N/A</v>
      </c>
      <c r="DR214" t="e">
        <f ca="1"/>
        <v>#N/A</v>
      </c>
      <c r="DS214" t="e">
        <f ca="1"/>
        <v>#N/A</v>
      </c>
      <c r="DT214" t="e">
        <f ca="1"/>
        <v>#N/A</v>
      </c>
      <c r="DU214" t="e">
        <f ca="1"/>
        <v>#N/A</v>
      </c>
      <c r="DV214" t="e">
        <f ca="1"/>
        <v>#N/A</v>
      </c>
      <c r="DW214" t="e">
        <f ca="1"/>
        <v>#N/A</v>
      </c>
      <c r="DX214" t="e">
        <f ca="1"/>
        <v>#N/A</v>
      </c>
      <c r="DY214" t="e">
        <f ca="1"/>
        <v>#N/A</v>
      </c>
      <c r="DZ214" t="e">
        <f ca="1"/>
        <v>#N/A</v>
      </c>
      <c r="EA214" t="e">
        <f ca="1"/>
        <v>#N/A</v>
      </c>
    </row>
    <row r="215" spans="11:131">
      <c r="K215" s="40">
        <f ca="1"/>
        <v>45716</v>
      </c>
      <c r="L215">
        <f ca="1"/>
        <v>318.5955907995795</v>
      </c>
      <c r="M215">
        <f ca="1"/>
        <v>540.04373190397371</v>
      </c>
      <c r="N215">
        <f ca="1"/>
        <v>299.64520046818524</v>
      </c>
      <c r="O215">
        <f ca="1"/>
        <v>410.70715987066632</v>
      </c>
      <c r="P215">
        <f ca="1"/>
        <v>342.54284582834231</v>
      </c>
      <c r="Q215">
        <f ca="1"/>
        <v>443.94070569245804</v>
      </c>
      <c r="R215">
        <f ca="1"/>
        <v>313.90548271093877</v>
      </c>
      <c r="S215">
        <f ca="1"/>
        <v>375.89131908528742</v>
      </c>
      <c r="T215">
        <f ca="1"/>
        <v>349.48455286740699</v>
      </c>
      <c r="U215">
        <f ca="1"/>
        <v>458.4650085987098</v>
      </c>
      <c r="V215">
        <f ca="1"/>
        <v>301.1768481978844</v>
      </c>
      <c r="W215">
        <f ca="1"/>
        <v>367.00730808116037</v>
      </c>
      <c r="X215">
        <f ca="1"/>
        <v>331.46104920946163</v>
      </c>
      <c r="Y215">
        <f ca="1"/>
        <v>442.22698679363316</v>
      </c>
      <c r="Z215">
        <f ca="1"/>
        <v>330.17766399710126</v>
      </c>
      <c r="AA215">
        <f ca="1"/>
        <v>412.3536987996269</v>
      </c>
      <c r="AB215">
        <f ca="1"/>
        <v>378.56552672918127</v>
      </c>
      <c r="AC215">
        <f ca="1"/>
        <v>454.091487700286</v>
      </c>
      <c r="AD215">
        <f ca="1"/>
        <v>287.16511098128399</v>
      </c>
      <c r="AE215">
        <f ca="1"/>
        <v>362.42223243056054</v>
      </c>
      <c r="AF215">
        <f ca="1"/>
        <v>353.10545006792807</v>
      </c>
      <c r="AG215">
        <f ca="1"/>
        <v>386.58829939766991</v>
      </c>
      <c r="AH215">
        <f ca="1"/>
        <v>298.94422892052103</v>
      </c>
      <c r="AI215">
        <f ca="1"/>
        <v>426.90451512165259</v>
      </c>
      <c r="AJ215">
        <f ca="1"/>
        <v>397.90239486650438</v>
      </c>
      <c r="AK215">
        <f ca="1"/>
        <v>486.7937527619265</v>
      </c>
      <c r="AL215">
        <f ca="1"/>
        <v>286.75382915820097</v>
      </c>
      <c r="AM215">
        <f ca="1"/>
        <v>361.26825593702489</v>
      </c>
      <c r="AN215">
        <f ca="1"/>
        <v>363.74427912155409</v>
      </c>
      <c r="AO215">
        <f ca="1"/>
        <v>415.93832831932065</v>
      </c>
      <c r="AP215">
        <f ca="1"/>
        <v>321.03089504068134</v>
      </c>
      <c r="AQ215">
        <f ca="1"/>
        <v>407.65734468603779</v>
      </c>
      <c r="AR215">
        <f ca="1"/>
        <v>402.06899232301288</v>
      </c>
      <c r="AS215">
        <f ca="1"/>
        <v>446.41313768907071</v>
      </c>
      <c r="AT215">
        <f ca="1"/>
        <v>328.38865144771438</v>
      </c>
      <c r="AU215">
        <f ca="1"/>
        <v>358.2068826868574</v>
      </c>
      <c r="AV215">
        <f ca="1"/>
        <v>294.82303678321193</v>
      </c>
      <c r="AW215">
        <f ca="1"/>
        <v>413.55839288201275</v>
      </c>
      <c r="AX215">
        <f ca="1"/>
        <v>300.24529637419528</v>
      </c>
      <c r="AY215">
        <f ca="1"/>
        <v>394.11570741975834</v>
      </c>
      <c r="AZ215">
        <f ca="1"/>
        <v>366.52713875015024</v>
      </c>
      <c r="BA215">
        <f ca="1"/>
        <v>476.50493800227065</v>
      </c>
      <c r="BB215">
        <f ca="1"/>
        <v>305.65215223382563</v>
      </c>
      <c r="BC215">
        <f ca="1"/>
        <v>315.17097369942394</v>
      </c>
      <c r="BD215">
        <f ca="1"/>
        <v>356.43642986100582</v>
      </c>
      <c r="BE215">
        <f ca="1"/>
        <v>427.45294855225603</v>
      </c>
      <c r="BF215">
        <f ca="1"/>
        <v>378.72177829187524</v>
      </c>
      <c r="BG215">
        <f ca="1"/>
        <v>369.74884257534347</v>
      </c>
      <c r="BH215">
        <f ca="1"/>
        <v>331.58877559665251</v>
      </c>
      <c r="BI215">
        <f ca="1"/>
        <v>448.42870138124044</v>
      </c>
      <c r="BJ215">
        <f ca="1"/>
        <v>338.62061312268395</v>
      </c>
      <c r="BK215">
        <f ca="1"/>
        <v>412.86613265796785</v>
      </c>
      <c r="BL215">
        <f ca="1"/>
        <v>384.11904783026796</v>
      </c>
      <c r="BM215">
        <f ca="1"/>
        <v>413.01730319262896</v>
      </c>
      <c r="BN215">
        <f ca="1"/>
        <v>287.24237539375355</v>
      </c>
      <c r="BO215">
        <f ca="1"/>
        <v>398.08863951617178</v>
      </c>
      <c r="BP215">
        <f ca="1"/>
        <v>356.46774328012185</v>
      </c>
      <c r="BQ215">
        <f ca="1"/>
        <v>436.74408334770891</v>
      </c>
      <c r="BR215">
        <f ca="1"/>
        <v>298.69922275320079</v>
      </c>
      <c r="BS215">
        <f ca="1"/>
        <v>379.465023643964</v>
      </c>
      <c r="BT215">
        <f ca="1"/>
        <v>346.00906753830259</v>
      </c>
      <c r="BU215">
        <f ca="1"/>
        <v>493.11281250037695</v>
      </c>
      <c r="BV215">
        <f ca="1"/>
        <v>343.61658155716015</v>
      </c>
      <c r="BW215">
        <f ca="1"/>
        <v>501.2954815875043</v>
      </c>
      <c r="BX215">
        <f ca="1"/>
        <v>393.03701133208153</v>
      </c>
      <c r="BY215">
        <f ca="1"/>
        <v>476.51136380770811</v>
      </c>
      <c r="BZ215">
        <f ca="1"/>
        <v>250.45942058069519</v>
      </c>
      <c r="CA215">
        <f ca="1"/>
        <v>358.44136559567926</v>
      </c>
      <c r="CB215">
        <f ca="1"/>
        <v>310.96826844621251</v>
      </c>
      <c r="CC215">
        <f ca="1"/>
        <v>404.48540488284556</v>
      </c>
      <c r="CD215">
        <f ca="1"/>
        <v>291.97814267371115</v>
      </c>
      <c r="CE215">
        <f ca="1"/>
        <v>389.79777298915275</v>
      </c>
      <c r="CF215">
        <f ca="1"/>
        <v>391.37640524208751</v>
      </c>
      <c r="CG215">
        <f ca="1"/>
        <v>410.4169384875334</v>
      </c>
      <c r="CH215">
        <f ca="1"/>
        <v>290.58699700153278</v>
      </c>
      <c r="CI215">
        <f ca="1"/>
        <v>401.10814461901072</v>
      </c>
      <c r="CJ215">
        <f ca="1"/>
        <v>375.23213193591135</v>
      </c>
      <c r="CK215">
        <f ca="1"/>
        <v>456.9324931989529</v>
      </c>
      <c r="CL215">
        <f ca="1"/>
        <v>358.3896904602272</v>
      </c>
      <c r="CM215">
        <f ca="1"/>
        <v>425.21953763224622</v>
      </c>
      <c r="CN215">
        <f ca="1"/>
        <v>358.63648921981707</v>
      </c>
      <c r="CO215">
        <f ca="1"/>
        <v>421.40418976696901</v>
      </c>
      <c r="CP215">
        <f ca="1"/>
        <v>317.12618899721707</v>
      </c>
      <c r="CQ215">
        <f ca="1"/>
        <v>385.01661175216253</v>
      </c>
      <c r="CR215">
        <f ca="1"/>
        <v>362.81557261627745</v>
      </c>
      <c r="CS215">
        <f ca="1"/>
        <v>421.47804869917508</v>
      </c>
      <c r="CT215">
        <f ca="1"/>
        <v>342.01797179187474</v>
      </c>
      <c r="CU215">
        <f ca="1"/>
        <v>366.14413586322723</v>
      </c>
      <c r="CV215">
        <f ca="1"/>
        <v>358.36749049927261</v>
      </c>
      <c r="CW215">
        <f ca="1"/>
        <v>477.64791725157096</v>
      </c>
      <c r="CX215">
        <f ca="1"/>
        <v>300.70212745514323</v>
      </c>
      <c r="CY215">
        <f ca="1"/>
        <v>343.51389004663429</v>
      </c>
      <c r="CZ215">
        <f ca="1"/>
        <v>315.66663726571767</v>
      </c>
      <c r="DA215">
        <f ca="1"/>
        <v>437.65008198889581</v>
      </c>
      <c r="DB215">
        <f ca="1"/>
        <v>353.72053503889612</v>
      </c>
      <c r="DC215">
        <f ca="1"/>
        <v>412.96943978358092</v>
      </c>
      <c r="DD215">
        <f ca="1"/>
        <v>347.77634338444597</v>
      </c>
      <c r="DE215">
        <f ca="1"/>
        <v>457.88884244172067</v>
      </c>
      <c r="DF215">
        <f ca="1"/>
        <v>279.34888586631155</v>
      </c>
      <c r="DG215">
        <f ca="1"/>
        <v>405.83684575544464</v>
      </c>
      <c r="DH215" t="e">
        <f ca="1"/>
        <v>#N/A</v>
      </c>
      <c r="DI215" t="e">
        <f ca="1"/>
        <v>#N/A</v>
      </c>
      <c r="DJ215" t="e">
        <f ca="1"/>
        <v>#N/A</v>
      </c>
      <c r="DK215" t="e">
        <f ca="1"/>
        <v>#N/A</v>
      </c>
      <c r="DL215" t="e">
        <f ca="1"/>
        <v>#N/A</v>
      </c>
      <c r="DM215" t="e">
        <f ca="1"/>
        <v>#N/A</v>
      </c>
      <c r="DN215" t="e">
        <f ca="1"/>
        <v>#N/A</v>
      </c>
      <c r="DO215" t="e">
        <f ca="1"/>
        <v>#N/A</v>
      </c>
      <c r="DP215" t="e">
        <f ca="1"/>
        <v>#N/A</v>
      </c>
      <c r="DQ215" t="e">
        <f ca="1"/>
        <v>#N/A</v>
      </c>
      <c r="DR215" t="e">
        <f ca="1"/>
        <v>#N/A</v>
      </c>
      <c r="DS215" t="e">
        <f ca="1"/>
        <v>#N/A</v>
      </c>
      <c r="DT215" t="e">
        <f ca="1"/>
        <v>#N/A</v>
      </c>
      <c r="DU215" t="e">
        <f ca="1"/>
        <v>#N/A</v>
      </c>
      <c r="DV215" t="e">
        <f ca="1"/>
        <v>#N/A</v>
      </c>
      <c r="DW215" t="e">
        <f ca="1"/>
        <v>#N/A</v>
      </c>
      <c r="DX215" t="e">
        <f ca="1"/>
        <v>#N/A</v>
      </c>
      <c r="DY215" t="e">
        <f ca="1"/>
        <v>#N/A</v>
      </c>
      <c r="DZ215" t="e">
        <f ca="1"/>
        <v>#N/A</v>
      </c>
      <c r="EA215" t="e">
        <f ca="1"/>
        <v>#N/A</v>
      </c>
    </row>
    <row r="216" spans="11:131">
      <c r="K216" s="40">
        <f ca="1"/>
        <v>45719</v>
      </c>
      <c r="L216">
        <f ca="1"/>
        <v>322.62189291189867</v>
      </c>
      <c r="M216">
        <f ca="1"/>
        <v>538.39561474896425</v>
      </c>
      <c r="N216">
        <f ca="1"/>
        <v>295.5091357948819</v>
      </c>
      <c r="O216">
        <f ca="1"/>
        <v>410.41401497722285</v>
      </c>
      <c r="P216">
        <f ca="1"/>
        <v>345.31253430406264</v>
      </c>
      <c r="Q216">
        <f ca="1"/>
        <v>456.12028612253846</v>
      </c>
      <c r="R216">
        <f ca="1"/>
        <v>312.78404488601922</v>
      </c>
      <c r="S216">
        <f ca="1"/>
        <v>372.64254169768452</v>
      </c>
      <c r="T216">
        <f ca="1"/>
        <v>349.89566357431318</v>
      </c>
      <c r="U216">
        <f ca="1"/>
        <v>456.45077705641819</v>
      </c>
      <c r="V216">
        <f ca="1"/>
        <v>298.89092920024598</v>
      </c>
      <c r="W216">
        <f ca="1"/>
        <v>368.63077603142932</v>
      </c>
      <c r="X216">
        <f ca="1"/>
        <v>327.0616241856618</v>
      </c>
      <c r="Y216">
        <f ca="1"/>
        <v>442.21273380113712</v>
      </c>
      <c r="Z216">
        <f ca="1"/>
        <v>319.98784759608139</v>
      </c>
      <c r="AA216">
        <f ca="1"/>
        <v>412.48668015206425</v>
      </c>
      <c r="AB216">
        <f ca="1"/>
        <v>385.28781222638736</v>
      </c>
      <c r="AC216">
        <f ca="1"/>
        <v>450.72264241337689</v>
      </c>
      <c r="AD216">
        <f ca="1"/>
        <v>287.56602914828102</v>
      </c>
      <c r="AE216">
        <f ca="1"/>
        <v>352.30974403320363</v>
      </c>
      <c r="AF216">
        <f ca="1"/>
        <v>350.57914300647116</v>
      </c>
      <c r="AG216">
        <f ca="1"/>
        <v>387.5019480555672</v>
      </c>
      <c r="AH216">
        <f ca="1"/>
        <v>296.53253128153995</v>
      </c>
      <c r="AI216">
        <f ca="1"/>
        <v>439.72664228739416</v>
      </c>
      <c r="AJ216">
        <f ca="1"/>
        <v>390.49829931576022</v>
      </c>
      <c r="AK216">
        <f ca="1"/>
        <v>476.44976038724701</v>
      </c>
      <c r="AL216">
        <f ca="1"/>
        <v>291.98604528160502</v>
      </c>
      <c r="AM216">
        <f ca="1"/>
        <v>361.56255413598001</v>
      </c>
      <c r="AN216">
        <f ca="1"/>
        <v>364.78798019757278</v>
      </c>
      <c r="AO216">
        <f ca="1"/>
        <v>416.72837375926878</v>
      </c>
      <c r="AP216">
        <f ca="1"/>
        <v>328.98467179244773</v>
      </c>
      <c r="AQ216">
        <f ca="1"/>
        <v>406.88109084440396</v>
      </c>
      <c r="AR216">
        <f ca="1"/>
        <v>409.9220917396936</v>
      </c>
      <c r="AS216">
        <f ca="1"/>
        <v>451.72432971002587</v>
      </c>
      <c r="AT216">
        <f ca="1"/>
        <v>329.2184307493327</v>
      </c>
      <c r="AU216">
        <f ca="1"/>
        <v>355.5085438252417</v>
      </c>
      <c r="AV216">
        <f ca="1"/>
        <v>290.95322367662902</v>
      </c>
      <c r="AW216">
        <f ca="1"/>
        <v>419.94848695410599</v>
      </c>
      <c r="AX216">
        <f ca="1"/>
        <v>293.39350020093354</v>
      </c>
      <c r="AY216">
        <f ca="1"/>
        <v>390.38393451530118</v>
      </c>
      <c r="AZ216">
        <f ca="1"/>
        <v>369.37665400090003</v>
      </c>
      <c r="BA216">
        <f ca="1"/>
        <v>475.15262959344039</v>
      </c>
      <c r="BB216">
        <f ca="1"/>
        <v>317.02606454146053</v>
      </c>
      <c r="BC216">
        <f ca="1"/>
        <v>313.70473236985083</v>
      </c>
      <c r="BD216">
        <f ca="1"/>
        <v>356.88632999630215</v>
      </c>
      <c r="BE216">
        <f ca="1"/>
        <v>420.21821397825704</v>
      </c>
      <c r="BF216">
        <f ca="1"/>
        <v>374.10088470765356</v>
      </c>
      <c r="BG216">
        <f ca="1"/>
        <v>372.62099823895591</v>
      </c>
      <c r="BH216">
        <f ca="1"/>
        <v>323.37072297224614</v>
      </c>
      <c r="BI216">
        <f ca="1"/>
        <v>463.62977416800277</v>
      </c>
      <c r="BJ216">
        <f ca="1"/>
        <v>339.03209224832784</v>
      </c>
      <c r="BK216">
        <f ca="1"/>
        <v>412.45302221784192</v>
      </c>
      <c r="BL216">
        <f ca="1"/>
        <v>383.53968952278626</v>
      </c>
      <c r="BM216">
        <f ca="1"/>
        <v>418.25294474980541</v>
      </c>
      <c r="BN216">
        <f ca="1"/>
        <v>292.00279495065433</v>
      </c>
      <c r="BO216">
        <f ca="1"/>
        <v>389.04978176868838</v>
      </c>
      <c r="BP216">
        <f ca="1"/>
        <v>366.71971873944153</v>
      </c>
      <c r="BQ216">
        <f ca="1"/>
        <v>445.95728493762027</v>
      </c>
      <c r="BR216">
        <f ca="1"/>
        <v>301.66521736935806</v>
      </c>
      <c r="BS216">
        <f ca="1"/>
        <v>384.40660694085517</v>
      </c>
      <c r="BT216">
        <f ca="1"/>
        <v>346.96161898918098</v>
      </c>
      <c r="BU216">
        <f ca="1"/>
        <v>496.86097860588632</v>
      </c>
      <c r="BV216">
        <f ca="1"/>
        <v>345.35841562862038</v>
      </c>
      <c r="BW216">
        <f ca="1"/>
        <v>498.75553032984948</v>
      </c>
      <c r="BX216">
        <f ca="1"/>
        <v>391.9778937815496</v>
      </c>
      <c r="BY216">
        <f ca="1"/>
        <v>477.28471553700143</v>
      </c>
      <c r="BZ216">
        <f ca="1"/>
        <v>241.81325240530956</v>
      </c>
      <c r="CA216">
        <f ca="1"/>
        <v>351.80668304849485</v>
      </c>
      <c r="CB216">
        <f ca="1"/>
        <v>319.31677447246557</v>
      </c>
      <c r="CC216">
        <f ca="1"/>
        <v>406.80520719448663</v>
      </c>
      <c r="CD216">
        <f ca="1"/>
        <v>293.24387720189043</v>
      </c>
      <c r="CE216">
        <f ca="1"/>
        <v>383.99054317029788</v>
      </c>
      <c r="CF216">
        <f ca="1"/>
        <v>381.2821354827405</v>
      </c>
      <c r="CG216">
        <f ca="1"/>
        <v>425.14887880634319</v>
      </c>
      <c r="CH216">
        <f ca="1"/>
        <v>293.47861139689491</v>
      </c>
      <c r="CI216">
        <f ca="1"/>
        <v>403.23144227290976</v>
      </c>
      <c r="CJ216">
        <f ca="1"/>
        <v>372.35393851011258</v>
      </c>
      <c r="CK216">
        <f ca="1"/>
        <v>457.65402977352227</v>
      </c>
      <c r="CL216">
        <f ca="1"/>
        <v>358.24632993096685</v>
      </c>
      <c r="CM216">
        <f ca="1"/>
        <v>422.81662560494283</v>
      </c>
      <c r="CN216">
        <f ca="1"/>
        <v>362.4897071034892</v>
      </c>
      <c r="CO216">
        <f ca="1"/>
        <v>415.81860857226968</v>
      </c>
      <c r="CP216">
        <f ca="1"/>
        <v>314.09628429640168</v>
      </c>
      <c r="CQ216">
        <f ca="1"/>
        <v>395.35082054753212</v>
      </c>
      <c r="CR216">
        <f ca="1"/>
        <v>358.79628299217154</v>
      </c>
      <c r="CS216">
        <f ca="1"/>
        <v>425.52067555210266</v>
      </c>
      <c r="CT216">
        <f ca="1"/>
        <v>337.66506734002928</v>
      </c>
      <c r="CU216">
        <f ca="1"/>
        <v>364.68106718510586</v>
      </c>
      <c r="CV216">
        <f ca="1"/>
        <v>356.73421563618967</v>
      </c>
      <c r="CW216">
        <f ca="1"/>
        <v>464.11514037218416</v>
      </c>
      <c r="CX216">
        <f ca="1"/>
        <v>295.78209901185426</v>
      </c>
      <c r="CY216">
        <f ca="1"/>
        <v>339.56872756131031</v>
      </c>
      <c r="CZ216">
        <f ca="1"/>
        <v>319.41577399868373</v>
      </c>
      <c r="DA216">
        <f ca="1"/>
        <v>440.81125801786618</v>
      </c>
      <c r="DB216">
        <f ca="1"/>
        <v>354.54063848314598</v>
      </c>
      <c r="DC216">
        <f ca="1"/>
        <v>415.20539561529006</v>
      </c>
      <c r="DD216">
        <f ca="1"/>
        <v>340.57645417231373</v>
      </c>
      <c r="DE216">
        <f ca="1"/>
        <v>458.52392726087527</v>
      </c>
      <c r="DF216">
        <f ca="1"/>
        <v>275.87750343586271</v>
      </c>
      <c r="DG216">
        <f ca="1"/>
        <v>410.03944926172119</v>
      </c>
      <c r="DH216" t="e">
        <f ca="1"/>
        <v>#N/A</v>
      </c>
      <c r="DI216" t="e">
        <f ca="1"/>
        <v>#N/A</v>
      </c>
      <c r="DJ216" t="e">
        <f ca="1"/>
        <v>#N/A</v>
      </c>
      <c r="DK216" t="e">
        <f ca="1"/>
        <v>#N/A</v>
      </c>
      <c r="DL216" t="e">
        <f ca="1"/>
        <v>#N/A</v>
      </c>
      <c r="DM216" t="e">
        <f ca="1"/>
        <v>#N/A</v>
      </c>
      <c r="DN216" t="e">
        <f ca="1"/>
        <v>#N/A</v>
      </c>
      <c r="DO216" t="e">
        <f ca="1"/>
        <v>#N/A</v>
      </c>
      <c r="DP216" t="e">
        <f ca="1"/>
        <v>#N/A</v>
      </c>
      <c r="DQ216" t="e">
        <f ca="1"/>
        <v>#N/A</v>
      </c>
      <c r="DR216" t="e">
        <f ca="1"/>
        <v>#N/A</v>
      </c>
      <c r="DS216" t="e">
        <f ca="1"/>
        <v>#N/A</v>
      </c>
      <c r="DT216" t="e">
        <f ca="1"/>
        <v>#N/A</v>
      </c>
      <c r="DU216" t="e">
        <f ca="1"/>
        <v>#N/A</v>
      </c>
      <c r="DV216" t="e">
        <f ca="1"/>
        <v>#N/A</v>
      </c>
      <c r="DW216" t="e">
        <f ca="1"/>
        <v>#N/A</v>
      </c>
      <c r="DX216" t="e">
        <f ca="1"/>
        <v>#N/A</v>
      </c>
      <c r="DY216" t="e">
        <f ca="1"/>
        <v>#N/A</v>
      </c>
      <c r="DZ216" t="e">
        <f ca="1"/>
        <v>#N/A</v>
      </c>
      <c r="EA216" t="e">
        <f ca="1"/>
        <v>#N/A</v>
      </c>
    </row>
    <row r="217" spans="11:131">
      <c r="K217" s="40">
        <f ca="1"/>
        <v>45720</v>
      </c>
      <c r="L217">
        <f ca="1"/>
        <v>322.43930873812678</v>
      </c>
      <c r="M217">
        <f ca="1"/>
        <v>537.15784218380907</v>
      </c>
      <c r="N217">
        <f ca="1"/>
        <v>292.67603409668607</v>
      </c>
      <c r="O217">
        <f ca="1"/>
        <v>417.02586879710697</v>
      </c>
      <c r="P217">
        <f ca="1"/>
        <v>348.01269526485828</v>
      </c>
      <c r="Q217">
        <f ca="1"/>
        <v>448.1358911058789</v>
      </c>
      <c r="R217">
        <f ca="1"/>
        <v>316.77762939468278</v>
      </c>
      <c r="S217">
        <f ca="1"/>
        <v>369.08776680319374</v>
      </c>
      <c r="T217">
        <f ca="1"/>
        <v>350.29231035765736</v>
      </c>
      <c r="U217">
        <f ca="1"/>
        <v>455.15038622304661</v>
      </c>
      <c r="V217">
        <f ca="1"/>
        <v>296.80581251916936</v>
      </c>
      <c r="W217">
        <f ca="1"/>
        <v>366.20927184714475</v>
      </c>
      <c r="X217">
        <f ca="1"/>
        <v>322.34994901366866</v>
      </c>
      <c r="Y217">
        <f ca="1"/>
        <v>442.35282205206801</v>
      </c>
      <c r="Z217">
        <f ca="1"/>
        <v>320.72962398218459</v>
      </c>
      <c r="AA217">
        <f ca="1"/>
        <v>407.03321820663621</v>
      </c>
      <c r="AB217">
        <f ca="1"/>
        <v>384.46053626733334</v>
      </c>
      <c r="AC217">
        <f ca="1"/>
        <v>455.26343466910424</v>
      </c>
      <c r="AD217">
        <f ca="1"/>
        <v>284.25032605401611</v>
      </c>
      <c r="AE217">
        <f ca="1"/>
        <v>351.10636806130185</v>
      </c>
      <c r="AF217">
        <f ca="1"/>
        <v>348.1384230656119</v>
      </c>
      <c r="AG217">
        <f ca="1"/>
        <v>386.91194858351247</v>
      </c>
      <c r="AH217">
        <f ca="1"/>
        <v>299.86213092735096</v>
      </c>
      <c r="AI217">
        <f ca="1"/>
        <v>437.36489493012658</v>
      </c>
      <c r="AJ217">
        <f ca="1"/>
        <v>389.56714557404314</v>
      </c>
      <c r="AK217">
        <f ca="1"/>
        <v>488.92767211031469</v>
      </c>
      <c r="AL217">
        <f ca="1"/>
        <v>291.70060347721375</v>
      </c>
      <c r="AM217">
        <f ca="1"/>
        <v>365.16837314918138</v>
      </c>
      <c r="AN217">
        <f ca="1"/>
        <v>356.76441016244803</v>
      </c>
      <c r="AO217">
        <f ca="1"/>
        <v>418.13330535057634</v>
      </c>
      <c r="AP217">
        <f ca="1"/>
        <v>326.49632348259905</v>
      </c>
      <c r="AQ217">
        <f ca="1"/>
        <v>411.77934185258999</v>
      </c>
      <c r="AR217">
        <f ca="1"/>
        <v>414.57235403219181</v>
      </c>
      <c r="AS217">
        <f ca="1"/>
        <v>459.88300011272202</v>
      </c>
      <c r="AT217">
        <f ca="1"/>
        <v>328.7356376431307</v>
      </c>
      <c r="AU217">
        <f ca="1"/>
        <v>351.92121391045259</v>
      </c>
      <c r="AV217">
        <f ca="1"/>
        <v>290.28586304810221</v>
      </c>
      <c r="AW217">
        <f ca="1"/>
        <v>416.67855696788303</v>
      </c>
      <c r="AX217">
        <f ca="1"/>
        <v>297.3195429268963</v>
      </c>
      <c r="AY217">
        <f ca="1"/>
        <v>388.96781431450131</v>
      </c>
      <c r="AZ217">
        <f ca="1"/>
        <v>369.1324192221615</v>
      </c>
      <c r="BA217">
        <f ca="1"/>
        <v>474.70916274388475</v>
      </c>
      <c r="BB217">
        <f ca="1"/>
        <v>317.46552979522249</v>
      </c>
      <c r="BC217">
        <f ca="1"/>
        <v>311.38767936122673</v>
      </c>
      <c r="BD217">
        <f ca="1"/>
        <v>353.62215124713765</v>
      </c>
      <c r="BE217">
        <f ca="1"/>
        <v>414.77383770773838</v>
      </c>
      <c r="BF217">
        <f ca="1"/>
        <v>377.54680949407725</v>
      </c>
      <c r="BG217">
        <f ca="1"/>
        <v>366.87710597039307</v>
      </c>
      <c r="BH217">
        <f ca="1"/>
        <v>327.16279873541367</v>
      </c>
      <c r="BI217">
        <f ca="1"/>
        <v>464.4688350526726</v>
      </c>
      <c r="BJ217">
        <f ca="1"/>
        <v>335.75449552626526</v>
      </c>
      <c r="BK217">
        <f ca="1"/>
        <v>414.94911835153414</v>
      </c>
      <c r="BL217">
        <f ca="1"/>
        <v>386.11408250841998</v>
      </c>
      <c r="BM217">
        <f ca="1"/>
        <v>422.60428527451671</v>
      </c>
      <c r="BN217">
        <f ca="1"/>
        <v>290.60830911223115</v>
      </c>
      <c r="BO217">
        <f ca="1"/>
        <v>383.0264417505993</v>
      </c>
      <c r="BP217">
        <f ca="1"/>
        <v>364.25062504473487</v>
      </c>
      <c r="BQ217">
        <f ca="1"/>
        <v>442.57000334679117</v>
      </c>
      <c r="BR217">
        <f ca="1"/>
        <v>303.71774858621052</v>
      </c>
      <c r="BS217">
        <f ca="1"/>
        <v>382.82581001384989</v>
      </c>
      <c r="BT217">
        <f ca="1"/>
        <v>347.67890799065009</v>
      </c>
      <c r="BU217">
        <f ca="1"/>
        <v>489.64415914691568</v>
      </c>
      <c r="BV217">
        <f ca="1"/>
        <v>348.49035908997939</v>
      </c>
      <c r="BW217">
        <f ca="1"/>
        <v>507.48460087805034</v>
      </c>
      <c r="BX217">
        <f ca="1"/>
        <v>393.6406166624904</v>
      </c>
      <c r="BY217">
        <f ca="1"/>
        <v>479.32426703561021</v>
      </c>
      <c r="BZ217">
        <f ca="1"/>
        <v>244.93199362067759</v>
      </c>
      <c r="CA217">
        <f ca="1"/>
        <v>348.49040024384243</v>
      </c>
      <c r="CB217">
        <f ca="1"/>
        <v>314.89265218395701</v>
      </c>
      <c r="CC217">
        <f ca="1"/>
        <v>402.27586611471162</v>
      </c>
      <c r="CD217">
        <f ca="1"/>
        <v>292.41110263199818</v>
      </c>
      <c r="CE217">
        <f ca="1"/>
        <v>389.96213944823654</v>
      </c>
      <c r="CF217">
        <f ca="1"/>
        <v>379.34405095445197</v>
      </c>
      <c r="CG217">
        <f ca="1"/>
        <v>421.03029088711173</v>
      </c>
      <c r="CH217">
        <f ca="1"/>
        <v>292.08261929765274</v>
      </c>
      <c r="CI217">
        <f ca="1"/>
        <v>405.16601679214943</v>
      </c>
      <c r="CJ217">
        <f ca="1"/>
        <v>373.61579065478259</v>
      </c>
      <c r="CK217">
        <f ca="1"/>
        <v>454.47496473238061</v>
      </c>
      <c r="CL217">
        <f ca="1"/>
        <v>363.23621759554942</v>
      </c>
      <c r="CM217">
        <f ca="1"/>
        <v>422.3717783709447</v>
      </c>
      <c r="CN217">
        <f ca="1"/>
        <v>362.61718560710813</v>
      </c>
      <c r="CO217">
        <f ca="1"/>
        <v>419.82057462502229</v>
      </c>
      <c r="CP217">
        <f ca="1"/>
        <v>311.89850142311786</v>
      </c>
      <c r="CQ217">
        <f ca="1"/>
        <v>396.13224993968208</v>
      </c>
      <c r="CR217">
        <f ca="1"/>
        <v>356.68904179638992</v>
      </c>
      <c r="CS217">
        <f ca="1"/>
        <v>421.97292083057357</v>
      </c>
      <c r="CT217">
        <f ca="1"/>
        <v>335.27190348391031</v>
      </c>
      <c r="CU217">
        <f ca="1"/>
        <v>362.97669307774578</v>
      </c>
      <c r="CV217">
        <f ca="1"/>
        <v>358.42683852570713</v>
      </c>
      <c r="CW217">
        <f ca="1"/>
        <v>463.24568841287487</v>
      </c>
      <c r="CX217">
        <f ca="1"/>
        <v>300.60371987512667</v>
      </c>
      <c r="CY217">
        <f ca="1"/>
        <v>343.66250220408301</v>
      </c>
      <c r="CZ217">
        <f ca="1"/>
        <v>322.5364254504762</v>
      </c>
      <c r="DA217">
        <f ca="1"/>
        <v>439.89007635019465</v>
      </c>
      <c r="DB217">
        <f ca="1"/>
        <v>353.05261248188566</v>
      </c>
      <c r="DC217">
        <f ca="1"/>
        <v>417.19693013937575</v>
      </c>
      <c r="DD217">
        <f ca="1"/>
        <v>344.21386809921148</v>
      </c>
      <c r="DE217">
        <f ca="1"/>
        <v>466.64343108879257</v>
      </c>
      <c r="DF217">
        <f ca="1"/>
        <v>278.08558667330664</v>
      </c>
      <c r="DG217">
        <f ca="1"/>
        <v>409.90744253993449</v>
      </c>
      <c r="DH217" t="e">
        <f ca="1"/>
        <v>#N/A</v>
      </c>
      <c r="DI217" t="e">
        <f ca="1"/>
        <v>#N/A</v>
      </c>
      <c r="DJ217" t="e">
        <f ca="1"/>
        <v>#N/A</v>
      </c>
      <c r="DK217" t="e">
        <f ca="1"/>
        <v>#N/A</v>
      </c>
      <c r="DL217" t="e">
        <f ca="1"/>
        <v>#N/A</v>
      </c>
      <c r="DM217" t="e">
        <f ca="1"/>
        <v>#N/A</v>
      </c>
      <c r="DN217" t="e">
        <f ca="1"/>
        <v>#N/A</v>
      </c>
      <c r="DO217" t="e">
        <f ca="1"/>
        <v>#N/A</v>
      </c>
      <c r="DP217" t="e">
        <f ca="1"/>
        <v>#N/A</v>
      </c>
      <c r="DQ217" t="e">
        <f ca="1"/>
        <v>#N/A</v>
      </c>
      <c r="DR217" t="e">
        <f ca="1"/>
        <v>#N/A</v>
      </c>
      <c r="DS217" t="e">
        <f ca="1"/>
        <v>#N/A</v>
      </c>
      <c r="DT217" t="e">
        <f ca="1"/>
        <v>#N/A</v>
      </c>
      <c r="DU217" t="e">
        <f ca="1"/>
        <v>#N/A</v>
      </c>
      <c r="DV217" t="e">
        <f ca="1"/>
        <v>#N/A</v>
      </c>
      <c r="DW217" t="e">
        <f ca="1"/>
        <v>#N/A</v>
      </c>
      <c r="DX217" t="e">
        <f ca="1"/>
        <v>#N/A</v>
      </c>
      <c r="DY217" t="e">
        <f ca="1"/>
        <v>#N/A</v>
      </c>
      <c r="DZ217" t="e">
        <f ca="1"/>
        <v>#N/A</v>
      </c>
      <c r="EA217" t="e">
        <f ca="1"/>
        <v>#N/A</v>
      </c>
    </row>
    <row r="218" spans="11:131">
      <c r="K218" s="40">
        <f ca="1"/>
        <v>45721</v>
      </c>
      <c r="L218">
        <f ca="1"/>
        <v>321.72503982512461</v>
      </c>
      <c r="M218">
        <f ca="1"/>
        <v>539.24134154548801</v>
      </c>
      <c r="N218">
        <f ca="1"/>
        <v>292.35931905991811</v>
      </c>
      <c r="O218">
        <f ca="1"/>
        <v>414.97528164701856</v>
      </c>
      <c r="P218">
        <f ca="1"/>
        <v>350.95041839080437</v>
      </c>
      <c r="Q218">
        <f ca="1"/>
        <v>453.22863082434532</v>
      </c>
      <c r="R218">
        <f ca="1"/>
        <v>313.11371007510434</v>
      </c>
      <c r="S218">
        <f ca="1"/>
        <v>368.51108087546373</v>
      </c>
      <c r="T218">
        <f ca="1"/>
        <v>349.09067018676774</v>
      </c>
      <c r="U218">
        <f ca="1"/>
        <v>463.04547832011417</v>
      </c>
      <c r="V218">
        <f ca="1"/>
        <v>301.28154904137909</v>
      </c>
      <c r="W218">
        <f ca="1"/>
        <v>360.54744944353155</v>
      </c>
      <c r="X218">
        <f ca="1"/>
        <v>323.35885871922272</v>
      </c>
      <c r="Y218">
        <f ca="1"/>
        <v>446.56733722139938</v>
      </c>
      <c r="Z218">
        <f ca="1"/>
        <v>325.63337243826851</v>
      </c>
      <c r="AA218">
        <f ca="1"/>
        <v>407.98292406262073</v>
      </c>
      <c r="AB218">
        <f ca="1"/>
        <v>388.00000249323347</v>
      </c>
      <c r="AC218">
        <f ca="1"/>
        <v>458.52728545934264</v>
      </c>
      <c r="AD218">
        <f ca="1"/>
        <v>284.64759569441497</v>
      </c>
      <c r="AE218">
        <f ca="1"/>
        <v>348.56648519761887</v>
      </c>
      <c r="AF218">
        <f ca="1"/>
        <v>350.15194607692018</v>
      </c>
      <c r="AG218">
        <f ca="1"/>
        <v>382.41584435710274</v>
      </c>
      <c r="AH218">
        <f ca="1"/>
        <v>302.28960014601972</v>
      </c>
      <c r="AI218">
        <f ca="1"/>
        <v>437.96108092602879</v>
      </c>
      <c r="AJ218">
        <f ca="1"/>
        <v>382.11517398851191</v>
      </c>
      <c r="AK218">
        <f ca="1"/>
        <v>485.70025188437313</v>
      </c>
      <c r="AL218">
        <f ca="1"/>
        <v>289.33693700235574</v>
      </c>
      <c r="AM218">
        <f ca="1"/>
        <v>362.5586011535305</v>
      </c>
      <c r="AN218">
        <f ca="1"/>
        <v>358.81069003982003</v>
      </c>
      <c r="AO218">
        <f ca="1"/>
        <v>422.08284683965809</v>
      </c>
      <c r="AP218">
        <f ca="1"/>
        <v>326.82935540693148</v>
      </c>
      <c r="AQ218">
        <f ca="1"/>
        <v>411.26822386242998</v>
      </c>
      <c r="AR218">
        <f ca="1"/>
        <v>412.90940477187445</v>
      </c>
      <c r="AS218">
        <f ca="1"/>
        <v>461.56211211997402</v>
      </c>
      <c r="AT218">
        <f ca="1"/>
        <v>323.579243036246</v>
      </c>
      <c r="AU218">
        <f ca="1"/>
        <v>348.32953472362675</v>
      </c>
      <c r="AV218">
        <f ca="1"/>
        <v>291.32574608217607</v>
      </c>
      <c r="AW218">
        <f ca="1"/>
        <v>416.72384899356121</v>
      </c>
      <c r="AX218">
        <f ca="1"/>
        <v>295.04176437268234</v>
      </c>
      <c r="AY218">
        <f ca="1"/>
        <v>390.95645095413357</v>
      </c>
      <c r="AZ218">
        <f ca="1"/>
        <v>370.93047604248522</v>
      </c>
      <c r="BA218">
        <f ca="1"/>
        <v>474.22533873192532</v>
      </c>
      <c r="BB218">
        <f ca="1"/>
        <v>315.51248750323532</v>
      </c>
      <c r="BC218">
        <f ca="1"/>
        <v>314.40418188222799</v>
      </c>
      <c r="BD218">
        <f ca="1"/>
        <v>353.05859665175859</v>
      </c>
      <c r="BE218">
        <f ca="1"/>
        <v>413.17138185458037</v>
      </c>
      <c r="BF218">
        <f ca="1"/>
        <v>379.0495384771944</v>
      </c>
      <c r="BG218">
        <f ca="1"/>
        <v>366.25244882812098</v>
      </c>
      <c r="BH218">
        <f ca="1"/>
        <v>328.3387471725805</v>
      </c>
      <c r="BI218">
        <f ca="1"/>
        <v>463.85824679208901</v>
      </c>
      <c r="BJ218">
        <f ca="1"/>
        <v>339.92344998801246</v>
      </c>
      <c r="BK218">
        <f ca="1"/>
        <v>413.19827990733586</v>
      </c>
      <c r="BL218">
        <f ca="1"/>
        <v>379.72696054716386</v>
      </c>
      <c r="BM218">
        <f ca="1"/>
        <v>420.02635744870969</v>
      </c>
      <c r="BN218">
        <f ca="1"/>
        <v>289.91420354665451</v>
      </c>
      <c r="BO218">
        <f ca="1"/>
        <v>385.4671210392803</v>
      </c>
      <c r="BP218">
        <f ca="1"/>
        <v>361.07839832961071</v>
      </c>
      <c r="BQ218">
        <f ca="1"/>
        <v>436.8736327088946</v>
      </c>
      <c r="BR218">
        <f ca="1"/>
        <v>305.87004289106983</v>
      </c>
      <c r="BS218">
        <f ca="1"/>
        <v>383.21792564241986</v>
      </c>
      <c r="BT218">
        <f ca="1"/>
        <v>349.51865659561906</v>
      </c>
      <c r="BU218">
        <f ca="1"/>
        <v>491.65862923157738</v>
      </c>
      <c r="BV218">
        <f ca="1"/>
        <v>348.79248421004803</v>
      </c>
      <c r="BW218">
        <f ca="1"/>
        <v>510.11324395440306</v>
      </c>
      <c r="BX218">
        <f ca="1"/>
        <v>391.1113691401182</v>
      </c>
      <c r="BY218">
        <f ca="1"/>
        <v>482.23313153795726</v>
      </c>
      <c r="BZ218">
        <f ca="1"/>
        <v>245.81489183128912</v>
      </c>
      <c r="CA218">
        <f ca="1"/>
        <v>346.66331367201042</v>
      </c>
      <c r="CB218">
        <f ca="1"/>
        <v>315.25236117836374</v>
      </c>
      <c r="CC218">
        <f ca="1"/>
        <v>404.2159303999623</v>
      </c>
      <c r="CD218">
        <f ca="1"/>
        <v>289.20638535217694</v>
      </c>
      <c r="CE218">
        <f ca="1"/>
        <v>389.28874889160903</v>
      </c>
      <c r="CF218">
        <f ca="1"/>
        <v>372.39161849216975</v>
      </c>
      <c r="CG218">
        <f ca="1"/>
        <v>421.51614390005864</v>
      </c>
      <c r="CH218">
        <f ca="1"/>
        <v>291.51234793637155</v>
      </c>
      <c r="CI218">
        <f ca="1"/>
        <v>401.26702683820849</v>
      </c>
      <c r="CJ218">
        <f ca="1"/>
        <v>380.02866658067035</v>
      </c>
      <c r="CK218">
        <f ca="1"/>
        <v>452.39410461350866</v>
      </c>
      <c r="CL218">
        <f ca="1"/>
        <v>359.66056600669128</v>
      </c>
      <c r="CM218">
        <f ca="1"/>
        <v>425.72064261724057</v>
      </c>
      <c r="CN218">
        <f ca="1"/>
        <v>363.64525973867853</v>
      </c>
      <c r="CO218">
        <f ca="1"/>
        <v>420.58460787398406</v>
      </c>
      <c r="CP218">
        <f ca="1"/>
        <v>310.33662155714376</v>
      </c>
      <c r="CQ218">
        <f ca="1"/>
        <v>395.16165112372425</v>
      </c>
      <c r="CR218">
        <f ca="1"/>
        <v>357.51393872392242</v>
      </c>
      <c r="CS218">
        <f ca="1"/>
        <v>429.47433077324393</v>
      </c>
      <c r="CT218">
        <f ca="1"/>
        <v>329.56136545298074</v>
      </c>
      <c r="CU218">
        <f ca="1"/>
        <v>367.54338638977674</v>
      </c>
      <c r="CV218">
        <f ca="1"/>
        <v>354.19554089279438</v>
      </c>
      <c r="CW218">
        <f ca="1"/>
        <v>457.51537448200162</v>
      </c>
      <c r="CX218">
        <f ca="1"/>
        <v>303.52014105263049</v>
      </c>
      <c r="CY218">
        <f ca="1"/>
        <v>339.69704389409287</v>
      </c>
      <c r="CZ218">
        <f ca="1"/>
        <v>328.53975356583209</v>
      </c>
      <c r="DA218">
        <f ca="1"/>
        <v>441.67243301938527</v>
      </c>
      <c r="DB218">
        <f ca="1"/>
        <v>351.6909701395636</v>
      </c>
      <c r="DC218">
        <f ca="1"/>
        <v>421.30978283657652</v>
      </c>
      <c r="DD218">
        <f ca="1"/>
        <v>346.91154206821153</v>
      </c>
      <c r="DE218">
        <f ca="1"/>
        <v>461.72790911524413</v>
      </c>
      <c r="DF218">
        <f ca="1"/>
        <v>279.97694621284535</v>
      </c>
      <c r="DG218">
        <f ca="1"/>
        <v>412.83570145858346</v>
      </c>
      <c r="DH218" t="e">
        <f ca="1"/>
        <v>#N/A</v>
      </c>
      <c r="DI218" t="e">
        <f ca="1"/>
        <v>#N/A</v>
      </c>
      <c r="DJ218" t="e">
        <f ca="1"/>
        <v>#N/A</v>
      </c>
      <c r="DK218" t="e">
        <f ca="1"/>
        <v>#N/A</v>
      </c>
      <c r="DL218" t="e">
        <f ca="1"/>
        <v>#N/A</v>
      </c>
      <c r="DM218" t="e">
        <f ca="1"/>
        <v>#N/A</v>
      </c>
      <c r="DN218" t="e">
        <f ca="1"/>
        <v>#N/A</v>
      </c>
      <c r="DO218" t="e">
        <f ca="1"/>
        <v>#N/A</v>
      </c>
      <c r="DP218" t="e">
        <f ca="1"/>
        <v>#N/A</v>
      </c>
      <c r="DQ218" t="e">
        <f ca="1"/>
        <v>#N/A</v>
      </c>
      <c r="DR218" t="e">
        <f ca="1"/>
        <v>#N/A</v>
      </c>
      <c r="DS218" t="e">
        <f ca="1"/>
        <v>#N/A</v>
      </c>
      <c r="DT218" t="e">
        <f ca="1"/>
        <v>#N/A</v>
      </c>
      <c r="DU218" t="e">
        <f ca="1"/>
        <v>#N/A</v>
      </c>
      <c r="DV218" t="e">
        <f ca="1"/>
        <v>#N/A</v>
      </c>
      <c r="DW218" t="e">
        <f ca="1"/>
        <v>#N/A</v>
      </c>
      <c r="DX218" t="e">
        <f ca="1"/>
        <v>#N/A</v>
      </c>
      <c r="DY218" t="e">
        <f ca="1"/>
        <v>#N/A</v>
      </c>
      <c r="DZ218" t="e">
        <f ca="1"/>
        <v>#N/A</v>
      </c>
      <c r="EA218" t="e">
        <f ca="1"/>
        <v>#N/A</v>
      </c>
    </row>
    <row r="219" spans="11:131">
      <c r="K219" s="40">
        <f ca="1"/>
        <v>45722</v>
      </c>
      <c r="L219">
        <f ca="1"/>
        <v>320.84591871769652</v>
      </c>
      <c r="M219">
        <f ca="1"/>
        <v>534.22268143174983</v>
      </c>
      <c r="N219">
        <f ca="1"/>
        <v>288.04378642914804</v>
      </c>
      <c r="O219">
        <f ca="1"/>
        <v>416.57067867331835</v>
      </c>
      <c r="P219">
        <f ca="1"/>
        <v>348.74736262865542</v>
      </c>
      <c r="Q219">
        <f ca="1"/>
        <v>455.09278958423567</v>
      </c>
      <c r="R219">
        <f ca="1"/>
        <v>310.25002515665608</v>
      </c>
      <c r="S219">
        <f ca="1"/>
        <v>365.2009122588604</v>
      </c>
      <c r="T219">
        <f ca="1"/>
        <v>356.53134558989137</v>
      </c>
      <c r="U219">
        <f ca="1"/>
        <v>459.4528814670503</v>
      </c>
      <c r="V219">
        <f ca="1"/>
        <v>301.74474411984863</v>
      </c>
      <c r="W219">
        <f ca="1"/>
        <v>361.86112830878767</v>
      </c>
      <c r="X219">
        <f ca="1"/>
        <v>330.04050448859294</v>
      </c>
      <c r="Y219">
        <f ca="1"/>
        <v>445.5265473671887</v>
      </c>
      <c r="Z219">
        <f ca="1"/>
        <v>322.97239510021541</v>
      </c>
      <c r="AA219">
        <f ca="1"/>
        <v>405.335229422297</v>
      </c>
      <c r="AB219">
        <f ca="1"/>
        <v>383.40355916496787</v>
      </c>
      <c r="AC219">
        <f ca="1"/>
        <v>463.36031803787944</v>
      </c>
      <c r="AD219">
        <f ca="1"/>
        <v>288.06794329116832</v>
      </c>
      <c r="AE219">
        <f ca="1"/>
        <v>346.13296340206074</v>
      </c>
      <c r="AF219">
        <f ca="1"/>
        <v>343.29685015559869</v>
      </c>
      <c r="AG219">
        <f ca="1"/>
        <v>380.96907506529828</v>
      </c>
      <c r="AH219">
        <f ca="1"/>
        <v>302.12610525074996</v>
      </c>
      <c r="AI219">
        <f ca="1"/>
        <v>431.77812802447249</v>
      </c>
      <c r="AJ219">
        <f ca="1"/>
        <v>382.19099649972361</v>
      </c>
      <c r="AK219">
        <f ca="1"/>
        <v>486.57224840147222</v>
      </c>
      <c r="AL219">
        <f ca="1"/>
        <v>292.44485036936516</v>
      </c>
      <c r="AM219">
        <f ca="1"/>
        <v>363.36858748504869</v>
      </c>
      <c r="AN219">
        <f ca="1"/>
        <v>363.76526699771847</v>
      </c>
      <c r="AO219">
        <f ca="1"/>
        <v>421.43355590805038</v>
      </c>
      <c r="AP219">
        <f ca="1"/>
        <v>331.73320893234933</v>
      </c>
      <c r="AQ219">
        <f ca="1"/>
        <v>408.29507958716619</v>
      </c>
      <c r="AR219">
        <f ca="1"/>
        <v>420.00997020926121</v>
      </c>
      <c r="AS219">
        <f ca="1"/>
        <v>453.06278953301796</v>
      </c>
      <c r="AT219">
        <f ca="1"/>
        <v>325.46112604292921</v>
      </c>
      <c r="AU219">
        <f ca="1"/>
        <v>351.4703124923829</v>
      </c>
      <c r="AV219">
        <f ca="1"/>
        <v>290.0789871270394</v>
      </c>
      <c r="AW219">
        <f ca="1"/>
        <v>416.21099775033809</v>
      </c>
      <c r="AX219">
        <f ca="1"/>
        <v>295.28641482463991</v>
      </c>
      <c r="AY219">
        <f ca="1"/>
        <v>394.11365989046419</v>
      </c>
      <c r="AZ219">
        <f ca="1"/>
        <v>370.51265208324952</v>
      </c>
      <c r="BA219">
        <f ca="1"/>
        <v>472.66608254480138</v>
      </c>
      <c r="BB219">
        <f ca="1"/>
        <v>315.94995464837552</v>
      </c>
      <c r="BC219">
        <f ca="1"/>
        <v>319.0905035346405</v>
      </c>
      <c r="BD219">
        <f ca="1"/>
        <v>348.33751161546166</v>
      </c>
      <c r="BE219">
        <f ca="1"/>
        <v>417.30330050434196</v>
      </c>
      <c r="BF219">
        <f ca="1"/>
        <v>375.73694346868922</v>
      </c>
      <c r="BG219">
        <f ca="1"/>
        <v>366.16160299666177</v>
      </c>
      <c r="BH219">
        <f ca="1"/>
        <v>332.43900584840623</v>
      </c>
      <c r="BI219">
        <f ca="1"/>
        <v>457.30999030752366</v>
      </c>
      <c r="BJ219">
        <f ca="1"/>
        <v>343.0032875083719</v>
      </c>
      <c r="BK219">
        <f ca="1"/>
        <v>405.67951601623952</v>
      </c>
      <c r="BL219">
        <f ca="1"/>
        <v>375.21605296282928</v>
      </c>
      <c r="BM219">
        <f ca="1"/>
        <v>419.15167832900954</v>
      </c>
      <c r="BN219">
        <f ca="1"/>
        <v>292.61301494393228</v>
      </c>
      <c r="BO219">
        <f ca="1"/>
        <v>384.17334522648122</v>
      </c>
      <c r="BP219">
        <f ca="1"/>
        <v>358.5721481410838</v>
      </c>
      <c r="BQ219">
        <f ca="1"/>
        <v>438.15964530572438</v>
      </c>
      <c r="BR219">
        <f ca="1"/>
        <v>302.08166556260795</v>
      </c>
      <c r="BS219">
        <f ca="1"/>
        <v>379.54063920873853</v>
      </c>
      <c r="BT219">
        <f ca="1"/>
        <v>349.84789429212219</v>
      </c>
      <c r="BU219">
        <f ca="1"/>
        <v>487.75987176548404</v>
      </c>
      <c r="BV219">
        <f ca="1"/>
        <v>349.5702918907358</v>
      </c>
      <c r="BW219">
        <f ca="1"/>
        <v>509.18167821156493</v>
      </c>
      <c r="BX219">
        <f ca="1"/>
        <v>389.08315532379828</v>
      </c>
      <c r="BY219">
        <f ca="1"/>
        <v>482.59046373750272</v>
      </c>
      <c r="BZ219">
        <f ca="1"/>
        <v>245.65181536784092</v>
      </c>
      <c r="CA219">
        <f ca="1"/>
        <v>349.46969687270445</v>
      </c>
      <c r="CB219">
        <f ca="1"/>
        <v>318.01480526822132</v>
      </c>
      <c r="CC219">
        <f ca="1"/>
        <v>403.81988180858599</v>
      </c>
      <c r="CD219">
        <f ca="1"/>
        <v>290.13330542832466</v>
      </c>
      <c r="CE219">
        <f ca="1"/>
        <v>392.10007423408734</v>
      </c>
      <c r="CF219">
        <f ca="1"/>
        <v>379.01522392507496</v>
      </c>
      <c r="CG219">
        <f ca="1"/>
        <v>417.01923794577601</v>
      </c>
      <c r="CH219">
        <f ca="1"/>
        <v>291.60053783400241</v>
      </c>
      <c r="CI219">
        <f ca="1"/>
        <v>397.83548262622099</v>
      </c>
      <c r="CJ219">
        <f ca="1"/>
        <v>374.34664584718047</v>
      </c>
      <c r="CK219">
        <f ca="1"/>
        <v>458.009553445221</v>
      </c>
      <c r="CL219">
        <f ca="1"/>
        <v>357.32157995504525</v>
      </c>
      <c r="CM219">
        <f ca="1"/>
        <v>422.98502827894532</v>
      </c>
      <c r="CN219">
        <f ca="1"/>
        <v>362.16088554608416</v>
      </c>
      <c r="CO219">
        <f ca="1"/>
        <v>424.58751395397542</v>
      </c>
      <c r="CP219">
        <f ca="1"/>
        <v>316.21676902774578</v>
      </c>
      <c r="CQ219">
        <f ca="1"/>
        <v>400.58219996485963</v>
      </c>
      <c r="CR219">
        <f ca="1"/>
        <v>359.55717341496853</v>
      </c>
      <c r="CS219">
        <f ca="1"/>
        <v>428.89817820374481</v>
      </c>
      <c r="CT219">
        <f ca="1"/>
        <v>326.49908235199098</v>
      </c>
      <c r="CU219">
        <f ca="1"/>
        <v>374.29139700240648</v>
      </c>
      <c r="CV219">
        <f ca="1"/>
        <v>358.82154206567873</v>
      </c>
      <c r="CW219">
        <f ca="1"/>
        <v>453.10420250188969</v>
      </c>
      <c r="CX219">
        <f ca="1"/>
        <v>311.77164430668171</v>
      </c>
      <c r="CY219">
        <f ca="1"/>
        <v>330.06603006933858</v>
      </c>
      <c r="CZ219">
        <f ca="1"/>
        <v>328.92206472581438</v>
      </c>
      <c r="DA219">
        <f ca="1"/>
        <v>450.53340390001665</v>
      </c>
      <c r="DB219">
        <f ca="1"/>
        <v>351.45956328021003</v>
      </c>
      <c r="DC219">
        <f ca="1"/>
        <v>421.96345498176942</v>
      </c>
      <c r="DD219">
        <f ca="1"/>
        <v>352.74674415280884</v>
      </c>
      <c r="DE219">
        <f ca="1"/>
        <v>465.97245810727566</v>
      </c>
      <c r="DF219">
        <f ca="1"/>
        <v>282.02709066388604</v>
      </c>
      <c r="DG219">
        <f ca="1"/>
        <v>406.58649374957082</v>
      </c>
      <c r="DH219" t="e">
        <f ca="1"/>
        <v>#N/A</v>
      </c>
      <c r="DI219" t="e">
        <f ca="1"/>
        <v>#N/A</v>
      </c>
      <c r="DJ219" t="e">
        <f ca="1"/>
        <v>#N/A</v>
      </c>
      <c r="DK219" t="e">
        <f ca="1"/>
        <v>#N/A</v>
      </c>
      <c r="DL219" t="e">
        <f ca="1"/>
        <v>#N/A</v>
      </c>
      <c r="DM219" t="e">
        <f ca="1"/>
        <v>#N/A</v>
      </c>
      <c r="DN219" t="e">
        <f ca="1"/>
        <v>#N/A</v>
      </c>
      <c r="DO219" t="e">
        <f ca="1"/>
        <v>#N/A</v>
      </c>
      <c r="DP219" t="e">
        <f ca="1"/>
        <v>#N/A</v>
      </c>
      <c r="DQ219" t="e">
        <f ca="1"/>
        <v>#N/A</v>
      </c>
      <c r="DR219" t="e">
        <f ca="1"/>
        <v>#N/A</v>
      </c>
      <c r="DS219" t="e">
        <f ca="1"/>
        <v>#N/A</v>
      </c>
      <c r="DT219" t="e">
        <f ca="1"/>
        <v>#N/A</v>
      </c>
      <c r="DU219" t="e">
        <f ca="1"/>
        <v>#N/A</v>
      </c>
      <c r="DV219" t="e">
        <f ca="1"/>
        <v>#N/A</v>
      </c>
      <c r="DW219" t="e">
        <f ca="1"/>
        <v>#N/A</v>
      </c>
      <c r="DX219" t="e">
        <f ca="1"/>
        <v>#N/A</v>
      </c>
      <c r="DY219" t="e">
        <f ca="1"/>
        <v>#N/A</v>
      </c>
      <c r="DZ219" t="e">
        <f ca="1"/>
        <v>#N/A</v>
      </c>
      <c r="EA219" t="e">
        <f ca="1"/>
        <v>#N/A</v>
      </c>
    </row>
    <row r="220" spans="11:131">
      <c r="K220" s="40">
        <f ca="1"/>
        <v>45723</v>
      </c>
      <c r="L220">
        <f ca="1"/>
        <v>320.10335117028757</v>
      </c>
      <c r="M220">
        <f ca="1"/>
        <v>531.71055565303027</v>
      </c>
      <c r="N220">
        <f ca="1"/>
        <v>291.09699823086436</v>
      </c>
      <c r="O220">
        <f ca="1"/>
        <v>415.72236693410747</v>
      </c>
      <c r="P220">
        <f ca="1"/>
        <v>340.51915183347955</v>
      </c>
      <c r="Q220">
        <f ca="1"/>
        <v>454.43612859263078</v>
      </c>
      <c r="R220">
        <f ca="1"/>
        <v>310.33134488281161</v>
      </c>
      <c r="S220">
        <f ca="1"/>
        <v>366.35956363285931</v>
      </c>
      <c r="T220">
        <f ca="1"/>
        <v>356.45256637373603</v>
      </c>
      <c r="U220">
        <f ca="1"/>
        <v>458.79514971239809</v>
      </c>
      <c r="V220">
        <f ca="1"/>
        <v>297.70371327214679</v>
      </c>
      <c r="W220">
        <f ca="1"/>
        <v>359.41937716920319</v>
      </c>
      <c r="X220">
        <f ca="1"/>
        <v>327.53636511228046</v>
      </c>
      <c r="Y220">
        <f ca="1"/>
        <v>447.27417481988914</v>
      </c>
      <c r="Z220">
        <f ca="1"/>
        <v>318.48110489844674</v>
      </c>
      <c r="AA220">
        <f ca="1"/>
        <v>403.46725601249477</v>
      </c>
      <c r="AB220">
        <f ca="1"/>
        <v>384.38375017269476</v>
      </c>
      <c r="AC220">
        <f ca="1"/>
        <v>465.26462888804338</v>
      </c>
      <c r="AD220">
        <f ca="1"/>
        <v>287.17036776056995</v>
      </c>
      <c r="AE220">
        <f ca="1"/>
        <v>346.51947133279799</v>
      </c>
      <c r="AF220">
        <f ca="1"/>
        <v>340.45797908700723</v>
      </c>
      <c r="AG220">
        <f ca="1"/>
        <v>385.4201635853392</v>
      </c>
      <c r="AH220">
        <f ca="1"/>
        <v>302.81116649386132</v>
      </c>
      <c r="AI220">
        <f ca="1"/>
        <v>430.68743413620399</v>
      </c>
      <c r="AJ220">
        <f ca="1"/>
        <v>384.45395707892146</v>
      </c>
      <c r="AK220">
        <f ca="1"/>
        <v>481.4074257064492</v>
      </c>
      <c r="AL220">
        <f ca="1"/>
        <v>291.68518546224226</v>
      </c>
      <c r="AM220">
        <f ca="1"/>
        <v>365.11587969344731</v>
      </c>
      <c r="AN220">
        <f ca="1"/>
        <v>362.29901582595517</v>
      </c>
      <c r="AO220">
        <f ca="1"/>
        <v>424.5039525482818</v>
      </c>
      <c r="AP220">
        <f ca="1"/>
        <v>332.96228099342937</v>
      </c>
      <c r="AQ220">
        <f ca="1"/>
        <v>411.73338780550438</v>
      </c>
      <c r="AR220">
        <f ca="1"/>
        <v>418.14553789485075</v>
      </c>
      <c r="AS220">
        <f ca="1"/>
        <v>455.42771269338857</v>
      </c>
      <c r="AT220">
        <f ca="1"/>
        <v>324.34315706405852</v>
      </c>
      <c r="AU220">
        <f ca="1"/>
        <v>354.9686447927271</v>
      </c>
      <c r="AV220">
        <f ca="1"/>
        <v>295.34318484763514</v>
      </c>
      <c r="AW220">
        <f ca="1"/>
        <v>419.76026125203379</v>
      </c>
      <c r="AX220">
        <f ca="1"/>
        <v>295.78020006638201</v>
      </c>
      <c r="AY220">
        <f ca="1"/>
        <v>394.95739479632732</v>
      </c>
      <c r="AZ220">
        <f ca="1"/>
        <v>369.32576278997783</v>
      </c>
      <c r="BA220">
        <f ca="1"/>
        <v>478.73073341127662</v>
      </c>
      <c r="BB220">
        <f ca="1"/>
        <v>318.61770279113324</v>
      </c>
      <c r="BC220">
        <f ca="1"/>
        <v>320.19446126122489</v>
      </c>
      <c r="BD220">
        <f ca="1"/>
        <v>348.34499869618901</v>
      </c>
      <c r="BE220">
        <f ca="1"/>
        <v>424.34874196981269</v>
      </c>
      <c r="BF220">
        <f ca="1"/>
        <v>374.79301468999046</v>
      </c>
      <c r="BG220">
        <f ca="1"/>
        <v>366.80926979446667</v>
      </c>
      <c r="BH220">
        <f ca="1"/>
        <v>336.28811036977487</v>
      </c>
      <c r="BI220">
        <f ca="1"/>
        <v>458.62959154991228</v>
      </c>
      <c r="BJ220">
        <f ca="1"/>
        <v>340.6807135355657</v>
      </c>
      <c r="BK220">
        <f ca="1"/>
        <v>403.42210866843953</v>
      </c>
      <c r="BL220">
        <f ca="1"/>
        <v>372.19893057931733</v>
      </c>
      <c r="BM220">
        <f ca="1"/>
        <v>418.66116513829792</v>
      </c>
      <c r="BN220">
        <f ca="1"/>
        <v>291.07349880359828</v>
      </c>
      <c r="BO220">
        <f ca="1"/>
        <v>386.64561769816356</v>
      </c>
      <c r="BP220">
        <f ca="1"/>
        <v>361.76261737505467</v>
      </c>
      <c r="BQ220">
        <f ca="1"/>
        <v>434.49914110149228</v>
      </c>
      <c r="BR220">
        <f ca="1"/>
        <v>302.33793567672183</v>
      </c>
      <c r="BS220">
        <f ca="1"/>
        <v>380.68993369225143</v>
      </c>
      <c r="BT220">
        <f ca="1"/>
        <v>349.84455071602048</v>
      </c>
      <c r="BU220">
        <f ca="1"/>
        <v>480.24250343702528</v>
      </c>
      <c r="BV220">
        <f ca="1"/>
        <v>346.28147379385939</v>
      </c>
      <c r="BW220">
        <f ca="1"/>
        <v>506.7815663469907</v>
      </c>
      <c r="BX220">
        <f ca="1"/>
        <v>381.38640165642408</v>
      </c>
      <c r="BY220">
        <f ca="1"/>
        <v>483.33153206694249</v>
      </c>
      <c r="BZ220">
        <f ca="1"/>
        <v>249.50843108034866</v>
      </c>
      <c r="CA220">
        <f ca="1"/>
        <v>349.32671185032251</v>
      </c>
      <c r="CB220">
        <f ca="1"/>
        <v>314.9036503840299</v>
      </c>
      <c r="CC220">
        <f ca="1"/>
        <v>401.6396121225024</v>
      </c>
      <c r="CD220">
        <f ca="1"/>
        <v>287.71207587662747</v>
      </c>
      <c r="CE220">
        <f ca="1"/>
        <v>392.88994960833975</v>
      </c>
      <c r="CF220">
        <f ca="1"/>
        <v>383.37779454906803</v>
      </c>
      <c r="CG220">
        <f ca="1"/>
        <v>417.57348985068734</v>
      </c>
      <c r="CH220">
        <f ca="1"/>
        <v>289.84833369063318</v>
      </c>
      <c r="CI220">
        <f ca="1"/>
        <v>392.91235175922537</v>
      </c>
      <c r="CJ220">
        <f ca="1"/>
        <v>380.58701095475146</v>
      </c>
      <c r="CK220">
        <f ca="1"/>
        <v>462.26288522780408</v>
      </c>
      <c r="CL220">
        <f ca="1"/>
        <v>357.49042829840266</v>
      </c>
      <c r="CM220">
        <f ca="1"/>
        <v>423.83115272047985</v>
      </c>
      <c r="CN220">
        <f ca="1"/>
        <v>363.43379964030873</v>
      </c>
      <c r="CO220">
        <f ca="1"/>
        <v>425.53204651022185</v>
      </c>
      <c r="CP220">
        <f ca="1"/>
        <v>315.34340199015151</v>
      </c>
      <c r="CQ220">
        <f ca="1"/>
        <v>397.85207839800671</v>
      </c>
      <c r="CR220">
        <f ca="1"/>
        <v>358.35376111450847</v>
      </c>
      <c r="CS220">
        <f ca="1"/>
        <v>426.06321848366241</v>
      </c>
      <c r="CT220">
        <f ca="1"/>
        <v>326.01732188209093</v>
      </c>
      <c r="CU220">
        <f ca="1"/>
        <v>377.98949873627515</v>
      </c>
      <c r="CV220">
        <f ca="1"/>
        <v>359.87376995869312</v>
      </c>
      <c r="CW220">
        <f ca="1"/>
        <v>450.0614306408649</v>
      </c>
      <c r="CX220">
        <f ca="1"/>
        <v>308.9032722206353</v>
      </c>
      <c r="CY220">
        <f ca="1"/>
        <v>334.11968786111123</v>
      </c>
      <c r="CZ220">
        <f ca="1"/>
        <v>329.34480561859107</v>
      </c>
      <c r="DA220">
        <f ca="1"/>
        <v>448.08349779231236</v>
      </c>
      <c r="DB220">
        <f ca="1"/>
        <v>351.51257091549184</v>
      </c>
      <c r="DC220">
        <f ca="1"/>
        <v>427.72126289068785</v>
      </c>
      <c r="DD220">
        <f ca="1"/>
        <v>356.4768968451051</v>
      </c>
      <c r="DE220">
        <f ca="1"/>
        <v>465.29636778648143</v>
      </c>
      <c r="DF220">
        <f ca="1"/>
        <v>283.77370122308008</v>
      </c>
      <c r="DG220">
        <f ca="1"/>
        <v>406.06537904278724</v>
      </c>
      <c r="DH220" t="e">
        <f ca="1"/>
        <v>#N/A</v>
      </c>
      <c r="DI220" t="e">
        <f ca="1"/>
        <v>#N/A</v>
      </c>
      <c r="DJ220" t="e">
        <f ca="1"/>
        <v>#N/A</v>
      </c>
      <c r="DK220" t="e">
        <f ca="1"/>
        <v>#N/A</v>
      </c>
      <c r="DL220" t="e">
        <f ca="1"/>
        <v>#N/A</v>
      </c>
      <c r="DM220" t="e">
        <f ca="1"/>
        <v>#N/A</v>
      </c>
      <c r="DN220" t="e">
        <f ca="1"/>
        <v>#N/A</v>
      </c>
      <c r="DO220" t="e">
        <f ca="1"/>
        <v>#N/A</v>
      </c>
      <c r="DP220" t="e">
        <f ca="1"/>
        <v>#N/A</v>
      </c>
      <c r="DQ220" t="e">
        <f ca="1"/>
        <v>#N/A</v>
      </c>
      <c r="DR220" t="e">
        <f ca="1"/>
        <v>#N/A</v>
      </c>
      <c r="DS220" t="e">
        <f ca="1"/>
        <v>#N/A</v>
      </c>
      <c r="DT220" t="e">
        <f ca="1"/>
        <v>#N/A</v>
      </c>
      <c r="DU220" t="e">
        <f ca="1"/>
        <v>#N/A</v>
      </c>
      <c r="DV220" t="e">
        <f ca="1"/>
        <v>#N/A</v>
      </c>
      <c r="DW220" t="e">
        <f ca="1"/>
        <v>#N/A</v>
      </c>
      <c r="DX220" t="e">
        <f ca="1"/>
        <v>#N/A</v>
      </c>
      <c r="DY220" t="e">
        <f ca="1"/>
        <v>#N/A</v>
      </c>
      <c r="DZ220" t="e">
        <f ca="1"/>
        <v>#N/A</v>
      </c>
      <c r="EA220" t="e">
        <f ca="1"/>
        <v>#N/A</v>
      </c>
    </row>
    <row r="221" spans="11:131">
      <c r="K221" s="40">
        <f ca="1"/>
        <v>45726</v>
      </c>
      <c r="L221">
        <f ca="1"/>
        <v>315.94629189420209</v>
      </c>
      <c r="M221">
        <f ca="1"/>
        <v>530.6845778893271</v>
      </c>
      <c r="N221">
        <f ca="1"/>
        <v>294.2403418014722</v>
      </c>
      <c r="O221">
        <f ca="1"/>
        <v>400.00042886488427</v>
      </c>
      <c r="P221">
        <f ca="1"/>
        <v>345.0872892414788</v>
      </c>
      <c r="Q221">
        <f ca="1"/>
        <v>451.7095176285539</v>
      </c>
      <c r="R221">
        <f ca="1"/>
        <v>316.03194311560441</v>
      </c>
      <c r="S221">
        <f ca="1"/>
        <v>367.52527946738019</v>
      </c>
      <c r="T221">
        <f ca="1"/>
        <v>356.16078148342376</v>
      </c>
      <c r="U221">
        <f ca="1"/>
        <v>454.1812136724551</v>
      </c>
      <c r="V221">
        <f ca="1"/>
        <v>297.44931839552987</v>
      </c>
      <c r="W221">
        <f ca="1"/>
        <v>366.34275243598398</v>
      </c>
      <c r="X221">
        <f ca="1"/>
        <v>312.39649663518367</v>
      </c>
      <c r="Y221">
        <f ca="1"/>
        <v>446.47247962829681</v>
      </c>
      <c r="Z221">
        <f ca="1"/>
        <v>309.82150848964034</v>
      </c>
      <c r="AA221">
        <f ca="1"/>
        <v>411.00189056894482</v>
      </c>
      <c r="AB221">
        <f ca="1"/>
        <v>377.08769584526971</v>
      </c>
      <c r="AC221">
        <f ca="1"/>
        <v>457.2402650956538</v>
      </c>
      <c r="AD221">
        <f ca="1"/>
        <v>281.30268349955179</v>
      </c>
      <c r="AE221">
        <f ca="1"/>
        <v>348.56206000807197</v>
      </c>
      <c r="AF221">
        <f ca="1"/>
        <v>346.27215846974042</v>
      </c>
      <c r="AG221">
        <f ca="1"/>
        <v>385.91884653939127</v>
      </c>
      <c r="AH221">
        <f ca="1"/>
        <v>298.94743580458311</v>
      </c>
      <c r="AI221">
        <f ca="1"/>
        <v>435.05923089659245</v>
      </c>
      <c r="AJ221">
        <f ca="1"/>
        <v>393.2864898383869</v>
      </c>
      <c r="AK221">
        <f ca="1"/>
        <v>477.17905217396645</v>
      </c>
      <c r="AL221">
        <f ca="1"/>
        <v>289.96703492891123</v>
      </c>
      <c r="AM221">
        <f ca="1"/>
        <v>369.45259842071073</v>
      </c>
      <c r="AN221">
        <f ca="1"/>
        <v>363.5214277932626</v>
      </c>
      <c r="AO221">
        <f ca="1"/>
        <v>430.34828980717248</v>
      </c>
      <c r="AP221">
        <f ca="1"/>
        <v>335.01261205195766</v>
      </c>
      <c r="AQ221">
        <f ca="1"/>
        <v>416.94422623237784</v>
      </c>
      <c r="AR221">
        <f ca="1"/>
        <v>411.82909286519725</v>
      </c>
      <c r="AS221">
        <f ca="1"/>
        <v>464.92668618801315</v>
      </c>
      <c r="AT221">
        <f ca="1"/>
        <v>328.83915075348307</v>
      </c>
      <c r="AU221">
        <f ca="1"/>
        <v>360.07151437009423</v>
      </c>
      <c r="AV221">
        <f ca="1"/>
        <v>290.82985452080118</v>
      </c>
      <c r="AW221">
        <f ca="1"/>
        <v>425.2305182579899</v>
      </c>
      <c r="AX221">
        <f ca="1"/>
        <v>298.20416695963553</v>
      </c>
      <c r="AY221">
        <f ca="1"/>
        <v>390.38704523346394</v>
      </c>
      <c r="AZ221">
        <f ca="1"/>
        <v>368.57620284628729</v>
      </c>
      <c r="BA221">
        <f ca="1"/>
        <v>477.74914235343152</v>
      </c>
      <c r="BB221">
        <f ca="1"/>
        <v>319.49999759138529</v>
      </c>
      <c r="BC221">
        <f ca="1"/>
        <v>322.002294419961</v>
      </c>
      <c r="BD221">
        <f ca="1"/>
        <v>347.09567539796797</v>
      </c>
      <c r="BE221">
        <f ca="1"/>
        <v>420.07802444287688</v>
      </c>
      <c r="BF221">
        <f ca="1"/>
        <v>375.53476212088395</v>
      </c>
      <c r="BG221">
        <f ca="1"/>
        <v>357.46903316121478</v>
      </c>
      <c r="BH221">
        <f ca="1"/>
        <v>338.66127018069619</v>
      </c>
      <c r="BI221">
        <f ca="1"/>
        <v>453.48631822746131</v>
      </c>
      <c r="BJ221">
        <f ca="1"/>
        <v>338.88628882872473</v>
      </c>
      <c r="BK221">
        <f ca="1"/>
        <v>400.53776290583392</v>
      </c>
      <c r="BL221">
        <f ca="1"/>
        <v>371.11111339329693</v>
      </c>
      <c r="BM221">
        <f ca="1"/>
        <v>422.55639960577452</v>
      </c>
      <c r="BN221">
        <f ca="1"/>
        <v>288.3873266899684</v>
      </c>
      <c r="BO221">
        <f ca="1"/>
        <v>390.18319727209189</v>
      </c>
      <c r="BP221">
        <f ca="1"/>
        <v>369.14302859325568</v>
      </c>
      <c r="BQ221">
        <f ca="1"/>
        <v>445.63384828064898</v>
      </c>
      <c r="BR221">
        <f ca="1"/>
        <v>300.9041400869861</v>
      </c>
      <c r="BS221">
        <f ca="1"/>
        <v>378.59728276580802</v>
      </c>
      <c r="BT221">
        <f ca="1"/>
        <v>360.85410313445186</v>
      </c>
      <c r="BU221">
        <f ca="1"/>
        <v>476.04866863707082</v>
      </c>
      <c r="BV221">
        <f ca="1"/>
        <v>344.15143924260468</v>
      </c>
      <c r="BW221">
        <f ca="1"/>
        <v>493.88332585458295</v>
      </c>
      <c r="BX221">
        <f ca="1"/>
        <v>391.81571969412596</v>
      </c>
      <c r="BY221">
        <f ca="1"/>
        <v>469.85517167346302</v>
      </c>
      <c r="BZ221">
        <f ca="1"/>
        <v>249.54461379080607</v>
      </c>
      <c r="CA221">
        <f ca="1"/>
        <v>349.36489499319316</v>
      </c>
      <c r="CB221">
        <f ca="1"/>
        <v>313.32407684846009</v>
      </c>
      <c r="CC221">
        <f ca="1"/>
        <v>411.140958485586</v>
      </c>
      <c r="CD221">
        <f ca="1"/>
        <v>282.71629120237594</v>
      </c>
      <c r="CE221">
        <f ca="1"/>
        <v>392.20732858608289</v>
      </c>
      <c r="CF221">
        <f ca="1"/>
        <v>386.42598006959423</v>
      </c>
      <c r="CG221">
        <f ca="1"/>
        <v>413.46539711393473</v>
      </c>
      <c r="CH221">
        <f ca="1"/>
        <v>292.60024418143064</v>
      </c>
      <c r="CI221">
        <f ca="1"/>
        <v>385.99117031692163</v>
      </c>
      <c r="CJ221">
        <f ca="1"/>
        <v>386.41745965220758</v>
      </c>
      <c r="CK221">
        <f ca="1"/>
        <v>475.96201783842906</v>
      </c>
      <c r="CL221">
        <f ca="1"/>
        <v>364.56259360494897</v>
      </c>
      <c r="CM221">
        <f ca="1"/>
        <v>425.93002440851365</v>
      </c>
      <c r="CN221">
        <f ca="1"/>
        <v>372.55038936871125</v>
      </c>
      <c r="CO221">
        <f ca="1"/>
        <v>421.32822476331904</v>
      </c>
      <c r="CP221">
        <f ca="1"/>
        <v>312.54794893329847</v>
      </c>
      <c r="CQ221">
        <f ca="1"/>
        <v>396.5912862294802</v>
      </c>
      <c r="CR221">
        <f ca="1"/>
        <v>359.02487432260989</v>
      </c>
      <c r="CS221">
        <f ca="1"/>
        <v>427.05426789561329</v>
      </c>
      <c r="CT221">
        <f ca="1"/>
        <v>328.30065029368757</v>
      </c>
      <c r="CU221">
        <f ca="1"/>
        <v>370.45212120370775</v>
      </c>
      <c r="CV221">
        <f ca="1"/>
        <v>357.20907419553686</v>
      </c>
      <c r="CW221">
        <f ca="1"/>
        <v>459.17153284660219</v>
      </c>
      <c r="CX221">
        <f ca="1"/>
        <v>296.22556513066064</v>
      </c>
      <c r="CY221">
        <f ca="1"/>
        <v>329.21458757564056</v>
      </c>
      <c r="CZ221">
        <f ca="1"/>
        <v>335.99552098654868</v>
      </c>
      <c r="DA221">
        <f ca="1"/>
        <v>445.14348814574402</v>
      </c>
      <c r="DB221">
        <f ca="1"/>
        <v>356.8451675826318</v>
      </c>
      <c r="DC221">
        <f ca="1"/>
        <v>428.21382949926402</v>
      </c>
      <c r="DD221">
        <f ca="1"/>
        <v>353.47496824090439</v>
      </c>
      <c r="DE221">
        <f ca="1"/>
        <v>467.90155644854235</v>
      </c>
      <c r="DF221">
        <f ca="1"/>
        <v>286.33554772599371</v>
      </c>
      <c r="DG221">
        <f ca="1"/>
        <v>410.37336863670674</v>
      </c>
      <c r="DH221" t="e">
        <f ca="1"/>
        <v>#N/A</v>
      </c>
      <c r="DI221" t="e">
        <f ca="1"/>
        <v>#N/A</v>
      </c>
      <c r="DJ221" t="e">
        <f ca="1"/>
        <v>#N/A</v>
      </c>
      <c r="DK221" t="e">
        <f ca="1"/>
        <v>#N/A</v>
      </c>
      <c r="DL221" t="e">
        <f ca="1"/>
        <v>#N/A</v>
      </c>
      <c r="DM221" t="e">
        <f ca="1"/>
        <v>#N/A</v>
      </c>
      <c r="DN221" t="e">
        <f ca="1"/>
        <v>#N/A</v>
      </c>
      <c r="DO221" t="e">
        <f ca="1"/>
        <v>#N/A</v>
      </c>
      <c r="DP221" t="e">
        <f ca="1"/>
        <v>#N/A</v>
      </c>
      <c r="DQ221" t="e">
        <f ca="1"/>
        <v>#N/A</v>
      </c>
      <c r="DR221" t="e">
        <f ca="1"/>
        <v>#N/A</v>
      </c>
      <c r="DS221" t="e">
        <f ca="1"/>
        <v>#N/A</v>
      </c>
      <c r="DT221" t="e">
        <f ca="1"/>
        <v>#N/A</v>
      </c>
      <c r="DU221" t="e">
        <f ca="1"/>
        <v>#N/A</v>
      </c>
      <c r="DV221" t="e">
        <f ca="1"/>
        <v>#N/A</v>
      </c>
      <c r="DW221" t="e">
        <f ca="1"/>
        <v>#N/A</v>
      </c>
      <c r="DX221" t="e">
        <f ca="1"/>
        <v>#N/A</v>
      </c>
      <c r="DY221" t="e">
        <f ca="1"/>
        <v>#N/A</v>
      </c>
      <c r="DZ221" t="e">
        <f ca="1"/>
        <v>#N/A</v>
      </c>
      <c r="EA221" t="e">
        <f ca="1"/>
        <v>#N/A</v>
      </c>
    </row>
    <row r="222" spans="11:131">
      <c r="K222" s="40">
        <f ca="1"/>
        <v>45727</v>
      </c>
      <c r="L222">
        <f ca="1"/>
        <v>315.64137115817755</v>
      </c>
      <c r="M222">
        <f ca="1"/>
        <v>537.33247673754431</v>
      </c>
      <c r="N222">
        <f ca="1"/>
        <v>296.35176881437235</v>
      </c>
      <c r="O222">
        <f ca="1"/>
        <v>397.7489579852982</v>
      </c>
      <c r="P222">
        <f ca="1"/>
        <v>339.63299424515611</v>
      </c>
      <c r="Q222">
        <f ca="1"/>
        <v>451.02402615796979</v>
      </c>
      <c r="R222">
        <f ca="1"/>
        <v>315.08994276686246</v>
      </c>
      <c r="S222">
        <f ca="1"/>
        <v>372.30068981045002</v>
      </c>
      <c r="T222">
        <f ca="1"/>
        <v>348.79743745315983</v>
      </c>
      <c r="U222">
        <f ca="1"/>
        <v>459.58300542841653</v>
      </c>
      <c r="V222">
        <f ca="1"/>
        <v>299.41888476909691</v>
      </c>
      <c r="W222">
        <f ca="1"/>
        <v>367.44979949501987</v>
      </c>
      <c r="X222">
        <f ca="1"/>
        <v>313.22463110694798</v>
      </c>
      <c r="Y222">
        <f ca="1"/>
        <v>446.43328466030886</v>
      </c>
      <c r="Z222">
        <f ca="1"/>
        <v>309.9788181823954</v>
      </c>
      <c r="AA222">
        <f ca="1"/>
        <v>410.46891324424701</v>
      </c>
      <c r="AB222">
        <f ca="1"/>
        <v>372.81637249719228</v>
      </c>
      <c r="AC222">
        <f ca="1"/>
        <v>453.34891539666023</v>
      </c>
      <c r="AD222">
        <f ca="1"/>
        <v>285.79891160898995</v>
      </c>
      <c r="AE222">
        <f ca="1"/>
        <v>348.28944161593876</v>
      </c>
      <c r="AF222">
        <f ca="1"/>
        <v>340.78026870812295</v>
      </c>
      <c r="AG222">
        <f ca="1"/>
        <v>386.33058410627541</v>
      </c>
      <c r="AH222">
        <f ca="1"/>
        <v>294.30151422192552</v>
      </c>
      <c r="AI222">
        <f ca="1"/>
        <v>437.44814484263617</v>
      </c>
      <c r="AJ222">
        <f ca="1"/>
        <v>397.5232623313409</v>
      </c>
      <c r="AK222">
        <f ca="1"/>
        <v>471.53951630033635</v>
      </c>
      <c r="AL222">
        <f ca="1"/>
        <v>291.05137380208328</v>
      </c>
      <c r="AM222">
        <f ca="1"/>
        <v>372.22625388535323</v>
      </c>
      <c r="AN222">
        <f ca="1"/>
        <v>352.88830673980834</v>
      </c>
      <c r="AO222">
        <f ca="1"/>
        <v>427.04409724961749</v>
      </c>
      <c r="AP222">
        <f ca="1"/>
        <v>336.33164946986631</v>
      </c>
      <c r="AQ222">
        <f ca="1"/>
        <v>417.38431835835854</v>
      </c>
      <c r="AR222">
        <f ca="1"/>
        <v>412.06466284830645</v>
      </c>
      <c r="AS222">
        <f ca="1"/>
        <v>461.99577376051002</v>
      </c>
      <c r="AT222">
        <f ca="1"/>
        <v>329.85586895682508</v>
      </c>
      <c r="AU222">
        <f ca="1"/>
        <v>357.27869044859347</v>
      </c>
      <c r="AV222">
        <f ca="1"/>
        <v>291.39704632804086</v>
      </c>
      <c r="AW222">
        <f ca="1"/>
        <v>422.83359975901402</v>
      </c>
      <c r="AX222">
        <f ca="1"/>
        <v>293.12071350334475</v>
      </c>
      <c r="AY222">
        <f ca="1"/>
        <v>386.62816506006499</v>
      </c>
      <c r="AZ222">
        <f ca="1"/>
        <v>373.50155196559678</v>
      </c>
      <c r="BA222">
        <f ca="1"/>
        <v>482.73290810245106</v>
      </c>
      <c r="BB222">
        <f ca="1"/>
        <v>317.62740414008289</v>
      </c>
      <c r="BC222">
        <f ca="1"/>
        <v>324.91776001950956</v>
      </c>
      <c r="BD222">
        <f ca="1"/>
        <v>350.02355406091101</v>
      </c>
      <c r="BE222">
        <f ca="1"/>
        <v>423.29031721101455</v>
      </c>
      <c r="BF222">
        <f ca="1"/>
        <v>371.76070954228715</v>
      </c>
      <c r="BG222">
        <f ca="1"/>
        <v>361.57927542992047</v>
      </c>
      <c r="BH222">
        <f ca="1"/>
        <v>342.78459730241553</v>
      </c>
      <c r="BI222">
        <f ca="1"/>
        <v>455.4047816956076</v>
      </c>
      <c r="BJ222">
        <f ca="1"/>
        <v>336.62450633245203</v>
      </c>
      <c r="BK222">
        <f ca="1"/>
        <v>402.27533070019444</v>
      </c>
      <c r="BL222">
        <f ca="1"/>
        <v>368.16024224552586</v>
      </c>
      <c r="BM222">
        <f ca="1"/>
        <v>423.8691670129071</v>
      </c>
      <c r="BN222">
        <f ca="1"/>
        <v>291.66590302347231</v>
      </c>
      <c r="BO222">
        <f ca="1"/>
        <v>392.01324815302519</v>
      </c>
      <c r="BP222">
        <f ca="1"/>
        <v>371.00934535368737</v>
      </c>
      <c r="BQ222">
        <f ca="1"/>
        <v>444.20114847810305</v>
      </c>
      <c r="BR222">
        <f ca="1"/>
        <v>301.2370069913124</v>
      </c>
      <c r="BS222">
        <f ca="1"/>
        <v>375.25933094778946</v>
      </c>
      <c r="BT222">
        <f ca="1"/>
        <v>362.91502426831835</v>
      </c>
      <c r="BU222">
        <f ca="1"/>
        <v>473.97243714305125</v>
      </c>
      <c r="BV222">
        <f ca="1"/>
        <v>343.09670475997672</v>
      </c>
      <c r="BW222">
        <f ca="1"/>
        <v>491.76306787818146</v>
      </c>
      <c r="BX222">
        <f ca="1"/>
        <v>394.13893046170546</v>
      </c>
      <c r="BY222">
        <f ca="1"/>
        <v>468.94043838366593</v>
      </c>
      <c r="BZ222">
        <f ca="1"/>
        <v>249.26657311994418</v>
      </c>
      <c r="CA222">
        <f ca="1"/>
        <v>348.99312740206585</v>
      </c>
      <c r="CB222">
        <f ca="1"/>
        <v>313.76470365464883</v>
      </c>
      <c r="CC222">
        <f ca="1"/>
        <v>408.38235171791547</v>
      </c>
      <c r="CD222">
        <f ca="1"/>
        <v>281.13206508934741</v>
      </c>
      <c r="CE222">
        <f ca="1"/>
        <v>403.15978269790264</v>
      </c>
      <c r="CF222">
        <f ca="1"/>
        <v>388.80757447313766</v>
      </c>
      <c r="CG222">
        <f ca="1"/>
        <v>418.03407028670938</v>
      </c>
      <c r="CH222">
        <f ca="1"/>
        <v>295.60820763080778</v>
      </c>
      <c r="CI222">
        <f ca="1"/>
        <v>381.31348361745751</v>
      </c>
      <c r="CJ222">
        <f ca="1"/>
        <v>387.78080101119497</v>
      </c>
      <c r="CK222">
        <f ca="1"/>
        <v>474.39020159865532</v>
      </c>
      <c r="CL222">
        <f ca="1"/>
        <v>358.62588532665535</v>
      </c>
      <c r="CM222">
        <f ca="1"/>
        <v>424.42423611858209</v>
      </c>
      <c r="CN222">
        <f ca="1"/>
        <v>382.36069828531259</v>
      </c>
      <c r="CO222">
        <f ca="1"/>
        <v>421.93491746209952</v>
      </c>
      <c r="CP222">
        <f ca="1"/>
        <v>315.15839617554946</v>
      </c>
      <c r="CQ222">
        <f ca="1"/>
        <v>392.81978599216143</v>
      </c>
      <c r="CR222">
        <f ca="1"/>
        <v>359.89856371752086</v>
      </c>
      <c r="CS222">
        <f ca="1"/>
        <v>429.01518624770569</v>
      </c>
      <c r="CT222">
        <f ca="1"/>
        <v>328.14181992152851</v>
      </c>
      <c r="CU222">
        <f ca="1"/>
        <v>366.63426810012487</v>
      </c>
      <c r="CV222">
        <f ca="1"/>
        <v>358.77098387487007</v>
      </c>
      <c r="CW222">
        <f ca="1"/>
        <v>460.84084753622199</v>
      </c>
      <c r="CX222">
        <f ca="1"/>
        <v>296.8166215175109</v>
      </c>
      <c r="CY222">
        <f ca="1"/>
        <v>329.95299210012007</v>
      </c>
      <c r="CZ222">
        <f ca="1"/>
        <v>330.57199094844077</v>
      </c>
      <c r="DA222">
        <f ca="1"/>
        <v>452.65939972984103</v>
      </c>
      <c r="DB222">
        <f ca="1"/>
        <v>359.37502408205506</v>
      </c>
      <c r="DC222">
        <f ca="1"/>
        <v>433.76600963781323</v>
      </c>
      <c r="DD222">
        <f ca="1"/>
        <v>353.22147305652044</v>
      </c>
      <c r="DE222">
        <f ca="1"/>
        <v>461.65857989981907</v>
      </c>
      <c r="DF222">
        <f ca="1"/>
        <v>283.46633677121241</v>
      </c>
      <c r="DG222">
        <f ca="1"/>
        <v>405.23809993695278</v>
      </c>
      <c r="DH222" t="e">
        <f ca="1"/>
        <v>#N/A</v>
      </c>
      <c r="DI222" t="e">
        <f ca="1"/>
        <v>#N/A</v>
      </c>
      <c r="DJ222" t="e">
        <f ca="1"/>
        <v>#N/A</v>
      </c>
      <c r="DK222" t="e">
        <f ca="1"/>
        <v>#N/A</v>
      </c>
      <c r="DL222" t="e">
        <f ca="1"/>
        <v>#N/A</v>
      </c>
      <c r="DM222" t="e">
        <f ca="1"/>
        <v>#N/A</v>
      </c>
      <c r="DN222" t="e">
        <f ca="1"/>
        <v>#N/A</v>
      </c>
      <c r="DO222" t="e">
        <f ca="1"/>
        <v>#N/A</v>
      </c>
      <c r="DP222" t="e">
        <f ca="1"/>
        <v>#N/A</v>
      </c>
      <c r="DQ222" t="e">
        <f ca="1"/>
        <v>#N/A</v>
      </c>
      <c r="DR222" t="e">
        <f ca="1"/>
        <v>#N/A</v>
      </c>
      <c r="DS222" t="e">
        <f ca="1"/>
        <v>#N/A</v>
      </c>
      <c r="DT222" t="e">
        <f ca="1"/>
        <v>#N/A</v>
      </c>
      <c r="DU222" t="e">
        <f ca="1"/>
        <v>#N/A</v>
      </c>
      <c r="DV222" t="e">
        <f ca="1"/>
        <v>#N/A</v>
      </c>
      <c r="DW222" t="e">
        <f ca="1"/>
        <v>#N/A</v>
      </c>
      <c r="DX222" t="e">
        <f ca="1"/>
        <v>#N/A</v>
      </c>
      <c r="DY222" t="e">
        <f ca="1"/>
        <v>#N/A</v>
      </c>
      <c r="DZ222" t="e">
        <f ca="1"/>
        <v>#N/A</v>
      </c>
      <c r="EA222" t="e">
        <f ca="1"/>
        <v>#N/A</v>
      </c>
    </row>
    <row r="223" spans="11:131">
      <c r="K223" s="40">
        <f ca="1"/>
        <v>45728</v>
      </c>
      <c r="L223">
        <f ca="1"/>
        <v>313.83233426575623</v>
      </c>
      <c r="M223">
        <f ca="1"/>
        <v>534.7142851429137</v>
      </c>
      <c r="N223">
        <f ca="1"/>
        <v>295.87596219356243</v>
      </c>
      <c r="O223">
        <f ca="1"/>
        <v>399.11438884617439</v>
      </c>
      <c r="P223">
        <f ca="1"/>
        <v>336.92316289104122</v>
      </c>
      <c r="Q223">
        <f ca="1"/>
        <v>457.37799237464947</v>
      </c>
      <c r="R223">
        <f ca="1"/>
        <v>314.22534508574279</v>
      </c>
      <c r="S223">
        <f ca="1"/>
        <v>374.86823981608495</v>
      </c>
      <c r="T223">
        <f ca="1"/>
        <v>346.20829132582583</v>
      </c>
      <c r="U223">
        <f ca="1"/>
        <v>455.48643358730357</v>
      </c>
      <c r="V223">
        <f ca="1"/>
        <v>303.35861998865306</v>
      </c>
      <c r="W223">
        <f ca="1"/>
        <v>370.34348921056926</v>
      </c>
      <c r="X223">
        <f ca="1"/>
        <v>314.32762264146203</v>
      </c>
      <c r="Y223">
        <f ca="1"/>
        <v>444.37208088135958</v>
      </c>
      <c r="Z223">
        <f ca="1"/>
        <v>311.26326178030644</v>
      </c>
      <c r="AA223">
        <f ca="1"/>
        <v>410.63323174107234</v>
      </c>
      <c r="AB223">
        <f ca="1"/>
        <v>370.89901653708472</v>
      </c>
      <c r="AC223">
        <f ca="1"/>
        <v>452.66212730246684</v>
      </c>
      <c r="AD223">
        <f ca="1"/>
        <v>287.02981852216999</v>
      </c>
      <c r="AE223">
        <f ca="1"/>
        <v>346.96610316797552</v>
      </c>
      <c r="AF223">
        <f ca="1"/>
        <v>343.12157905919474</v>
      </c>
      <c r="AG223">
        <f ca="1"/>
        <v>393.24933387914376</v>
      </c>
      <c r="AH223">
        <f ca="1"/>
        <v>295.44664643346283</v>
      </c>
      <c r="AI223">
        <f ca="1"/>
        <v>441.74988769732687</v>
      </c>
      <c r="AJ223">
        <f ca="1"/>
        <v>393.49081014704427</v>
      </c>
      <c r="AK223">
        <f ca="1"/>
        <v>473.67599614603967</v>
      </c>
      <c r="AL223">
        <f ca="1"/>
        <v>292.15559071672095</v>
      </c>
      <c r="AM223">
        <f ca="1"/>
        <v>367.9209782989567</v>
      </c>
      <c r="AN223">
        <f ca="1"/>
        <v>355.14818051809078</v>
      </c>
      <c r="AO223">
        <f ca="1"/>
        <v>423.65675689206836</v>
      </c>
      <c r="AP223">
        <f ca="1"/>
        <v>334.66240532473574</v>
      </c>
      <c r="AQ223">
        <f ca="1"/>
        <v>424.09807336172008</v>
      </c>
      <c r="AR223">
        <f ca="1"/>
        <v>411.18349048646348</v>
      </c>
      <c r="AS223">
        <f ca="1"/>
        <v>465.79911283744303</v>
      </c>
      <c r="AT223">
        <f ca="1"/>
        <v>332.0189921295518</v>
      </c>
      <c r="AU223">
        <f ca="1"/>
        <v>352.54396984826025</v>
      </c>
      <c r="AV223">
        <f ca="1"/>
        <v>292.24420066133285</v>
      </c>
      <c r="AW223">
        <f ca="1"/>
        <v>422.12749055039643</v>
      </c>
      <c r="AX223">
        <f ca="1"/>
        <v>294.06048842832695</v>
      </c>
      <c r="AY223">
        <f ca="1"/>
        <v>388.72593938860092</v>
      </c>
      <c r="AZ223">
        <f ca="1"/>
        <v>372.2287021425372</v>
      </c>
      <c r="BA223">
        <f ca="1"/>
        <v>484.38143121795395</v>
      </c>
      <c r="BB223">
        <f ca="1"/>
        <v>313.4975316087876</v>
      </c>
      <c r="BC223">
        <f ca="1"/>
        <v>319.81141634922437</v>
      </c>
      <c r="BD223">
        <f ca="1"/>
        <v>345.85897006667739</v>
      </c>
      <c r="BE223">
        <f ca="1"/>
        <v>423.11758455586278</v>
      </c>
      <c r="BF223">
        <f ca="1"/>
        <v>370.74017382577313</v>
      </c>
      <c r="BG223">
        <f ca="1"/>
        <v>364.41621863400445</v>
      </c>
      <c r="BH223">
        <f ca="1"/>
        <v>344.8992146512615</v>
      </c>
      <c r="BI223">
        <f ca="1"/>
        <v>446.42932249674408</v>
      </c>
      <c r="BJ223">
        <f ca="1"/>
        <v>335.40733057520714</v>
      </c>
      <c r="BK223">
        <f ca="1"/>
        <v>403.96756932049971</v>
      </c>
      <c r="BL223">
        <f ca="1"/>
        <v>362.00233478173874</v>
      </c>
      <c r="BM223">
        <f ca="1"/>
        <v>431.6355055211875</v>
      </c>
      <c r="BN223">
        <f ca="1"/>
        <v>297.72210798100588</v>
      </c>
      <c r="BO223">
        <f ca="1"/>
        <v>391.25766905910433</v>
      </c>
      <c r="BP223">
        <f ca="1"/>
        <v>370.69092617753876</v>
      </c>
      <c r="BQ223">
        <f ca="1"/>
        <v>440.87189997860747</v>
      </c>
      <c r="BR223">
        <f ca="1"/>
        <v>301.58309617051333</v>
      </c>
      <c r="BS223">
        <f ca="1"/>
        <v>382.11281981446928</v>
      </c>
      <c r="BT223">
        <f ca="1"/>
        <v>362.00835897634681</v>
      </c>
      <c r="BU223">
        <f ca="1"/>
        <v>471.59550959704484</v>
      </c>
      <c r="BV223">
        <f ca="1"/>
        <v>340.33358146098823</v>
      </c>
      <c r="BW223">
        <f ca="1"/>
        <v>487.19792815342328</v>
      </c>
      <c r="BX223">
        <f ca="1"/>
        <v>392.73136856424156</v>
      </c>
      <c r="BY223">
        <f ca="1"/>
        <v>475.38533271776146</v>
      </c>
      <c r="BZ223">
        <f ca="1"/>
        <v>249.3598777439002</v>
      </c>
      <c r="CA223">
        <f ca="1"/>
        <v>345.78474067784504</v>
      </c>
      <c r="CB223">
        <f ca="1"/>
        <v>315.30024918908663</v>
      </c>
      <c r="CC223">
        <f ca="1"/>
        <v>404.66506632633269</v>
      </c>
      <c r="CD223">
        <f ca="1"/>
        <v>282.06066449499031</v>
      </c>
      <c r="CE223">
        <f ca="1"/>
        <v>401.34710138747698</v>
      </c>
      <c r="CF223">
        <f ca="1"/>
        <v>386.63246509287382</v>
      </c>
      <c r="CG223">
        <f ca="1"/>
        <v>417.28900822993421</v>
      </c>
      <c r="CH223">
        <f ca="1"/>
        <v>294.71877685910908</v>
      </c>
      <c r="CI223">
        <f ca="1"/>
        <v>380.66151815975968</v>
      </c>
      <c r="CJ223">
        <f ca="1"/>
        <v>385.60709675582547</v>
      </c>
      <c r="CK223">
        <f ca="1"/>
        <v>470.84815802421673</v>
      </c>
      <c r="CL223">
        <f ca="1"/>
        <v>364.68893392599279</v>
      </c>
      <c r="CM223">
        <f ca="1"/>
        <v>420.64285075680698</v>
      </c>
      <c r="CN223">
        <f ca="1"/>
        <v>383.93414924854932</v>
      </c>
      <c r="CO223">
        <f ca="1"/>
        <v>424.70562864285006</v>
      </c>
      <c r="CP223">
        <f ca="1"/>
        <v>317.42063266856093</v>
      </c>
      <c r="CQ223">
        <f ca="1"/>
        <v>390.74484296004516</v>
      </c>
      <c r="CR223">
        <f ca="1"/>
        <v>361.69410173100749</v>
      </c>
      <c r="CS223">
        <f ca="1"/>
        <v>431.69844604767457</v>
      </c>
      <c r="CT223">
        <f ca="1"/>
        <v>331.32444147189932</v>
      </c>
      <c r="CU223">
        <f ca="1"/>
        <v>363.7380146861417</v>
      </c>
      <c r="CV223">
        <f ca="1"/>
        <v>360.39930070017431</v>
      </c>
      <c r="CW223">
        <f ca="1"/>
        <v>458.22172831621657</v>
      </c>
      <c r="CX223">
        <f ca="1"/>
        <v>298.71554754244681</v>
      </c>
      <c r="CY223">
        <f ca="1"/>
        <v>327.42783856584811</v>
      </c>
      <c r="CZ223">
        <f ca="1"/>
        <v>333.07744254665147</v>
      </c>
      <c r="DA223">
        <f ca="1"/>
        <v>450.67805772657562</v>
      </c>
      <c r="DB223">
        <f ca="1"/>
        <v>353.80036244065161</v>
      </c>
      <c r="DC223">
        <f ca="1"/>
        <v>436.48929150904394</v>
      </c>
      <c r="DD223">
        <f ca="1"/>
        <v>352.03938607763376</v>
      </c>
      <c r="DE223">
        <f ca="1"/>
        <v>472.6294269185172</v>
      </c>
      <c r="DF223">
        <f ca="1"/>
        <v>281.77638313325656</v>
      </c>
      <c r="DG223">
        <f ca="1"/>
        <v>405.66117411855657</v>
      </c>
      <c r="DH223" t="e">
        <f ca="1"/>
        <v>#N/A</v>
      </c>
      <c r="DI223" t="e">
        <f ca="1"/>
        <v>#N/A</v>
      </c>
      <c r="DJ223" t="e">
        <f ca="1"/>
        <v>#N/A</v>
      </c>
      <c r="DK223" t="e">
        <f ca="1"/>
        <v>#N/A</v>
      </c>
      <c r="DL223" t="e">
        <f ca="1"/>
        <v>#N/A</v>
      </c>
      <c r="DM223" t="e">
        <f ca="1"/>
        <v>#N/A</v>
      </c>
      <c r="DN223" t="e">
        <f ca="1"/>
        <v>#N/A</v>
      </c>
      <c r="DO223" t="e">
        <f ca="1"/>
        <v>#N/A</v>
      </c>
      <c r="DP223" t="e">
        <f ca="1"/>
        <v>#N/A</v>
      </c>
      <c r="DQ223" t="e">
        <f ca="1"/>
        <v>#N/A</v>
      </c>
      <c r="DR223" t="e">
        <f ca="1"/>
        <v>#N/A</v>
      </c>
      <c r="DS223" t="e">
        <f ca="1"/>
        <v>#N/A</v>
      </c>
      <c r="DT223" t="e">
        <f ca="1"/>
        <v>#N/A</v>
      </c>
      <c r="DU223" t="e">
        <f ca="1"/>
        <v>#N/A</v>
      </c>
      <c r="DV223" t="e">
        <f ca="1"/>
        <v>#N/A</v>
      </c>
      <c r="DW223" t="e">
        <f ca="1"/>
        <v>#N/A</v>
      </c>
      <c r="DX223" t="e">
        <f ca="1"/>
        <v>#N/A</v>
      </c>
      <c r="DY223" t="e">
        <f ca="1"/>
        <v>#N/A</v>
      </c>
      <c r="DZ223" t="e">
        <f ca="1"/>
        <v>#N/A</v>
      </c>
      <c r="EA223" t="e">
        <f ca="1"/>
        <v>#N/A</v>
      </c>
    </row>
    <row r="224" spans="11:131">
      <c r="K224" s="40">
        <f ca="1"/>
        <v>45729</v>
      </c>
      <c r="L224">
        <f ca="1"/>
        <v>316.08645422196173</v>
      </c>
      <c r="M224">
        <f ca="1"/>
        <v>541.93445765982722</v>
      </c>
      <c r="N224">
        <f ca="1"/>
        <v>294.38840810796381</v>
      </c>
      <c r="O224">
        <f ca="1"/>
        <v>394.2956327595748</v>
      </c>
      <c r="P224">
        <f ca="1"/>
        <v>336.92913965311374</v>
      </c>
      <c r="Q224">
        <f ca="1"/>
        <v>457.76248012714291</v>
      </c>
      <c r="R224">
        <f ca="1"/>
        <v>312.68951731192249</v>
      </c>
      <c r="S224">
        <f ca="1"/>
        <v>376.12820182471899</v>
      </c>
      <c r="T224">
        <f ca="1"/>
        <v>350.81702353515271</v>
      </c>
      <c r="U224">
        <f ca="1"/>
        <v>451.46693545340452</v>
      </c>
      <c r="V224">
        <f ca="1"/>
        <v>307.8908652116657</v>
      </c>
      <c r="W224">
        <f ca="1"/>
        <v>370.15481688068388</v>
      </c>
      <c r="X224">
        <f ca="1"/>
        <v>308.51988863516533</v>
      </c>
      <c r="Y224">
        <f ca="1"/>
        <v>453.10092677025727</v>
      </c>
      <c r="Z224">
        <f ca="1"/>
        <v>310.81505535206747</v>
      </c>
      <c r="AA224">
        <f ca="1"/>
        <v>410.98526762860757</v>
      </c>
      <c r="AB224">
        <f ca="1"/>
        <v>374.32037346205044</v>
      </c>
      <c r="AC224">
        <f ca="1"/>
        <v>453.87625034779728</v>
      </c>
      <c r="AD224">
        <f ca="1"/>
        <v>291.19184741408731</v>
      </c>
      <c r="AE224">
        <f ca="1"/>
        <v>347.34519663818764</v>
      </c>
      <c r="AF224">
        <f ca="1"/>
        <v>345.01368716703143</v>
      </c>
      <c r="AG224">
        <f ca="1"/>
        <v>402.2212440276333</v>
      </c>
      <c r="AH224">
        <f ca="1"/>
        <v>296.47737827161541</v>
      </c>
      <c r="AI224">
        <f ca="1"/>
        <v>444.85775067810829</v>
      </c>
      <c r="AJ224">
        <f ca="1"/>
        <v>389.32541576283955</v>
      </c>
      <c r="AK224">
        <f ca="1"/>
        <v>474.07320426531464</v>
      </c>
      <c r="AL224">
        <f ca="1"/>
        <v>297.69793182575273</v>
      </c>
      <c r="AM224">
        <f ca="1"/>
        <v>367.6779841110382</v>
      </c>
      <c r="AN224">
        <f ca="1"/>
        <v>356.00748193332623</v>
      </c>
      <c r="AO224">
        <f ca="1"/>
        <v>428.8951551727605</v>
      </c>
      <c r="AP224">
        <f ca="1"/>
        <v>337.36354988064204</v>
      </c>
      <c r="AQ224">
        <f ca="1"/>
        <v>429.43571584036243</v>
      </c>
      <c r="AR224">
        <f ca="1"/>
        <v>406.5162026336792</v>
      </c>
      <c r="AS224">
        <f ca="1"/>
        <v>464.15203360375807</v>
      </c>
      <c r="AT224">
        <f ca="1"/>
        <v>327.31696995464222</v>
      </c>
      <c r="AU224">
        <f ca="1"/>
        <v>353.7413163787852</v>
      </c>
      <c r="AV224">
        <f ca="1"/>
        <v>292.90658019980634</v>
      </c>
      <c r="AW224">
        <f ca="1"/>
        <v>420.68250761071897</v>
      </c>
      <c r="AX224">
        <f ca="1"/>
        <v>292.59575979485061</v>
      </c>
      <c r="AY224">
        <f ca="1"/>
        <v>387.84033034444258</v>
      </c>
      <c r="AZ224">
        <f ca="1"/>
        <v>373.42604736214491</v>
      </c>
      <c r="BA224">
        <f ca="1"/>
        <v>475.60641422126906</v>
      </c>
      <c r="BB224">
        <f ca="1"/>
        <v>311.75524822143126</v>
      </c>
      <c r="BC224">
        <f ca="1"/>
        <v>319.34879554368183</v>
      </c>
      <c r="BD224">
        <f ca="1"/>
        <v>352.58029951542352</v>
      </c>
      <c r="BE224">
        <f ca="1"/>
        <v>424.5051153839056</v>
      </c>
      <c r="BF224">
        <f ca="1"/>
        <v>372.49862992252304</v>
      </c>
      <c r="BG224">
        <f ca="1"/>
        <v>358.16638317312231</v>
      </c>
      <c r="BH224">
        <f ca="1"/>
        <v>339.73181166743063</v>
      </c>
      <c r="BI224">
        <f ca="1"/>
        <v>446.91392541184257</v>
      </c>
      <c r="BJ224">
        <f ca="1"/>
        <v>332.7426224083087</v>
      </c>
      <c r="BK224">
        <f ca="1"/>
        <v>398.09203429645595</v>
      </c>
      <c r="BL224">
        <f ca="1"/>
        <v>356.25897505955078</v>
      </c>
      <c r="BM224">
        <f ca="1"/>
        <v>432.82800679943284</v>
      </c>
      <c r="BN224">
        <f ca="1"/>
        <v>295.72242741942608</v>
      </c>
      <c r="BO224">
        <f ca="1"/>
        <v>394.71819475888304</v>
      </c>
      <c r="BP224">
        <f ca="1"/>
        <v>373.09061289348801</v>
      </c>
      <c r="BQ224">
        <f ca="1"/>
        <v>447.02220123064075</v>
      </c>
      <c r="BR224">
        <f ca="1"/>
        <v>305.85085961893105</v>
      </c>
      <c r="BS224">
        <f ca="1"/>
        <v>379.57253911657284</v>
      </c>
      <c r="BT224">
        <f ca="1"/>
        <v>364.61523526274556</v>
      </c>
      <c r="BU224">
        <f ca="1"/>
        <v>466.60635947520734</v>
      </c>
      <c r="BV224">
        <f ca="1"/>
        <v>338.54180566562115</v>
      </c>
      <c r="BW224">
        <f ca="1"/>
        <v>492.69102243820174</v>
      </c>
      <c r="BX224">
        <f ca="1"/>
        <v>393.4181541037172</v>
      </c>
      <c r="BY224">
        <f ca="1"/>
        <v>480.72165361479995</v>
      </c>
      <c r="BZ224">
        <f ca="1"/>
        <v>253.01477975860394</v>
      </c>
      <c r="CA224">
        <f ca="1"/>
        <v>352.10353894628764</v>
      </c>
      <c r="CB224">
        <f ca="1"/>
        <v>314.17643495250434</v>
      </c>
      <c r="CC224">
        <f ca="1"/>
        <v>399.16032918564417</v>
      </c>
      <c r="CD224">
        <f ca="1"/>
        <v>280.82883189337184</v>
      </c>
      <c r="CE224">
        <f ca="1"/>
        <v>399.66127256756511</v>
      </c>
      <c r="CF224">
        <f ca="1"/>
        <v>388.86472707527611</v>
      </c>
      <c r="CG224">
        <f ca="1"/>
        <v>419.81469695971629</v>
      </c>
      <c r="CH224">
        <f ca="1"/>
        <v>295.15136165109487</v>
      </c>
      <c r="CI224">
        <f ca="1"/>
        <v>388.46570358457598</v>
      </c>
      <c r="CJ224">
        <f ca="1"/>
        <v>376.18851888263896</v>
      </c>
      <c r="CK224">
        <f ca="1"/>
        <v>467.92997066166782</v>
      </c>
      <c r="CL224">
        <f ca="1"/>
        <v>363.0578692969649</v>
      </c>
      <c r="CM224">
        <f ca="1"/>
        <v>417.6258412837438</v>
      </c>
      <c r="CN224">
        <f ca="1"/>
        <v>379.08971069257643</v>
      </c>
      <c r="CO224">
        <f ca="1"/>
        <v>423.98681784149193</v>
      </c>
      <c r="CP224">
        <f ca="1"/>
        <v>320.82433066056507</v>
      </c>
      <c r="CQ224">
        <f ca="1"/>
        <v>393.86402150279656</v>
      </c>
      <c r="CR224">
        <f ca="1"/>
        <v>355.39290692227667</v>
      </c>
      <c r="CS224">
        <f ca="1"/>
        <v>429.63393736794768</v>
      </c>
      <c r="CT224">
        <f ca="1"/>
        <v>329.27345837864357</v>
      </c>
      <c r="CU224">
        <f ca="1"/>
        <v>362.45923181721997</v>
      </c>
      <c r="CV224">
        <f ca="1"/>
        <v>356.3392358796786</v>
      </c>
      <c r="CW224">
        <f ca="1"/>
        <v>447.92307152417487</v>
      </c>
      <c r="CX224">
        <f ca="1"/>
        <v>297.59823213082024</v>
      </c>
      <c r="CY224">
        <f ca="1"/>
        <v>324.87259369845111</v>
      </c>
      <c r="CZ224">
        <f ca="1"/>
        <v>336.07943883157191</v>
      </c>
      <c r="DA224">
        <f ca="1"/>
        <v>452.70983976781952</v>
      </c>
      <c r="DB224">
        <f ca="1"/>
        <v>351.58273184129729</v>
      </c>
      <c r="DC224">
        <f ca="1"/>
        <v>434.60539577051765</v>
      </c>
      <c r="DD224">
        <f ca="1"/>
        <v>349.63670638811692</v>
      </c>
      <c r="DE224">
        <f ca="1"/>
        <v>472.4778578181502</v>
      </c>
      <c r="DF224">
        <f ca="1"/>
        <v>280.56328306411109</v>
      </c>
      <c r="DG224">
        <f ca="1"/>
        <v>411.47421994645384</v>
      </c>
      <c r="DH224" t="e">
        <f ca="1"/>
        <v>#N/A</v>
      </c>
      <c r="DI224" t="e">
        <f ca="1"/>
        <v>#N/A</v>
      </c>
      <c r="DJ224" t="e">
        <f ca="1"/>
        <v>#N/A</v>
      </c>
      <c r="DK224" t="e">
        <f ca="1"/>
        <v>#N/A</v>
      </c>
      <c r="DL224" t="e">
        <f ca="1"/>
        <v>#N/A</v>
      </c>
      <c r="DM224" t="e">
        <f ca="1"/>
        <v>#N/A</v>
      </c>
      <c r="DN224" t="e">
        <f ca="1"/>
        <v>#N/A</v>
      </c>
      <c r="DO224" t="e">
        <f ca="1"/>
        <v>#N/A</v>
      </c>
      <c r="DP224" t="e">
        <f ca="1"/>
        <v>#N/A</v>
      </c>
      <c r="DQ224" t="e">
        <f ca="1"/>
        <v>#N/A</v>
      </c>
      <c r="DR224" t="e">
        <f ca="1"/>
        <v>#N/A</v>
      </c>
      <c r="DS224" t="e">
        <f ca="1"/>
        <v>#N/A</v>
      </c>
      <c r="DT224" t="e">
        <f ca="1"/>
        <v>#N/A</v>
      </c>
      <c r="DU224" t="e">
        <f ca="1"/>
        <v>#N/A</v>
      </c>
      <c r="DV224" t="e">
        <f ca="1"/>
        <v>#N/A</v>
      </c>
      <c r="DW224" t="e">
        <f ca="1"/>
        <v>#N/A</v>
      </c>
      <c r="DX224" t="e">
        <f ca="1"/>
        <v>#N/A</v>
      </c>
      <c r="DY224" t="e">
        <f ca="1"/>
        <v>#N/A</v>
      </c>
      <c r="DZ224" t="e">
        <f ca="1"/>
        <v>#N/A</v>
      </c>
      <c r="EA224" t="e">
        <f ca="1"/>
        <v>#N/A</v>
      </c>
    </row>
    <row r="225" spans="11:131">
      <c r="K225" s="40">
        <f ca="1"/>
        <v>45730</v>
      </c>
      <c r="L225">
        <f ca="1"/>
        <v>316.52348199840077</v>
      </c>
      <c r="M225">
        <f ca="1"/>
        <v>542.574655368957</v>
      </c>
      <c r="N225">
        <f ca="1"/>
        <v>300.35914321959348</v>
      </c>
      <c r="O225">
        <f ca="1"/>
        <v>397.56443972290867</v>
      </c>
      <c r="P225">
        <f ca="1"/>
        <v>338.91420490491015</v>
      </c>
      <c r="Q225">
        <f ca="1"/>
        <v>455.7244307051173</v>
      </c>
      <c r="R225">
        <f ca="1"/>
        <v>315.04437330519096</v>
      </c>
      <c r="S225">
        <f ca="1"/>
        <v>375.14856391741381</v>
      </c>
      <c r="T225">
        <f ca="1"/>
        <v>348.1883533304906</v>
      </c>
      <c r="U225">
        <f ca="1"/>
        <v>445.05265263552798</v>
      </c>
      <c r="V225">
        <f ca="1"/>
        <v>310.13294922590848</v>
      </c>
      <c r="W225">
        <f ca="1"/>
        <v>366.16342153745671</v>
      </c>
      <c r="X225">
        <f ca="1"/>
        <v>304.114081798104</v>
      </c>
      <c r="Y225">
        <f ca="1"/>
        <v>444.08871701552545</v>
      </c>
      <c r="Z225">
        <f ca="1"/>
        <v>313.02638193969671</v>
      </c>
      <c r="AA225">
        <f ca="1"/>
        <v>411.80118369936127</v>
      </c>
      <c r="AB225">
        <f ca="1"/>
        <v>378.28860281008002</v>
      </c>
      <c r="AC225">
        <f ca="1"/>
        <v>459.265274256586</v>
      </c>
      <c r="AD225">
        <f ca="1"/>
        <v>293.83922982401725</v>
      </c>
      <c r="AE225">
        <f ca="1"/>
        <v>345.4934889722598</v>
      </c>
      <c r="AF225">
        <f ca="1"/>
        <v>346.36539841224766</v>
      </c>
      <c r="AG225">
        <f ca="1"/>
        <v>398.78979589843453</v>
      </c>
      <c r="AH225">
        <f ca="1"/>
        <v>295.68222782877922</v>
      </c>
      <c r="AI225">
        <f ca="1"/>
        <v>445.89486058403406</v>
      </c>
      <c r="AJ225">
        <f ca="1"/>
        <v>394.03606757289452</v>
      </c>
      <c r="AK225">
        <f ca="1"/>
        <v>473.7754340366875</v>
      </c>
      <c r="AL225">
        <f ca="1"/>
        <v>297.45742927983065</v>
      </c>
      <c r="AM225">
        <f ca="1"/>
        <v>375.15685265732293</v>
      </c>
      <c r="AN225">
        <f ca="1"/>
        <v>361.53731297370126</v>
      </c>
      <c r="AO225">
        <f ca="1"/>
        <v>425.82041765359645</v>
      </c>
      <c r="AP225">
        <f ca="1"/>
        <v>334.2069962781195</v>
      </c>
      <c r="AQ225">
        <f ca="1"/>
        <v>433.05763635991121</v>
      </c>
      <c r="AR225">
        <f ca="1"/>
        <v>404.93088865571036</v>
      </c>
      <c r="AS225">
        <f ca="1"/>
        <v>473.72802868127457</v>
      </c>
      <c r="AT225">
        <f ca="1"/>
        <v>323.38494088358249</v>
      </c>
      <c r="AU225">
        <f ca="1"/>
        <v>353.07427943780795</v>
      </c>
      <c r="AV225">
        <f ca="1"/>
        <v>295.57308715414888</v>
      </c>
      <c r="AW225">
        <f ca="1"/>
        <v>424.37949265273539</v>
      </c>
      <c r="AX225">
        <f ca="1"/>
        <v>290.25953561495862</v>
      </c>
      <c r="AY225">
        <f ca="1"/>
        <v>381.52474234490188</v>
      </c>
      <c r="AZ225">
        <f ca="1"/>
        <v>375.44375735916003</v>
      </c>
      <c r="BA225">
        <f ca="1"/>
        <v>476.20646182685903</v>
      </c>
      <c r="BB225">
        <f ca="1"/>
        <v>314.66657969231125</v>
      </c>
      <c r="BC225">
        <f ca="1"/>
        <v>319.72805228655216</v>
      </c>
      <c r="BD225">
        <f ca="1"/>
        <v>352.29271740201824</v>
      </c>
      <c r="BE225">
        <f ca="1"/>
        <v>429.12031305090704</v>
      </c>
      <c r="BF225">
        <f ca="1"/>
        <v>372.9401606042839</v>
      </c>
      <c r="BG225">
        <f ca="1"/>
        <v>361.24778749243052</v>
      </c>
      <c r="BH225">
        <f ca="1"/>
        <v>342.12925345978977</v>
      </c>
      <c r="BI225">
        <f ca="1"/>
        <v>444.31272486644571</v>
      </c>
      <c r="BJ225">
        <f ca="1"/>
        <v>337.10753006463557</v>
      </c>
      <c r="BK225">
        <f ca="1"/>
        <v>393.78618716837025</v>
      </c>
      <c r="BL225">
        <f ca="1"/>
        <v>354.80137080163837</v>
      </c>
      <c r="BM225">
        <f ca="1"/>
        <v>432.12307341134499</v>
      </c>
      <c r="BN225">
        <f ca="1"/>
        <v>293.86720688296799</v>
      </c>
      <c r="BO225">
        <f ca="1"/>
        <v>393.54528439715239</v>
      </c>
      <c r="BP225">
        <f ca="1"/>
        <v>375.05177362884211</v>
      </c>
      <c r="BQ225">
        <f ca="1"/>
        <v>449.37636136772295</v>
      </c>
      <c r="BR225">
        <f ca="1"/>
        <v>302.37240387496814</v>
      </c>
      <c r="BS225">
        <f ca="1"/>
        <v>372.37346829142029</v>
      </c>
      <c r="BT225">
        <f ca="1"/>
        <v>366.3582059926722</v>
      </c>
      <c r="BU225">
        <f ca="1"/>
        <v>463.87588449405541</v>
      </c>
      <c r="BV225">
        <f ca="1"/>
        <v>339.18545674072294</v>
      </c>
      <c r="BW225">
        <f ca="1"/>
        <v>493.63985069438058</v>
      </c>
      <c r="BX225">
        <f ca="1"/>
        <v>390.16994028411011</v>
      </c>
      <c r="BY225">
        <f ca="1"/>
        <v>482.15334044038332</v>
      </c>
      <c r="BZ225">
        <f ca="1"/>
        <v>254.57397672266674</v>
      </c>
      <c r="CA225">
        <f ca="1"/>
        <v>348.240812860642</v>
      </c>
      <c r="CB225">
        <f ca="1"/>
        <v>317.64077660850967</v>
      </c>
      <c r="CC225">
        <f ca="1"/>
        <v>399.35288161745825</v>
      </c>
      <c r="CD225">
        <f ca="1"/>
        <v>280.94361574888831</v>
      </c>
      <c r="CE225">
        <f ca="1"/>
        <v>397.28111940794298</v>
      </c>
      <c r="CF225">
        <f ca="1"/>
        <v>392.91067425203647</v>
      </c>
      <c r="CG225">
        <f ca="1"/>
        <v>421.22554812342611</v>
      </c>
      <c r="CH225">
        <f ca="1"/>
        <v>295.9190496718989</v>
      </c>
      <c r="CI225">
        <f ca="1"/>
        <v>384.07013822843589</v>
      </c>
      <c r="CJ225">
        <f ca="1"/>
        <v>369.36604581173054</v>
      </c>
      <c r="CK225">
        <f ca="1"/>
        <v>464.06021259100083</v>
      </c>
      <c r="CL225">
        <f ca="1"/>
        <v>359.10177684686994</v>
      </c>
      <c r="CM225">
        <f ca="1"/>
        <v>425.79669612170943</v>
      </c>
      <c r="CN225">
        <f ca="1"/>
        <v>375.42101321998609</v>
      </c>
      <c r="CO225">
        <f ca="1"/>
        <v>425.79979568015978</v>
      </c>
      <c r="CP225">
        <f ca="1"/>
        <v>320.4473497739267</v>
      </c>
      <c r="CQ225">
        <f ca="1"/>
        <v>399.68242407745163</v>
      </c>
      <c r="CR225">
        <f ca="1"/>
        <v>349.9702616131201</v>
      </c>
      <c r="CS225">
        <f ca="1"/>
        <v>432.38027968808137</v>
      </c>
      <c r="CT225">
        <f ca="1"/>
        <v>326.59232947550737</v>
      </c>
      <c r="CU225">
        <f ca="1"/>
        <v>364.9692337804882</v>
      </c>
      <c r="CV225">
        <f ca="1"/>
        <v>353.54701709639971</v>
      </c>
      <c r="CW225">
        <f ca="1"/>
        <v>448.56623080903489</v>
      </c>
      <c r="CX225">
        <f ca="1"/>
        <v>298.10383694323878</v>
      </c>
      <c r="CY225">
        <f ca="1"/>
        <v>321.76084602855019</v>
      </c>
      <c r="CZ225">
        <f ca="1"/>
        <v>336.56640262189921</v>
      </c>
      <c r="DA225">
        <f ca="1"/>
        <v>453.45868270673395</v>
      </c>
      <c r="DB225">
        <f ca="1"/>
        <v>349.71646046654524</v>
      </c>
      <c r="DC225">
        <f ca="1"/>
        <v>430.30560723100029</v>
      </c>
      <c r="DD225">
        <f ca="1"/>
        <v>349.6488616265878</v>
      </c>
      <c r="DE225">
        <f ca="1"/>
        <v>475.31878345443499</v>
      </c>
      <c r="DF225">
        <f ca="1"/>
        <v>281.42163248938772</v>
      </c>
      <c r="DG225">
        <f ca="1"/>
        <v>410.70024645381989</v>
      </c>
      <c r="DH225" t="e">
        <f ca="1"/>
        <v>#N/A</v>
      </c>
      <c r="DI225" t="e">
        <f ca="1"/>
        <v>#N/A</v>
      </c>
      <c r="DJ225" t="e">
        <f ca="1"/>
        <v>#N/A</v>
      </c>
      <c r="DK225" t="e">
        <f ca="1"/>
        <v>#N/A</v>
      </c>
      <c r="DL225" t="e">
        <f ca="1"/>
        <v>#N/A</v>
      </c>
      <c r="DM225" t="e">
        <f ca="1"/>
        <v>#N/A</v>
      </c>
      <c r="DN225" t="e">
        <f ca="1"/>
        <v>#N/A</v>
      </c>
      <c r="DO225" t="e">
        <f ca="1"/>
        <v>#N/A</v>
      </c>
      <c r="DP225" t="e">
        <f ca="1"/>
        <v>#N/A</v>
      </c>
      <c r="DQ225" t="e">
        <f ca="1"/>
        <v>#N/A</v>
      </c>
      <c r="DR225" t="e">
        <f ca="1"/>
        <v>#N/A</v>
      </c>
      <c r="DS225" t="e">
        <f ca="1"/>
        <v>#N/A</v>
      </c>
      <c r="DT225" t="e">
        <f ca="1"/>
        <v>#N/A</v>
      </c>
      <c r="DU225" t="e">
        <f ca="1"/>
        <v>#N/A</v>
      </c>
      <c r="DV225" t="e">
        <f ca="1"/>
        <v>#N/A</v>
      </c>
      <c r="DW225" t="e">
        <f ca="1"/>
        <v>#N/A</v>
      </c>
      <c r="DX225" t="e">
        <f ca="1"/>
        <v>#N/A</v>
      </c>
      <c r="DY225" t="e">
        <f ca="1"/>
        <v>#N/A</v>
      </c>
      <c r="DZ225" t="e">
        <f ca="1"/>
        <v>#N/A</v>
      </c>
      <c r="EA225" t="e">
        <f ca="1"/>
        <v>#N/A</v>
      </c>
    </row>
    <row r="226" spans="11:131">
      <c r="K226" s="40">
        <f ca="1"/>
        <v>45733</v>
      </c>
      <c r="L226">
        <f ca="1"/>
        <v>317.54045279633783</v>
      </c>
      <c r="M226">
        <f ca="1"/>
        <v>542.92314872791496</v>
      </c>
      <c r="N226">
        <f ca="1"/>
        <v>286.37155236721281</v>
      </c>
      <c r="O226">
        <f ca="1"/>
        <v>396.68738928322512</v>
      </c>
      <c r="P226">
        <f ca="1"/>
        <v>331.90795367606393</v>
      </c>
      <c r="Q226">
        <f ca="1"/>
        <v>462.47376784475591</v>
      </c>
      <c r="R226">
        <f ca="1"/>
        <v>320.73262989250537</v>
      </c>
      <c r="S226">
        <f ca="1"/>
        <v>371.14860583964696</v>
      </c>
      <c r="T226">
        <f ca="1"/>
        <v>342.70218331670458</v>
      </c>
      <c r="U226">
        <f ca="1"/>
        <v>445.20720446253728</v>
      </c>
      <c r="V226">
        <f ca="1"/>
        <v>311.13357051574587</v>
      </c>
      <c r="W226">
        <f ca="1"/>
        <v>370.10459527669065</v>
      </c>
      <c r="X226">
        <f ca="1"/>
        <v>302.44848915435858</v>
      </c>
      <c r="Y226">
        <f ca="1"/>
        <v>436.37351643029837</v>
      </c>
      <c r="Z226">
        <f ca="1"/>
        <v>311.22107840151835</v>
      </c>
      <c r="AA226">
        <f ca="1"/>
        <v>418.93003062941091</v>
      </c>
      <c r="AB226">
        <f ca="1"/>
        <v>384.21040713138632</v>
      </c>
      <c r="AC226">
        <f ca="1"/>
        <v>471.01146647855995</v>
      </c>
      <c r="AD226">
        <f ca="1"/>
        <v>286.81453169580976</v>
      </c>
      <c r="AE226">
        <f ca="1"/>
        <v>339.52793855752128</v>
      </c>
      <c r="AF226">
        <f ca="1"/>
        <v>337.9671827412767</v>
      </c>
      <c r="AG226">
        <f ca="1"/>
        <v>403.54024522477204</v>
      </c>
      <c r="AH226">
        <f ca="1"/>
        <v>300.91006157836944</v>
      </c>
      <c r="AI226">
        <f ca="1"/>
        <v>461.73263879837441</v>
      </c>
      <c r="AJ226">
        <f ca="1"/>
        <v>392.11214710809713</v>
      </c>
      <c r="AK226">
        <f ca="1"/>
        <v>473.69806652939377</v>
      </c>
      <c r="AL226">
        <f ca="1"/>
        <v>300.47649691059735</v>
      </c>
      <c r="AM226">
        <f ca="1"/>
        <v>368.23574045081261</v>
      </c>
      <c r="AN226">
        <f ca="1"/>
        <v>356.40241202189702</v>
      </c>
      <c r="AO226">
        <f ca="1"/>
        <v>430.67210790182185</v>
      </c>
      <c r="AP226">
        <f ca="1"/>
        <v>331.38309152655034</v>
      </c>
      <c r="AQ226">
        <f ca="1"/>
        <v>426.18204373175092</v>
      </c>
      <c r="AR226">
        <f ca="1"/>
        <v>412.09962768571728</v>
      </c>
      <c r="AS226">
        <f ca="1"/>
        <v>478.77952496593082</v>
      </c>
      <c r="AT226">
        <f ca="1"/>
        <v>327.72981033821327</v>
      </c>
      <c r="AU226">
        <f ca="1"/>
        <v>345.01369677454642</v>
      </c>
      <c r="AV226">
        <f ca="1"/>
        <v>293.73588156205716</v>
      </c>
      <c r="AW226">
        <f ca="1"/>
        <v>428.09207298676222</v>
      </c>
      <c r="AX226">
        <f ca="1"/>
        <v>292.09139084360731</v>
      </c>
      <c r="AY226">
        <f ca="1"/>
        <v>386.57363513802659</v>
      </c>
      <c r="AZ226">
        <f ca="1"/>
        <v>386.88538426469268</v>
      </c>
      <c r="BA226">
        <f ca="1"/>
        <v>474.5271615799083</v>
      </c>
      <c r="BB226">
        <f ca="1"/>
        <v>308.63581677590759</v>
      </c>
      <c r="BC226">
        <f ca="1"/>
        <v>318.13555579005379</v>
      </c>
      <c r="BD226">
        <f ca="1"/>
        <v>348.0803659890791</v>
      </c>
      <c r="BE226">
        <f ca="1"/>
        <v>431.70633555512416</v>
      </c>
      <c r="BF226">
        <f ca="1"/>
        <v>368.71760848409428</v>
      </c>
      <c r="BG226">
        <f ca="1"/>
        <v>368.6294466328356</v>
      </c>
      <c r="BH226">
        <f ca="1"/>
        <v>348.66024102334706</v>
      </c>
      <c r="BI226">
        <f ca="1"/>
        <v>443.94489510071423</v>
      </c>
      <c r="BJ226">
        <f ca="1"/>
        <v>327.89309579147675</v>
      </c>
      <c r="BK226">
        <f ca="1"/>
        <v>395.08960191998926</v>
      </c>
      <c r="BL226">
        <f ca="1"/>
        <v>351.41543005188294</v>
      </c>
      <c r="BM226">
        <f ca="1"/>
        <v>432.02601566867696</v>
      </c>
      <c r="BN226">
        <f ca="1"/>
        <v>299.82822774059548</v>
      </c>
      <c r="BO226">
        <f ca="1"/>
        <v>397.03108528100364</v>
      </c>
      <c r="BP226">
        <f ca="1"/>
        <v>366.18051080001874</v>
      </c>
      <c r="BQ226">
        <f ca="1"/>
        <v>447.04651053751633</v>
      </c>
      <c r="BR226">
        <f ca="1"/>
        <v>301.0937453011822</v>
      </c>
      <c r="BS226">
        <f ca="1"/>
        <v>369.8870579671231</v>
      </c>
      <c r="BT226">
        <f ca="1"/>
        <v>362.74694510064057</v>
      </c>
      <c r="BU226">
        <f ca="1"/>
        <v>451.44143262338429</v>
      </c>
      <c r="BV226">
        <f ca="1"/>
        <v>336.54050899620194</v>
      </c>
      <c r="BW226">
        <f ca="1"/>
        <v>495.94995505885834</v>
      </c>
      <c r="BX226">
        <f ca="1"/>
        <v>401.90224257631576</v>
      </c>
      <c r="BY226">
        <f ca="1"/>
        <v>494.95917939066862</v>
      </c>
      <c r="BZ226">
        <f ca="1"/>
        <v>253.06304184052263</v>
      </c>
      <c r="CA226">
        <f ca="1"/>
        <v>342.04974453898649</v>
      </c>
      <c r="CB226">
        <f ca="1"/>
        <v>315.92489040872772</v>
      </c>
      <c r="CC226">
        <f ca="1"/>
        <v>408.37264279617062</v>
      </c>
      <c r="CD226">
        <f ca="1"/>
        <v>283.6330010330347</v>
      </c>
      <c r="CE226">
        <f ca="1"/>
        <v>395.69794571610726</v>
      </c>
      <c r="CF226">
        <f ca="1"/>
        <v>401.82999183504455</v>
      </c>
      <c r="CG226">
        <f ca="1"/>
        <v>431.15613478252391</v>
      </c>
      <c r="CH226">
        <f ca="1"/>
        <v>297.57522271759882</v>
      </c>
      <c r="CI226">
        <f ca="1"/>
        <v>373.90415330467931</v>
      </c>
      <c r="CJ226">
        <f ca="1"/>
        <v>364.69520023472046</v>
      </c>
      <c r="CK226">
        <f ca="1"/>
        <v>467.1036943450876</v>
      </c>
      <c r="CL226">
        <f ca="1"/>
        <v>357.93818847661885</v>
      </c>
      <c r="CM226">
        <f ca="1"/>
        <v>434.82685589226242</v>
      </c>
      <c r="CN226">
        <f ca="1"/>
        <v>378.19996165423959</v>
      </c>
      <c r="CO226">
        <f ca="1"/>
        <v>411.42915982064568</v>
      </c>
      <c r="CP226">
        <f ca="1"/>
        <v>321.00169400964643</v>
      </c>
      <c r="CQ226">
        <f ca="1"/>
        <v>400.87124102027821</v>
      </c>
      <c r="CR226">
        <f ca="1"/>
        <v>345.90452917364104</v>
      </c>
      <c r="CS226">
        <f ca="1"/>
        <v>425.16171459350335</v>
      </c>
      <c r="CT226">
        <f ca="1"/>
        <v>321.61778783852481</v>
      </c>
      <c r="CU226">
        <f ca="1"/>
        <v>353.6351920771391</v>
      </c>
      <c r="CV226">
        <f ca="1"/>
        <v>356.22258171195443</v>
      </c>
      <c r="CW226">
        <f ca="1"/>
        <v>458.87493681210026</v>
      </c>
      <c r="CX226">
        <f ca="1"/>
        <v>302.00919059556554</v>
      </c>
      <c r="CY226">
        <f ca="1"/>
        <v>316.97493521010176</v>
      </c>
      <c r="CZ226">
        <f ca="1"/>
        <v>331.95707451450807</v>
      </c>
      <c r="DA226">
        <f ca="1"/>
        <v>449.71160192568919</v>
      </c>
      <c r="DB226">
        <f ca="1"/>
        <v>353.4627793101825</v>
      </c>
      <c r="DC226">
        <f ca="1"/>
        <v>431.31926312099802</v>
      </c>
      <c r="DD226">
        <f ca="1"/>
        <v>358.46821584298038</v>
      </c>
      <c r="DE226">
        <f ca="1"/>
        <v>477.77555889293063</v>
      </c>
      <c r="DF226">
        <f ca="1"/>
        <v>288.23090253359339</v>
      </c>
      <c r="DG226">
        <f ca="1"/>
        <v>407.40830742058216</v>
      </c>
      <c r="DH226" t="e">
        <f ca="1"/>
        <v>#N/A</v>
      </c>
      <c r="DI226" t="e">
        <f ca="1"/>
        <v>#N/A</v>
      </c>
      <c r="DJ226" t="e">
        <f ca="1"/>
        <v>#N/A</v>
      </c>
      <c r="DK226" t="e">
        <f ca="1"/>
        <v>#N/A</v>
      </c>
      <c r="DL226" t="e">
        <f ca="1"/>
        <v>#N/A</v>
      </c>
      <c r="DM226" t="e">
        <f ca="1"/>
        <v>#N/A</v>
      </c>
      <c r="DN226" t="e">
        <f ca="1"/>
        <v>#N/A</v>
      </c>
      <c r="DO226" t="e">
        <f ca="1"/>
        <v>#N/A</v>
      </c>
      <c r="DP226" t="e">
        <f ca="1"/>
        <v>#N/A</v>
      </c>
      <c r="DQ226" t="e">
        <f ca="1"/>
        <v>#N/A</v>
      </c>
      <c r="DR226" t="e">
        <f ca="1"/>
        <v>#N/A</v>
      </c>
      <c r="DS226" t="e">
        <f ca="1"/>
        <v>#N/A</v>
      </c>
      <c r="DT226" t="e">
        <f ca="1"/>
        <v>#N/A</v>
      </c>
      <c r="DU226" t="e">
        <f ca="1"/>
        <v>#N/A</v>
      </c>
      <c r="DV226" t="e">
        <f ca="1"/>
        <v>#N/A</v>
      </c>
      <c r="DW226" t="e">
        <f ca="1"/>
        <v>#N/A</v>
      </c>
      <c r="DX226" t="e">
        <f ca="1"/>
        <v>#N/A</v>
      </c>
      <c r="DY226" t="e">
        <f ca="1"/>
        <v>#N/A</v>
      </c>
      <c r="DZ226" t="e">
        <f ca="1"/>
        <v>#N/A</v>
      </c>
      <c r="EA226" t="e">
        <f ca="1"/>
        <v>#N/A</v>
      </c>
    </row>
    <row r="227" spans="11:131">
      <c r="K227" s="40">
        <f ca="1"/>
        <v>45734</v>
      </c>
      <c r="L227">
        <f ca="1"/>
        <v>316.7359214639925</v>
      </c>
      <c r="M227">
        <f ca="1"/>
        <v>543.62028230442866</v>
      </c>
      <c r="N227">
        <f ca="1"/>
        <v>280.93410575050046</v>
      </c>
      <c r="O227">
        <f ca="1"/>
        <v>397.66203946468238</v>
      </c>
      <c r="P227">
        <f ca="1"/>
        <v>336.50734324171782</v>
      </c>
      <c r="Q227">
        <f ca="1"/>
        <v>465.87405113674259</v>
      </c>
      <c r="R227">
        <f ca="1"/>
        <v>315.65359709147367</v>
      </c>
      <c r="S227">
        <f ca="1"/>
        <v>375.8584597782301</v>
      </c>
      <c r="T227">
        <f ca="1"/>
        <v>337.73110208683261</v>
      </c>
      <c r="U227">
        <f ca="1"/>
        <v>448.40545557201619</v>
      </c>
      <c r="V227">
        <f ca="1"/>
        <v>312.23138992479545</v>
      </c>
      <c r="W227">
        <f ca="1"/>
        <v>372.15327154022737</v>
      </c>
      <c r="X227">
        <f ca="1"/>
        <v>307.13887270128737</v>
      </c>
      <c r="Y227">
        <f ca="1"/>
        <v>431.62037208793186</v>
      </c>
      <c r="Z227">
        <f ca="1"/>
        <v>306.51887385762041</v>
      </c>
      <c r="AA227">
        <f ca="1"/>
        <v>419.7210874739643</v>
      </c>
      <c r="AB227">
        <f ca="1"/>
        <v>388.58865513840203</v>
      </c>
      <c r="AC227">
        <f ca="1"/>
        <v>469.53983895409937</v>
      </c>
      <c r="AD227">
        <f ca="1"/>
        <v>282.07882695637005</v>
      </c>
      <c r="AE227">
        <f ca="1"/>
        <v>340.20241207092573</v>
      </c>
      <c r="AF227">
        <f ca="1"/>
        <v>335.68379056271971</v>
      </c>
      <c r="AG227">
        <f ca="1"/>
        <v>405.82335355354695</v>
      </c>
      <c r="AH227">
        <f ca="1"/>
        <v>300.35453661947531</v>
      </c>
      <c r="AI227">
        <f ca="1"/>
        <v>460.12564035368911</v>
      </c>
      <c r="AJ227">
        <f ca="1"/>
        <v>389.33319453266108</v>
      </c>
      <c r="AK227">
        <f ca="1"/>
        <v>477.10048947613029</v>
      </c>
      <c r="AL227">
        <f ca="1"/>
        <v>302.87327505117173</v>
      </c>
      <c r="AM227">
        <f ca="1"/>
        <v>366.2615088236073</v>
      </c>
      <c r="AN227">
        <f ca="1"/>
        <v>358.02758919070561</v>
      </c>
      <c r="AO227">
        <f ca="1"/>
        <v>436.23549331546934</v>
      </c>
      <c r="AP227">
        <f ca="1"/>
        <v>337.85595181543687</v>
      </c>
      <c r="AQ227">
        <f ca="1"/>
        <v>424.61938039876333</v>
      </c>
      <c r="AR227">
        <f ca="1"/>
        <v>414.65988881837461</v>
      </c>
      <c r="AS227">
        <f ca="1"/>
        <v>475.85008122952536</v>
      </c>
      <c r="AT227">
        <f ca="1"/>
        <v>328.34593441122809</v>
      </c>
      <c r="AU227">
        <f ca="1"/>
        <v>337.54941511756721</v>
      </c>
      <c r="AV227">
        <f ca="1"/>
        <v>293.98161793402426</v>
      </c>
      <c r="AW227">
        <f ca="1"/>
        <v>428.51423477384748</v>
      </c>
      <c r="AX227">
        <f ca="1"/>
        <v>290.89277633811423</v>
      </c>
      <c r="AY227">
        <f ca="1"/>
        <v>386.99915855286673</v>
      </c>
      <c r="AZ227">
        <f ca="1"/>
        <v>386.29249321300819</v>
      </c>
      <c r="BA227">
        <f ca="1"/>
        <v>468.30893416697393</v>
      </c>
      <c r="BB227">
        <f ca="1"/>
        <v>305.65034810995019</v>
      </c>
      <c r="BC227">
        <f ca="1"/>
        <v>319.82015186222594</v>
      </c>
      <c r="BD227">
        <f ca="1"/>
        <v>350.59429485273967</v>
      </c>
      <c r="BE227">
        <f ca="1"/>
        <v>428.77468403875133</v>
      </c>
      <c r="BF227">
        <f ca="1"/>
        <v>374.60571357372595</v>
      </c>
      <c r="BG227">
        <f ca="1"/>
        <v>366.11649361334401</v>
      </c>
      <c r="BH227">
        <f ca="1"/>
        <v>351.56610017672733</v>
      </c>
      <c r="BI227">
        <f ca="1"/>
        <v>434.49771333584732</v>
      </c>
      <c r="BJ227">
        <f ca="1"/>
        <v>326.45597347816454</v>
      </c>
      <c r="BK227">
        <f ca="1"/>
        <v>400.52560399919275</v>
      </c>
      <c r="BL227">
        <f ca="1"/>
        <v>350.39738505530158</v>
      </c>
      <c r="BM227">
        <f ca="1"/>
        <v>437.73199264017768</v>
      </c>
      <c r="BN227">
        <f ca="1"/>
        <v>299.92505270691828</v>
      </c>
      <c r="BO227">
        <f ca="1"/>
        <v>399.11480268599104</v>
      </c>
      <c r="BP227">
        <f ca="1"/>
        <v>364.60404380368777</v>
      </c>
      <c r="BQ227">
        <f ca="1"/>
        <v>449.3368640125604</v>
      </c>
      <c r="BR227">
        <f ca="1"/>
        <v>298.89944614870973</v>
      </c>
      <c r="BS227">
        <f ca="1"/>
        <v>373.04666435238215</v>
      </c>
      <c r="BT227">
        <f ca="1"/>
        <v>364.66126942580934</v>
      </c>
      <c r="BU227">
        <f ca="1"/>
        <v>447.85526392167571</v>
      </c>
      <c r="BV227">
        <f ca="1"/>
        <v>341.22004542940999</v>
      </c>
      <c r="BW227">
        <f ca="1"/>
        <v>493.67848474504228</v>
      </c>
      <c r="BX227">
        <f ca="1"/>
        <v>405.53464030042221</v>
      </c>
      <c r="BY227">
        <f ca="1"/>
        <v>499.07214914365863</v>
      </c>
      <c r="BZ227">
        <f ca="1"/>
        <v>257.04116720714035</v>
      </c>
      <c r="CA227">
        <f ca="1"/>
        <v>341.29148879706793</v>
      </c>
      <c r="CB227">
        <f ca="1"/>
        <v>316.32813894237739</v>
      </c>
      <c r="CC227">
        <f ca="1"/>
        <v>413.39654005679165</v>
      </c>
      <c r="CD227">
        <f ca="1"/>
        <v>284.83065984562745</v>
      </c>
      <c r="CE227">
        <f ca="1"/>
        <v>397.13561981217856</v>
      </c>
      <c r="CF227">
        <f ca="1"/>
        <v>402.34799866409878</v>
      </c>
      <c r="CG227">
        <f ca="1"/>
        <v>431.98465944574457</v>
      </c>
      <c r="CH227">
        <f ca="1"/>
        <v>293.48887035867807</v>
      </c>
      <c r="CI227">
        <f ca="1"/>
        <v>373.68858198346675</v>
      </c>
      <c r="CJ227">
        <f ca="1"/>
        <v>366.14010872455725</v>
      </c>
      <c r="CK227">
        <f ca="1"/>
        <v>460.84535416614983</v>
      </c>
      <c r="CL227">
        <f ca="1"/>
        <v>359.62772547971963</v>
      </c>
      <c r="CM227">
        <f ca="1"/>
        <v>437.23871072793702</v>
      </c>
      <c r="CN227">
        <f ca="1"/>
        <v>380.07024795468288</v>
      </c>
      <c r="CO227">
        <f ca="1"/>
        <v>406.25435594565414</v>
      </c>
      <c r="CP227">
        <f ca="1"/>
        <v>321.24552982988291</v>
      </c>
      <c r="CQ227">
        <f ca="1"/>
        <v>398.52100699366986</v>
      </c>
      <c r="CR227">
        <f ca="1"/>
        <v>345.57551683900425</v>
      </c>
      <c r="CS227">
        <f ca="1"/>
        <v>423.78628549084192</v>
      </c>
      <c r="CT227">
        <f ca="1"/>
        <v>321.64585620206998</v>
      </c>
      <c r="CU227">
        <f ca="1"/>
        <v>356.13620719364366</v>
      </c>
      <c r="CV227">
        <f ca="1"/>
        <v>355.51384670768113</v>
      </c>
      <c r="CW227">
        <f ca="1"/>
        <v>461.18112189631813</v>
      </c>
      <c r="CX227">
        <f ca="1"/>
        <v>303.48513799528763</v>
      </c>
      <c r="CY227">
        <f ca="1"/>
        <v>317.34591695507714</v>
      </c>
      <c r="CZ227">
        <f ca="1"/>
        <v>330.52851305620646</v>
      </c>
      <c r="DA227">
        <f ca="1"/>
        <v>449.67823769990065</v>
      </c>
      <c r="DB227">
        <f ca="1"/>
        <v>353.12684028082259</v>
      </c>
      <c r="DC227">
        <f ca="1"/>
        <v>431.27616124763853</v>
      </c>
      <c r="DD227">
        <f ca="1"/>
        <v>354.54298806776137</v>
      </c>
      <c r="DE227">
        <f ca="1"/>
        <v>470.21203641382419</v>
      </c>
      <c r="DF227">
        <f ca="1"/>
        <v>285.84023376805732</v>
      </c>
      <c r="DG227">
        <f ca="1"/>
        <v>408.08709884714426</v>
      </c>
      <c r="DH227" t="e">
        <f ca="1"/>
        <v>#N/A</v>
      </c>
      <c r="DI227" t="e">
        <f ca="1"/>
        <v>#N/A</v>
      </c>
      <c r="DJ227" t="e">
        <f ca="1"/>
        <v>#N/A</v>
      </c>
      <c r="DK227" t="e">
        <f ca="1"/>
        <v>#N/A</v>
      </c>
      <c r="DL227" t="e">
        <f ca="1"/>
        <v>#N/A</v>
      </c>
      <c r="DM227" t="e">
        <f ca="1"/>
        <v>#N/A</v>
      </c>
      <c r="DN227" t="e">
        <f ca="1"/>
        <v>#N/A</v>
      </c>
      <c r="DO227" t="e">
        <f ca="1"/>
        <v>#N/A</v>
      </c>
      <c r="DP227" t="e">
        <f ca="1"/>
        <v>#N/A</v>
      </c>
      <c r="DQ227" t="e">
        <f ca="1"/>
        <v>#N/A</v>
      </c>
      <c r="DR227" t="e">
        <f ca="1"/>
        <v>#N/A</v>
      </c>
      <c r="DS227" t="e">
        <f ca="1"/>
        <v>#N/A</v>
      </c>
      <c r="DT227" t="e">
        <f ca="1"/>
        <v>#N/A</v>
      </c>
      <c r="DU227" t="e">
        <f ca="1"/>
        <v>#N/A</v>
      </c>
      <c r="DV227" t="e">
        <f ca="1"/>
        <v>#N/A</v>
      </c>
      <c r="DW227" t="e">
        <f ca="1"/>
        <v>#N/A</v>
      </c>
      <c r="DX227" t="e">
        <f ca="1"/>
        <v>#N/A</v>
      </c>
      <c r="DY227" t="e">
        <f ca="1"/>
        <v>#N/A</v>
      </c>
      <c r="DZ227" t="e">
        <f ca="1"/>
        <v>#N/A</v>
      </c>
      <c r="EA227" t="e">
        <f ca="1"/>
        <v>#N/A</v>
      </c>
    </row>
    <row r="228" spans="11:131">
      <c r="K228" s="40">
        <f ca="1"/>
        <v>45735</v>
      </c>
      <c r="L228">
        <f ca="1"/>
        <v>319.25779073082299</v>
      </c>
      <c r="M228">
        <f ca="1"/>
        <v>555.64246946322737</v>
      </c>
      <c r="N228">
        <f ca="1"/>
        <v>276.08996875776819</v>
      </c>
      <c r="O228">
        <f ca="1"/>
        <v>400.18456357736704</v>
      </c>
      <c r="P228">
        <f ca="1"/>
        <v>338.69119495296576</v>
      </c>
      <c r="Q228">
        <f ca="1"/>
        <v>465.37766763442301</v>
      </c>
      <c r="R228">
        <f ca="1"/>
        <v>311.32967673131998</v>
      </c>
      <c r="S228">
        <f ca="1"/>
        <v>376.95181748904832</v>
      </c>
      <c r="T228">
        <f ca="1"/>
        <v>341.03506814189336</v>
      </c>
      <c r="U228">
        <f ca="1"/>
        <v>441.03968925313706</v>
      </c>
      <c r="V228">
        <f ca="1"/>
        <v>307.05613210949849</v>
      </c>
      <c r="W228">
        <f ca="1"/>
        <v>373.97688962748629</v>
      </c>
      <c r="X228">
        <f ca="1"/>
        <v>310.26108844026533</v>
      </c>
      <c r="Y228">
        <f ca="1"/>
        <v>436.74454580357389</v>
      </c>
      <c r="Z228">
        <f ca="1"/>
        <v>302.60588807491803</v>
      </c>
      <c r="AA228">
        <f ca="1"/>
        <v>417.48120044435876</v>
      </c>
      <c r="AB228">
        <f ca="1"/>
        <v>390.37005019846657</v>
      </c>
      <c r="AC228">
        <f ca="1"/>
        <v>468.28689618451057</v>
      </c>
      <c r="AD228">
        <f ca="1"/>
        <v>281.60858241202118</v>
      </c>
      <c r="AE228">
        <f ca="1"/>
        <v>336.01430257498322</v>
      </c>
      <c r="AF228">
        <f ca="1"/>
        <v>329.77980611789923</v>
      </c>
      <c r="AG228">
        <f ca="1"/>
        <v>405.80324863617068</v>
      </c>
      <c r="AH228">
        <f ca="1"/>
        <v>301.5854014784162</v>
      </c>
      <c r="AI228">
        <f ca="1"/>
        <v>463.01478404580303</v>
      </c>
      <c r="AJ228">
        <f ca="1"/>
        <v>386.5267995278607</v>
      </c>
      <c r="AK228">
        <f ca="1"/>
        <v>468.90611338063343</v>
      </c>
      <c r="AL228">
        <f ca="1"/>
        <v>305.47784206260167</v>
      </c>
      <c r="AM228">
        <f ca="1"/>
        <v>366.96631045532359</v>
      </c>
      <c r="AN228">
        <f ca="1"/>
        <v>355.18323766173114</v>
      </c>
      <c r="AO228">
        <f ca="1"/>
        <v>430.80963060186457</v>
      </c>
      <c r="AP228">
        <f ca="1"/>
        <v>340.66566797001622</v>
      </c>
      <c r="AQ228">
        <f ca="1"/>
        <v>419.2686196711428</v>
      </c>
      <c r="AR228">
        <f ca="1"/>
        <v>412.4588285761759</v>
      </c>
      <c r="AS228">
        <f ca="1"/>
        <v>483.46026750508491</v>
      </c>
      <c r="AT228">
        <f ca="1"/>
        <v>325.20765497713529</v>
      </c>
      <c r="AU228">
        <f ca="1"/>
        <v>344.32434181499707</v>
      </c>
      <c r="AV228">
        <f ca="1"/>
        <v>294.90967534286614</v>
      </c>
      <c r="AW228">
        <f ca="1"/>
        <v>423.77756016126705</v>
      </c>
      <c r="AX228">
        <f ca="1"/>
        <v>292.12223654774544</v>
      </c>
      <c r="AY228">
        <f ca="1"/>
        <v>386.64664526839175</v>
      </c>
      <c r="AZ228">
        <f ca="1"/>
        <v>385.89774102131793</v>
      </c>
      <c r="BA228">
        <f ca="1"/>
        <v>466.06166972452462</v>
      </c>
      <c r="BB228">
        <f ca="1"/>
        <v>297.48456552380298</v>
      </c>
      <c r="BC228">
        <f ca="1"/>
        <v>319.85383227828135</v>
      </c>
      <c r="BD228">
        <f ca="1"/>
        <v>353.67673456354476</v>
      </c>
      <c r="BE228">
        <f ca="1"/>
        <v>433.85362291571164</v>
      </c>
      <c r="BF228">
        <f ca="1"/>
        <v>374.77056672949095</v>
      </c>
      <c r="BG228">
        <f ca="1"/>
        <v>366.77048584248837</v>
      </c>
      <c r="BH228">
        <f ca="1"/>
        <v>353.12340153346827</v>
      </c>
      <c r="BI228">
        <f ca="1"/>
        <v>440.69877664114841</v>
      </c>
      <c r="BJ228">
        <f ca="1"/>
        <v>326.20643841666106</v>
      </c>
      <c r="BK228">
        <f ca="1"/>
        <v>398.93637901532753</v>
      </c>
      <c r="BL228">
        <f ca="1"/>
        <v>351.12687488478105</v>
      </c>
      <c r="BM228">
        <f ca="1"/>
        <v>442.38932866400876</v>
      </c>
      <c r="BN228">
        <f ca="1"/>
        <v>299.72736442435314</v>
      </c>
      <c r="BO228">
        <f ca="1"/>
        <v>401.12132516761784</v>
      </c>
      <c r="BP228">
        <f ca="1"/>
        <v>364.99346653851194</v>
      </c>
      <c r="BQ228">
        <f ca="1"/>
        <v>448.0920310735533</v>
      </c>
      <c r="BR228">
        <f ca="1"/>
        <v>303.23652295839372</v>
      </c>
      <c r="BS228">
        <f ca="1"/>
        <v>375.37623701973172</v>
      </c>
      <c r="BT228">
        <f ca="1"/>
        <v>359.0731540723981</v>
      </c>
      <c r="BU228">
        <f ca="1"/>
        <v>447.22637232473312</v>
      </c>
      <c r="BV228">
        <f ca="1"/>
        <v>338.40793577754437</v>
      </c>
      <c r="BW228">
        <f ca="1"/>
        <v>487.42258256328989</v>
      </c>
      <c r="BX228">
        <f ca="1"/>
        <v>410.12241824916913</v>
      </c>
      <c r="BY228">
        <f ca="1"/>
        <v>504.31388330784085</v>
      </c>
      <c r="BZ228">
        <f ca="1"/>
        <v>257.16415140048906</v>
      </c>
      <c r="CA228">
        <f ca="1"/>
        <v>344.11758425127101</v>
      </c>
      <c r="CB228">
        <f ca="1"/>
        <v>315.20934747517805</v>
      </c>
      <c r="CC228">
        <f ca="1"/>
        <v>419.50889672690965</v>
      </c>
      <c r="CD228">
        <f ca="1"/>
        <v>286.0884377931269</v>
      </c>
      <c r="CE228">
        <f ca="1"/>
        <v>390.91064504523115</v>
      </c>
      <c r="CF228">
        <f ca="1"/>
        <v>403.56606377609006</v>
      </c>
      <c r="CG228">
        <f ca="1"/>
        <v>435.49011305854708</v>
      </c>
      <c r="CH228">
        <f ca="1"/>
        <v>292.99286006183439</v>
      </c>
      <c r="CI228">
        <f ca="1"/>
        <v>370.81068372872011</v>
      </c>
      <c r="CJ228">
        <f ca="1"/>
        <v>370.20839329193575</v>
      </c>
      <c r="CK228">
        <f ca="1"/>
        <v>465.63991030242346</v>
      </c>
      <c r="CL228">
        <f ca="1"/>
        <v>360.0732462139855</v>
      </c>
      <c r="CM228">
        <f ca="1"/>
        <v>434.58427903174965</v>
      </c>
      <c r="CN228">
        <f ca="1"/>
        <v>381.84785140513475</v>
      </c>
      <c r="CO228">
        <f ca="1"/>
        <v>412.47684719549426</v>
      </c>
      <c r="CP228">
        <f ca="1"/>
        <v>320.76323569075294</v>
      </c>
      <c r="CQ228">
        <f ca="1"/>
        <v>402.93595777683271</v>
      </c>
      <c r="CR228">
        <f ca="1"/>
        <v>348.4463642658078</v>
      </c>
      <c r="CS228">
        <f ca="1"/>
        <v>428.21821828861505</v>
      </c>
      <c r="CT228">
        <f ca="1"/>
        <v>324.90969811028543</v>
      </c>
      <c r="CU228">
        <f ca="1"/>
        <v>350.5374113641771</v>
      </c>
      <c r="CV228">
        <f ca="1"/>
        <v>355.0416087124924</v>
      </c>
      <c r="CW228">
        <f ca="1"/>
        <v>452.88048719134946</v>
      </c>
      <c r="CX228">
        <f ca="1"/>
        <v>303.49420850307735</v>
      </c>
      <c r="CY228">
        <f ca="1"/>
        <v>318.23473962803678</v>
      </c>
      <c r="CZ228">
        <f ca="1"/>
        <v>334.27806926840321</v>
      </c>
      <c r="DA228">
        <f ca="1"/>
        <v>442.39124432120099</v>
      </c>
      <c r="DB228">
        <f ca="1"/>
        <v>351.83180948957119</v>
      </c>
      <c r="DC228">
        <f ca="1"/>
        <v>430.89034918298836</v>
      </c>
      <c r="DD228">
        <f ca="1"/>
        <v>353.07913508566014</v>
      </c>
      <c r="DE228">
        <f ca="1"/>
        <v>466.40876717289888</v>
      </c>
      <c r="DF228">
        <f ca="1"/>
        <v>285.34870594238799</v>
      </c>
      <c r="DG228">
        <f ca="1"/>
        <v>404.07475670923321</v>
      </c>
      <c r="DH228" t="e">
        <f ca="1"/>
        <v>#N/A</v>
      </c>
      <c r="DI228" t="e">
        <f ca="1"/>
        <v>#N/A</v>
      </c>
      <c r="DJ228" t="e">
        <f ca="1"/>
        <v>#N/A</v>
      </c>
      <c r="DK228" t="e">
        <f ca="1"/>
        <v>#N/A</v>
      </c>
      <c r="DL228" t="e">
        <f ca="1"/>
        <v>#N/A</v>
      </c>
      <c r="DM228" t="e">
        <f ca="1"/>
        <v>#N/A</v>
      </c>
      <c r="DN228" t="e">
        <f ca="1"/>
        <v>#N/A</v>
      </c>
      <c r="DO228" t="e">
        <f ca="1"/>
        <v>#N/A</v>
      </c>
      <c r="DP228" t="e">
        <f ca="1"/>
        <v>#N/A</v>
      </c>
      <c r="DQ228" t="e">
        <f ca="1"/>
        <v>#N/A</v>
      </c>
      <c r="DR228" t="e">
        <f ca="1"/>
        <v>#N/A</v>
      </c>
      <c r="DS228" t="e">
        <f ca="1"/>
        <v>#N/A</v>
      </c>
      <c r="DT228" t="e">
        <f ca="1"/>
        <v>#N/A</v>
      </c>
      <c r="DU228" t="e">
        <f ca="1"/>
        <v>#N/A</v>
      </c>
      <c r="DV228" t="e">
        <f ca="1"/>
        <v>#N/A</v>
      </c>
      <c r="DW228" t="e">
        <f ca="1"/>
        <v>#N/A</v>
      </c>
      <c r="DX228" t="e">
        <f ca="1"/>
        <v>#N/A</v>
      </c>
      <c r="DY228" t="e">
        <f ca="1"/>
        <v>#N/A</v>
      </c>
      <c r="DZ228" t="e">
        <f ca="1"/>
        <v>#N/A</v>
      </c>
      <c r="EA228" t="e">
        <f ca="1"/>
        <v>#N/A</v>
      </c>
    </row>
    <row r="229" spans="11:131">
      <c r="K229" s="40">
        <f ca="1"/>
        <v>45736</v>
      </c>
      <c r="L229">
        <f ca="1"/>
        <v>316.93922979464531</v>
      </c>
      <c r="M229">
        <f ca="1"/>
        <v>554.12043264119848</v>
      </c>
      <c r="N229">
        <f ca="1"/>
        <v>275.63329999452384</v>
      </c>
      <c r="O229">
        <f ca="1"/>
        <v>396.61378777820335</v>
      </c>
      <c r="P229">
        <f ca="1"/>
        <v>340.90159319842974</v>
      </c>
      <c r="Q229">
        <f ca="1"/>
        <v>465.51830818775369</v>
      </c>
      <c r="R229">
        <f ca="1"/>
        <v>312.14000265848159</v>
      </c>
      <c r="S229">
        <f ca="1"/>
        <v>375.33060498133136</v>
      </c>
      <c r="T229">
        <f ca="1"/>
        <v>344.3920342930121</v>
      </c>
      <c r="U229">
        <f ca="1"/>
        <v>441.55397048257527</v>
      </c>
      <c r="V229">
        <f ca="1"/>
        <v>303.622619885917</v>
      </c>
      <c r="W229">
        <f ca="1"/>
        <v>373.9538701576455</v>
      </c>
      <c r="X229">
        <f ca="1"/>
        <v>311.46154027896335</v>
      </c>
      <c r="Y229">
        <f ca="1"/>
        <v>440.88518500391575</v>
      </c>
      <c r="Z229">
        <f ca="1"/>
        <v>301.99972324268225</v>
      </c>
      <c r="AA229">
        <f ca="1"/>
        <v>419.38554682921642</v>
      </c>
      <c r="AB229">
        <f ca="1"/>
        <v>391.53016788282304</v>
      </c>
      <c r="AC229">
        <f ca="1"/>
        <v>469.50348987048858</v>
      </c>
      <c r="AD229">
        <f ca="1"/>
        <v>277.68163199380587</v>
      </c>
      <c r="AE229">
        <f ca="1"/>
        <v>341.76924636147879</v>
      </c>
      <c r="AF229">
        <f ca="1"/>
        <v>334.87601022980084</v>
      </c>
      <c r="AG229">
        <f ca="1"/>
        <v>407.98152195784667</v>
      </c>
      <c r="AH229">
        <f ca="1"/>
        <v>301.0467554600263</v>
      </c>
      <c r="AI229">
        <f ca="1"/>
        <v>461.57650421854481</v>
      </c>
      <c r="AJ229">
        <f ca="1"/>
        <v>384.85450768135365</v>
      </c>
      <c r="AK229">
        <f ca="1"/>
        <v>468.03521349218812</v>
      </c>
      <c r="AL229">
        <f ca="1"/>
        <v>305.83253001240848</v>
      </c>
      <c r="AM229">
        <f ca="1"/>
        <v>368.25030135781395</v>
      </c>
      <c r="AN229">
        <f ca="1"/>
        <v>360.46950051163259</v>
      </c>
      <c r="AO229">
        <f ca="1"/>
        <v>433.46499260192428</v>
      </c>
      <c r="AP229">
        <f ca="1"/>
        <v>345.27344159645622</v>
      </c>
      <c r="AQ229">
        <f ca="1"/>
        <v>413.25150745525087</v>
      </c>
      <c r="AR229">
        <f ca="1"/>
        <v>414.37559778872628</v>
      </c>
      <c r="AS229">
        <f ca="1"/>
        <v>491.07529476647773</v>
      </c>
      <c r="AT229">
        <f ca="1"/>
        <v>325.28434268816324</v>
      </c>
      <c r="AU229">
        <f ca="1"/>
        <v>343.77826227452647</v>
      </c>
      <c r="AV229">
        <f ca="1"/>
        <v>291.02028287154468</v>
      </c>
      <c r="AW229">
        <f ca="1"/>
        <v>425.06783199317118</v>
      </c>
      <c r="AX229">
        <f ca="1"/>
        <v>289.51027991206206</v>
      </c>
      <c r="AY229">
        <f ca="1"/>
        <v>389.52928534686777</v>
      </c>
      <c r="AZ229">
        <f ca="1"/>
        <v>385.68337393746214</v>
      </c>
      <c r="BA229">
        <f ca="1"/>
        <v>464.53739775711682</v>
      </c>
      <c r="BB229">
        <f ca="1"/>
        <v>300.37491486372471</v>
      </c>
      <c r="BC229">
        <f ca="1"/>
        <v>327.9067059047407</v>
      </c>
      <c r="BD229">
        <f ca="1"/>
        <v>353.59891555754456</v>
      </c>
      <c r="BE229">
        <f ca="1"/>
        <v>434.77916175651421</v>
      </c>
      <c r="BF229">
        <f ca="1"/>
        <v>366.42556724295406</v>
      </c>
      <c r="BG229">
        <f ca="1"/>
        <v>367.75709105189327</v>
      </c>
      <c r="BH229">
        <f ca="1"/>
        <v>351.47567523368815</v>
      </c>
      <c r="BI229">
        <f ca="1"/>
        <v>439.01352257770913</v>
      </c>
      <c r="BJ229">
        <f ca="1"/>
        <v>326.40465239726296</v>
      </c>
      <c r="BK229">
        <f ca="1"/>
        <v>396.81082299281644</v>
      </c>
      <c r="BL229">
        <f ca="1"/>
        <v>346.06425114717638</v>
      </c>
      <c r="BM229">
        <f ca="1"/>
        <v>443.80532292393633</v>
      </c>
      <c r="BN229">
        <f ca="1"/>
        <v>296.42128346381077</v>
      </c>
      <c r="BO229">
        <f ca="1"/>
        <v>400.78862470178689</v>
      </c>
      <c r="BP229">
        <f ca="1"/>
        <v>363.98189505571952</v>
      </c>
      <c r="BQ229">
        <f ca="1"/>
        <v>455.45317992352773</v>
      </c>
      <c r="BR229">
        <f ca="1"/>
        <v>305.91308159380651</v>
      </c>
      <c r="BS229">
        <f ca="1"/>
        <v>367.5272279161801</v>
      </c>
      <c r="BT229">
        <f ca="1"/>
        <v>361.15784178725414</v>
      </c>
      <c r="BU229">
        <f ca="1"/>
        <v>443.62114285786726</v>
      </c>
      <c r="BV229">
        <f ca="1"/>
        <v>339.17313694256114</v>
      </c>
      <c r="BW229">
        <f ca="1"/>
        <v>481.84813370258047</v>
      </c>
      <c r="BX229">
        <f ca="1"/>
        <v>417.5942279174705</v>
      </c>
      <c r="BY229">
        <f ca="1"/>
        <v>511.30118721839585</v>
      </c>
      <c r="BZ229">
        <f ca="1"/>
        <v>254.63582177362522</v>
      </c>
      <c r="CA229">
        <f ca="1"/>
        <v>344.18464093192148</v>
      </c>
      <c r="CB229">
        <f ca="1"/>
        <v>316.91734500849617</v>
      </c>
      <c r="CC229">
        <f ca="1"/>
        <v>419.35179568998871</v>
      </c>
      <c r="CD229">
        <f ca="1"/>
        <v>281.40339064388087</v>
      </c>
      <c r="CE229">
        <f ca="1"/>
        <v>392.17971695368146</v>
      </c>
      <c r="CF229">
        <f ca="1"/>
        <v>400.80122987472464</v>
      </c>
      <c r="CG229">
        <f ca="1"/>
        <v>434.94160491585063</v>
      </c>
      <c r="CH229">
        <f ca="1"/>
        <v>289.50020445510904</v>
      </c>
      <c r="CI229">
        <f ca="1"/>
        <v>369.00987319529361</v>
      </c>
      <c r="CJ229">
        <f ca="1"/>
        <v>373.94624521070739</v>
      </c>
      <c r="CK229">
        <f ca="1"/>
        <v>461.54238577097811</v>
      </c>
      <c r="CL229">
        <f ca="1"/>
        <v>356.4455135126758</v>
      </c>
      <c r="CM229">
        <f ca="1"/>
        <v>439.91754417963483</v>
      </c>
      <c r="CN229">
        <f ca="1"/>
        <v>383.0764148445441</v>
      </c>
      <c r="CO229">
        <f ca="1"/>
        <v>414.13604265988585</v>
      </c>
      <c r="CP229">
        <f ca="1"/>
        <v>319.29456992099705</v>
      </c>
      <c r="CQ229">
        <f ca="1"/>
        <v>399.56546602556955</v>
      </c>
      <c r="CR229">
        <f ca="1"/>
        <v>349.45297581435949</v>
      </c>
      <c r="CS229">
        <f ca="1"/>
        <v>429.25941849161012</v>
      </c>
      <c r="CT229">
        <f ca="1"/>
        <v>322.35488518433402</v>
      </c>
      <c r="CU229">
        <f ca="1"/>
        <v>353.60877705303983</v>
      </c>
      <c r="CV229">
        <f ca="1"/>
        <v>354.09545427145071</v>
      </c>
      <c r="CW229">
        <f ca="1"/>
        <v>446.6697491266757</v>
      </c>
      <c r="CX229">
        <f ca="1"/>
        <v>304.05507955275584</v>
      </c>
      <c r="CY229">
        <f ca="1"/>
        <v>323.93318897872138</v>
      </c>
      <c r="CZ229">
        <f ca="1"/>
        <v>335.32701845038201</v>
      </c>
      <c r="DA229">
        <f ca="1"/>
        <v>434.22904507451221</v>
      </c>
      <c r="DB229">
        <f ca="1"/>
        <v>352.651009830666</v>
      </c>
      <c r="DC229">
        <f ca="1"/>
        <v>416.64643885244237</v>
      </c>
      <c r="DD229">
        <f ca="1"/>
        <v>357.41486328611211</v>
      </c>
      <c r="DE229">
        <f ca="1"/>
        <v>467.13107244537724</v>
      </c>
      <c r="DF229">
        <f ca="1"/>
        <v>289.02293673187421</v>
      </c>
      <c r="DG229">
        <f ca="1"/>
        <v>409.43767638070636</v>
      </c>
      <c r="DH229" t="e">
        <f ca="1"/>
        <v>#N/A</v>
      </c>
      <c r="DI229" t="e">
        <f ca="1"/>
        <v>#N/A</v>
      </c>
      <c r="DJ229" t="e">
        <f ca="1"/>
        <v>#N/A</v>
      </c>
      <c r="DK229" t="e">
        <f ca="1"/>
        <v>#N/A</v>
      </c>
      <c r="DL229" t="e">
        <f ca="1"/>
        <v>#N/A</v>
      </c>
      <c r="DM229" t="e">
        <f ca="1"/>
        <v>#N/A</v>
      </c>
      <c r="DN229" t="e">
        <f ca="1"/>
        <v>#N/A</v>
      </c>
      <c r="DO229" t="e">
        <f ca="1"/>
        <v>#N/A</v>
      </c>
      <c r="DP229" t="e">
        <f ca="1"/>
        <v>#N/A</v>
      </c>
      <c r="DQ229" t="e">
        <f ca="1"/>
        <v>#N/A</v>
      </c>
      <c r="DR229" t="e">
        <f ca="1"/>
        <v>#N/A</v>
      </c>
      <c r="DS229" t="e">
        <f ca="1"/>
        <v>#N/A</v>
      </c>
      <c r="DT229" t="e">
        <f ca="1"/>
        <v>#N/A</v>
      </c>
      <c r="DU229" t="e">
        <f ca="1"/>
        <v>#N/A</v>
      </c>
      <c r="DV229" t="e">
        <f ca="1"/>
        <v>#N/A</v>
      </c>
      <c r="DW229" t="e">
        <f ca="1"/>
        <v>#N/A</v>
      </c>
      <c r="DX229" t="e">
        <f ca="1"/>
        <v>#N/A</v>
      </c>
      <c r="DY229" t="e">
        <f ca="1"/>
        <v>#N/A</v>
      </c>
      <c r="DZ229" t="e">
        <f ca="1"/>
        <v>#N/A</v>
      </c>
      <c r="EA229" t="e">
        <f ca="1"/>
        <v>#N/A</v>
      </c>
    </row>
    <row r="230" spans="11:131">
      <c r="K230" s="40">
        <f ca="1"/>
        <v>45737</v>
      </c>
      <c r="L230">
        <f ca="1"/>
        <v>319.36222086087969</v>
      </c>
      <c r="M230">
        <f ca="1"/>
        <v>552.67196825737562</v>
      </c>
      <c r="N230">
        <f ca="1"/>
        <v>271.34867377893028</v>
      </c>
      <c r="O230">
        <f ca="1"/>
        <v>400.05214057169928</v>
      </c>
      <c r="P230">
        <f ca="1"/>
        <v>343.53774512866755</v>
      </c>
      <c r="Q230">
        <f ca="1"/>
        <v>459.62774220616916</v>
      </c>
      <c r="R230">
        <f ca="1"/>
        <v>306.92711994622789</v>
      </c>
      <c r="S230">
        <f ca="1"/>
        <v>372.67611501389223</v>
      </c>
      <c r="T230">
        <f ca="1"/>
        <v>342.49008893645117</v>
      </c>
      <c r="U230">
        <f ca="1"/>
        <v>443.41451026129306</v>
      </c>
      <c r="V230">
        <f ca="1"/>
        <v>302.54033007579494</v>
      </c>
      <c r="W230">
        <f ca="1"/>
        <v>368.93045660378721</v>
      </c>
      <c r="X230">
        <f ca="1"/>
        <v>313.56875432166618</v>
      </c>
      <c r="Y230">
        <f ca="1"/>
        <v>439.49645731611207</v>
      </c>
      <c r="Z230">
        <f ca="1"/>
        <v>305.23922721955375</v>
      </c>
      <c r="AA230">
        <f ca="1"/>
        <v>418.2615759053989</v>
      </c>
      <c r="AB230">
        <f ca="1"/>
        <v>391.82709908673769</v>
      </c>
      <c r="AC230">
        <f ca="1"/>
        <v>473.23296262331814</v>
      </c>
      <c r="AD230">
        <f ca="1"/>
        <v>276.78206668735692</v>
      </c>
      <c r="AE230">
        <f ca="1"/>
        <v>337.96215638730746</v>
      </c>
      <c r="AF230">
        <f ca="1"/>
        <v>339.68056041929827</v>
      </c>
      <c r="AG230">
        <f ca="1"/>
        <v>411.61458925240208</v>
      </c>
      <c r="AH230">
        <f ca="1"/>
        <v>301.26242530542476</v>
      </c>
      <c r="AI230">
        <f ca="1"/>
        <v>453.55469502255613</v>
      </c>
      <c r="AJ230">
        <f ca="1"/>
        <v>384.42632037495281</v>
      </c>
      <c r="AK230">
        <f ca="1"/>
        <v>474.08671655114347</v>
      </c>
      <c r="AL230">
        <f ca="1"/>
        <v>311.14403415877223</v>
      </c>
      <c r="AM230">
        <f ca="1"/>
        <v>369.0419002965578</v>
      </c>
      <c r="AN230">
        <f ca="1"/>
        <v>360.94045915203372</v>
      </c>
      <c r="AO230">
        <f ca="1"/>
        <v>432.12126054131812</v>
      </c>
      <c r="AP230">
        <f ca="1"/>
        <v>342.0771816082227</v>
      </c>
      <c r="AQ230">
        <f ca="1"/>
        <v>415.96354758244325</v>
      </c>
      <c r="AR230">
        <f ca="1"/>
        <v>416.06379015202265</v>
      </c>
      <c r="AS230">
        <f ca="1"/>
        <v>494.96604939052634</v>
      </c>
      <c r="AT230">
        <f ca="1"/>
        <v>325.14566271272679</v>
      </c>
      <c r="AU230">
        <f ca="1"/>
        <v>343.97112244820647</v>
      </c>
      <c r="AV230">
        <f ca="1"/>
        <v>288.89288691080441</v>
      </c>
      <c r="AW230">
        <f ca="1"/>
        <v>420.72266108835629</v>
      </c>
      <c r="AX230">
        <f ca="1"/>
        <v>287.72787208789623</v>
      </c>
      <c r="AY230">
        <f ca="1"/>
        <v>392.14094258590188</v>
      </c>
      <c r="AZ230">
        <f ca="1"/>
        <v>390.89375242640341</v>
      </c>
      <c r="BA230">
        <f ca="1"/>
        <v>464.44622481641022</v>
      </c>
      <c r="BB230">
        <f ca="1"/>
        <v>302.188995550855</v>
      </c>
      <c r="BC230">
        <f ca="1"/>
        <v>327.70569551996641</v>
      </c>
      <c r="BD230">
        <f ca="1"/>
        <v>352.18820423407863</v>
      </c>
      <c r="BE230">
        <f ca="1"/>
        <v>430.22480302328768</v>
      </c>
      <c r="BF230">
        <f ca="1"/>
        <v>365.61093407207278</v>
      </c>
      <c r="BG230">
        <f ca="1"/>
        <v>371.84110884590177</v>
      </c>
      <c r="BH230">
        <f ca="1"/>
        <v>354.50108473994084</v>
      </c>
      <c r="BI230">
        <f ca="1"/>
        <v>440.95594203913168</v>
      </c>
      <c r="BJ230">
        <f ca="1"/>
        <v>327.35096370319599</v>
      </c>
      <c r="BK230">
        <f ca="1"/>
        <v>401.79092227585772</v>
      </c>
      <c r="BL230">
        <f ca="1"/>
        <v>342.8147455453053</v>
      </c>
      <c r="BM230">
        <f ca="1"/>
        <v>442.52507942096423</v>
      </c>
      <c r="BN230">
        <f ca="1"/>
        <v>301.33156169314822</v>
      </c>
      <c r="BO230">
        <f ca="1"/>
        <v>406.00006360678003</v>
      </c>
      <c r="BP230">
        <f ca="1"/>
        <v>360.98031768190816</v>
      </c>
      <c r="BQ230">
        <f ca="1"/>
        <v>454.34657463139035</v>
      </c>
      <c r="BR230">
        <f ca="1"/>
        <v>302.73601709374384</v>
      </c>
      <c r="BS230">
        <f ca="1"/>
        <v>375.46049315300468</v>
      </c>
      <c r="BT230">
        <f ca="1"/>
        <v>357.95333787761905</v>
      </c>
      <c r="BU230">
        <f ca="1"/>
        <v>454.60851042004731</v>
      </c>
      <c r="BV230">
        <f ca="1"/>
        <v>334.77863926477289</v>
      </c>
      <c r="BW230">
        <f ca="1"/>
        <v>469.28445881169341</v>
      </c>
      <c r="BX230">
        <f ca="1"/>
        <v>413.95384561226956</v>
      </c>
      <c r="BY230">
        <f ca="1"/>
        <v>513.83015089669652</v>
      </c>
      <c r="BZ230">
        <f ca="1"/>
        <v>256.28758383198078</v>
      </c>
      <c r="CA230">
        <f ca="1"/>
        <v>344.72621237101168</v>
      </c>
      <c r="CB230">
        <f ca="1"/>
        <v>318.74315626796198</v>
      </c>
      <c r="CC230">
        <f ca="1"/>
        <v>415.99724209683541</v>
      </c>
      <c r="CD230">
        <f ca="1"/>
        <v>279.85887475248774</v>
      </c>
      <c r="CE230">
        <f ca="1"/>
        <v>395.2861263015501</v>
      </c>
      <c r="CF230">
        <f ca="1"/>
        <v>400.20928424452268</v>
      </c>
      <c r="CG230">
        <f ca="1"/>
        <v>433.11904324233751</v>
      </c>
      <c r="CH230">
        <f ca="1"/>
        <v>287.76562965984425</v>
      </c>
      <c r="CI230">
        <f ca="1"/>
        <v>366.29490591556817</v>
      </c>
      <c r="CJ230">
        <f ca="1"/>
        <v>376.9498824874147</v>
      </c>
      <c r="CK230">
        <f ca="1"/>
        <v>466.09957033863299</v>
      </c>
      <c r="CL230">
        <f ca="1"/>
        <v>353.60254803205413</v>
      </c>
      <c r="CM230">
        <f ca="1"/>
        <v>438.94735347179534</v>
      </c>
      <c r="CN230">
        <f ca="1"/>
        <v>383.83467370899979</v>
      </c>
      <c r="CO230">
        <f ca="1"/>
        <v>409.26621023457307</v>
      </c>
      <c r="CP230">
        <f ca="1"/>
        <v>318.79442567983824</v>
      </c>
      <c r="CQ230">
        <f ca="1"/>
        <v>398.41982736921995</v>
      </c>
      <c r="CR230">
        <f ca="1"/>
        <v>350.82139156106967</v>
      </c>
      <c r="CS230">
        <f ca="1"/>
        <v>426.25950711003208</v>
      </c>
      <c r="CT230">
        <f ca="1"/>
        <v>322.49145438113322</v>
      </c>
      <c r="CU230">
        <f ca="1"/>
        <v>361.72376451118481</v>
      </c>
      <c r="CV230">
        <f ca="1"/>
        <v>351.80842280933973</v>
      </c>
      <c r="CW230">
        <f ca="1"/>
        <v>446.8715078633316</v>
      </c>
      <c r="CX230">
        <f ca="1"/>
        <v>298.13653370583557</v>
      </c>
      <c r="CY230">
        <f ca="1"/>
        <v>328.2152588009514</v>
      </c>
      <c r="CZ230">
        <f ca="1"/>
        <v>335.55227151873459</v>
      </c>
      <c r="DA230">
        <f ca="1"/>
        <v>431.16991014454595</v>
      </c>
      <c r="DB230">
        <f ca="1"/>
        <v>350.3593943838701</v>
      </c>
      <c r="DC230">
        <f ca="1"/>
        <v>415.57752453700118</v>
      </c>
      <c r="DD230">
        <f ca="1"/>
        <v>356.86074299021357</v>
      </c>
      <c r="DE230">
        <f ca="1"/>
        <v>469.56455115805483</v>
      </c>
      <c r="DF230">
        <f ca="1"/>
        <v>292.80330302791515</v>
      </c>
      <c r="DG230">
        <f ca="1"/>
        <v>410.56415823701877</v>
      </c>
      <c r="DH230" t="e">
        <f ca="1"/>
        <v>#N/A</v>
      </c>
      <c r="DI230" t="e">
        <f ca="1"/>
        <v>#N/A</v>
      </c>
      <c r="DJ230" t="e">
        <f ca="1"/>
        <v>#N/A</v>
      </c>
      <c r="DK230" t="e">
        <f ca="1"/>
        <v>#N/A</v>
      </c>
      <c r="DL230" t="e">
        <f ca="1"/>
        <v>#N/A</v>
      </c>
      <c r="DM230" t="e">
        <f ca="1"/>
        <v>#N/A</v>
      </c>
      <c r="DN230" t="e">
        <f ca="1"/>
        <v>#N/A</v>
      </c>
      <c r="DO230" t="e">
        <f ca="1"/>
        <v>#N/A</v>
      </c>
      <c r="DP230" t="e">
        <f ca="1"/>
        <v>#N/A</v>
      </c>
      <c r="DQ230" t="e">
        <f ca="1"/>
        <v>#N/A</v>
      </c>
      <c r="DR230" t="e">
        <f ca="1"/>
        <v>#N/A</v>
      </c>
      <c r="DS230" t="e">
        <f ca="1"/>
        <v>#N/A</v>
      </c>
      <c r="DT230" t="e">
        <f ca="1"/>
        <v>#N/A</v>
      </c>
      <c r="DU230" t="e">
        <f ca="1"/>
        <v>#N/A</v>
      </c>
      <c r="DV230" t="e">
        <f ca="1"/>
        <v>#N/A</v>
      </c>
      <c r="DW230" t="e">
        <f ca="1"/>
        <v>#N/A</v>
      </c>
      <c r="DX230" t="e">
        <f ca="1"/>
        <v>#N/A</v>
      </c>
      <c r="DY230" t="e">
        <f ca="1"/>
        <v>#N/A</v>
      </c>
      <c r="DZ230" t="e">
        <f ca="1"/>
        <v>#N/A</v>
      </c>
      <c r="EA230" t="e">
        <f ca="1"/>
        <v>#N/A</v>
      </c>
    </row>
    <row r="231" spans="11:131">
      <c r="K231" s="40">
        <f ca="1"/>
        <v>45740</v>
      </c>
      <c r="L231">
        <f ca="1"/>
        <v>319.13963440740315</v>
      </c>
      <c r="M231">
        <f ca="1"/>
        <v>550.65994863526146</v>
      </c>
      <c r="N231">
        <f ca="1"/>
        <v>271.68662117963055</v>
      </c>
      <c r="O231">
        <f ca="1"/>
        <v>394.43551171578912</v>
      </c>
      <c r="P231">
        <f ca="1"/>
        <v>329.4799626898365</v>
      </c>
      <c r="Q231">
        <f ca="1"/>
        <v>457.19527828993898</v>
      </c>
      <c r="R231">
        <f ca="1"/>
        <v>306.80582700288687</v>
      </c>
      <c r="S231">
        <f ca="1"/>
        <v>370.34292487774479</v>
      </c>
      <c r="T231">
        <f ca="1"/>
        <v>341.22586855849875</v>
      </c>
      <c r="U231">
        <f ca="1"/>
        <v>444.95417521492851</v>
      </c>
      <c r="V231">
        <f ca="1"/>
        <v>302.59617808559295</v>
      </c>
      <c r="W231">
        <f ca="1"/>
        <v>363.9959971756449</v>
      </c>
      <c r="X231">
        <f ca="1"/>
        <v>320.64704799766173</v>
      </c>
      <c r="Y231">
        <f ca="1"/>
        <v>427.51873414124213</v>
      </c>
      <c r="Z231">
        <f ca="1"/>
        <v>310.79745525437863</v>
      </c>
      <c r="AA231">
        <f ca="1"/>
        <v>413.92964471644649</v>
      </c>
      <c r="AB231">
        <f ca="1"/>
        <v>400.97983288069923</v>
      </c>
      <c r="AC231">
        <f ca="1"/>
        <v>477.7035609456662</v>
      </c>
      <c r="AD231">
        <f ca="1"/>
        <v>272.96005249847479</v>
      </c>
      <c r="AE231">
        <f ca="1"/>
        <v>333.69111896211382</v>
      </c>
      <c r="AF231">
        <f ca="1"/>
        <v>340.81914053454693</v>
      </c>
      <c r="AG231">
        <f ca="1"/>
        <v>414.27235157656895</v>
      </c>
      <c r="AH231">
        <f ca="1"/>
        <v>298.87371304263593</v>
      </c>
      <c r="AI231">
        <f ca="1"/>
        <v>454.00175130205645</v>
      </c>
      <c r="AJ231">
        <f ca="1"/>
        <v>382.63835488191592</v>
      </c>
      <c r="AK231">
        <f ca="1"/>
        <v>469.58574110760327</v>
      </c>
      <c r="AL231">
        <f ca="1"/>
        <v>303.50717675383453</v>
      </c>
      <c r="AM231">
        <f ca="1"/>
        <v>369.78297438643517</v>
      </c>
      <c r="AN231">
        <f ca="1"/>
        <v>349.7943670046397</v>
      </c>
      <c r="AO231">
        <f ca="1"/>
        <v>426.90565851406217</v>
      </c>
      <c r="AP231">
        <f ca="1"/>
        <v>340.35117201141196</v>
      </c>
      <c r="AQ231">
        <f ca="1"/>
        <v>423.8733043284962</v>
      </c>
      <c r="AR231">
        <f ca="1"/>
        <v>414.6262219333679</v>
      </c>
      <c r="AS231">
        <f ca="1"/>
        <v>478.29997107474804</v>
      </c>
      <c r="AT231">
        <f ca="1"/>
        <v>317.34808305060227</v>
      </c>
      <c r="AU231">
        <f ca="1"/>
        <v>346.69473416087487</v>
      </c>
      <c r="AV231">
        <f ca="1"/>
        <v>291.9695276669126</v>
      </c>
      <c r="AW231">
        <f ca="1"/>
        <v>417.52488383149961</v>
      </c>
      <c r="AX231">
        <f ca="1"/>
        <v>281.95228408396724</v>
      </c>
      <c r="AY231">
        <f ca="1"/>
        <v>394.79855568100999</v>
      </c>
      <c r="AZ231">
        <f ca="1"/>
        <v>393.87661496774172</v>
      </c>
      <c r="BA231">
        <f ca="1"/>
        <v>485.06863332809576</v>
      </c>
      <c r="BB231">
        <f ca="1"/>
        <v>304.72861922493416</v>
      </c>
      <c r="BC231">
        <f ca="1"/>
        <v>332.53906608879919</v>
      </c>
      <c r="BD231">
        <f ca="1"/>
        <v>355.73938821893393</v>
      </c>
      <c r="BE231">
        <f ca="1"/>
        <v>431.86621511861898</v>
      </c>
      <c r="BF231">
        <f ca="1"/>
        <v>371.48095939073499</v>
      </c>
      <c r="BG231">
        <f ca="1"/>
        <v>370.77721628738016</v>
      </c>
      <c r="BH231">
        <f ca="1"/>
        <v>349.01912977918624</v>
      </c>
      <c r="BI231">
        <f ca="1"/>
        <v>449.28952616294515</v>
      </c>
      <c r="BJ231">
        <f ca="1"/>
        <v>327.51851282285725</v>
      </c>
      <c r="BK231">
        <f ca="1"/>
        <v>401.53423618871506</v>
      </c>
      <c r="BL231">
        <f ca="1"/>
        <v>346.10241422791069</v>
      </c>
      <c r="BM231">
        <f ca="1"/>
        <v>434.93897399973804</v>
      </c>
      <c r="BN231">
        <f ca="1"/>
        <v>301.04735175228546</v>
      </c>
      <c r="BO231">
        <f ca="1"/>
        <v>410.83992625498274</v>
      </c>
      <c r="BP231">
        <f ca="1"/>
        <v>368.38966871112723</v>
      </c>
      <c r="BQ231">
        <f ca="1"/>
        <v>456.95401673841559</v>
      </c>
      <c r="BR231">
        <f ca="1"/>
        <v>298.979453389502</v>
      </c>
      <c r="BS231">
        <f ca="1"/>
        <v>380.8493199186583</v>
      </c>
      <c r="BT231">
        <f ca="1"/>
        <v>360.04947740116461</v>
      </c>
      <c r="BU231">
        <f ca="1"/>
        <v>455.81781156480645</v>
      </c>
      <c r="BV231">
        <f ca="1"/>
        <v>334.44771586778728</v>
      </c>
      <c r="BW231">
        <f ca="1"/>
        <v>466.37010120398065</v>
      </c>
      <c r="BX231">
        <f ca="1"/>
        <v>416.79898748884983</v>
      </c>
      <c r="BY231">
        <f ca="1"/>
        <v>514.46792493033502</v>
      </c>
      <c r="BZ231">
        <f ca="1"/>
        <v>251.13740632069326</v>
      </c>
      <c r="CA231">
        <f ca="1"/>
        <v>347.4871216979883</v>
      </c>
      <c r="CB231">
        <f ca="1"/>
        <v>321.52973065766696</v>
      </c>
      <c r="CC231">
        <f ca="1"/>
        <v>421.35196765062807</v>
      </c>
      <c r="CD231">
        <f ca="1"/>
        <v>282.12577938751951</v>
      </c>
      <c r="CE231">
        <f ca="1"/>
        <v>394.49908293898937</v>
      </c>
      <c r="CF231">
        <f ca="1"/>
        <v>396.26441861634987</v>
      </c>
      <c r="CG231">
        <f ca="1"/>
        <v>416.05918594723153</v>
      </c>
      <c r="CH231">
        <f ca="1"/>
        <v>283.7884518187729</v>
      </c>
      <c r="CI231">
        <f ca="1"/>
        <v>368.9993596255502</v>
      </c>
      <c r="CJ231">
        <f ca="1"/>
        <v>370.24491846821331</v>
      </c>
      <c r="CK231">
        <f ca="1"/>
        <v>481.8433890041656</v>
      </c>
      <c r="CL231">
        <f ca="1"/>
        <v>356.46264610017488</v>
      </c>
      <c r="CM231">
        <f ca="1"/>
        <v>458.29552895931533</v>
      </c>
      <c r="CN231">
        <f ca="1"/>
        <v>393.62754573492799</v>
      </c>
      <c r="CO231">
        <f ca="1"/>
        <v>406.68240219750248</v>
      </c>
      <c r="CP231">
        <f ca="1"/>
        <v>317.57648150720541</v>
      </c>
      <c r="CQ231">
        <f ca="1"/>
        <v>403.68574609307251</v>
      </c>
      <c r="CR231">
        <f ca="1"/>
        <v>344.66349900590615</v>
      </c>
      <c r="CS231">
        <f ca="1"/>
        <v>414.73545819235619</v>
      </c>
      <c r="CT231">
        <f ca="1"/>
        <v>322.72131738120407</v>
      </c>
      <c r="CU231">
        <f ca="1"/>
        <v>359.23940114305896</v>
      </c>
      <c r="CV231">
        <f ca="1"/>
        <v>352.32588219212306</v>
      </c>
      <c r="CW231">
        <f ca="1"/>
        <v>445.93551661885641</v>
      </c>
      <c r="CX231">
        <f ca="1"/>
        <v>308.32142787608223</v>
      </c>
      <c r="CY231">
        <f ca="1"/>
        <v>330.54391260438831</v>
      </c>
      <c r="CZ231">
        <f ca="1"/>
        <v>342.07188053070388</v>
      </c>
      <c r="DA231">
        <f ca="1"/>
        <v>435.02855508637344</v>
      </c>
      <c r="DB231">
        <f ca="1"/>
        <v>358.24880864640198</v>
      </c>
      <c r="DC231">
        <f ca="1"/>
        <v>418.23993111380827</v>
      </c>
      <c r="DD231">
        <f ca="1"/>
        <v>346.16240209848195</v>
      </c>
      <c r="DE231">
        <f ca="1"/>
        <v>473.46963085354741</v>
      </c>
      <c r="DF231">
        <f ca="1"/>
        <v>290.61418853531012</v>
      </c>
      <c r="DG231">
        <f ca="1"/>
        <v>408.13595955567888</v>
      </c>
      <c r="DH231" t="e">
        <f ca="1"/>
        <v>#N/A</v>
      </c>
      <c r="DI231" t="e">
        <f ca="1"/>
        <v>#N/A</v>
      </c>
      <c r="DJ231" t="e">
        <f ca="1"/>
        <v>#N/A</v>
      </c>
      <c r="DK231" t="e">
        <f ca="1"/>
        <v>#N/A</v>
      </c>
      <c r="DL231" t="e">
        <f ca="1"/>
        <v>#N/A</v>
      </c>
      <c r="DM231" t="e">
        <f ca="1"/>
        <v>#N/A</v>
      </c>
      <c r="DN231" t="e">
        <f ca="1"/>
        <v>#N/A</v>
      </c>
      <c r="DO231" t="e">
        <f ca="1"/>
        <v>#N/A</v>
      </c>
      <c r="DP231" t="e">
        <f ca="1"/>
        <v>#N/A</v>
      </c>
      <c r="DQ231" t="e">
        <f ca="1"/>
        <v>#N/A</v>
      </c>
      <c r="DR231" t="e">
        <f ca="1"/>
        <v>#N/A</v>
      </c>
      <c r="DS231" t="e">
        <f ca="1"/>
        <v>#N/A</v>
      </c>
      <c r="DT231" t="e">
        <f ca="1"/>
        <v>#N/A</v>
      </c>
      <c r="DU231" t="e">
        <f ca="1"/>
        <v>#N/A</v>
      </c>
      <c r="DV231" t="e">
        <f ca="1"/>
        <v>#N/A</v>
      </c>
      <c r="DW231" t="e">
        <f ca="1"/>
        <v>#N/A</v>
      </c>
      <c r="DX231" t="e">
        <f ca="1"/>
        <v>#N/A</v>
      </c>
      <c r="DY231" t="e">
        <f ca="1"/>
        <v>#N/A</v>
      </c>
      <c r="DZ231" t="e">
        <f ca="1"/>
        <v>#N/A</v>
      </c>
      <c r="EA231" t="e">
        <f ca="1"/>
        <v>#N/A</v>
      </c>
    </row>
    <row r="232" spans="11:131">
      <c r="K232" s="40">
        <f ca="1"/>
        <v>45741</v>
      </c>
      <c r="L232">
        <f ca="1"/>
        <v>320.5041826957397</v>
      </c>
      <c r="M232">
        <f ca="1"/>
        <v>547.74474283783161</v>
      </c>
      <c r="N232">
        <f ca="1"/>
        <v>267.95955502214633</v>
      </c>
      <c r="O232">
        <f ca="1"/>
        <v>389.32294132426847</v>
      </c>
      <c r="P232">
        <f ca="1"/>
        <v>330.63184126171137</v>
      </c>
      <c r="Q232">
        <f ca="1"/>
        <v>453.17981086327819</v>
      </c>
      <c r="R232">
        <f ca="1"/>
        <v>303.20342250411585</v>
      </c>
      <c r="S232">
        <f ca="1"/>
        <v>371.19677303028112</v>
      </c>
      <c r="T232">
        <f ca="1"/>
        <v>340.20180030112351</v>
      </c>
      <c r="U232">
        <f ca="1"/>
        <v>442.4909148620925</v>
      </c>
      <c r="V232">
        <f ca="1"/>
        <v>295.73360003606388</v>
      </c>
      <c r="W232">
        <f ca="1"/>
        <v>373.20979506777792</v>
      </c>
      <c r="X232">
        <f ca="1"/>
        <v>320.24311680768756</v>
      </c>
      <c r="Y232">
        <f ca="1"/>
        <v>425.33345903303979</v>
      </c>
      <c r="Z232">
        <f ca="1"/>
        <v>316.27100421581309</v>
      </c>
      <c r="AA232">
        <f ca="1"/>
        <v>415.01676964488473</v>
      </c>
      <c r="AB232">
        <f ca="1"/>
        <v>396.58087061603078</v>
      </c>
      <c r="AC232">
        <f ca="1"/>
        <v>485.16458388182605</v>
      </c>
      <c r="AD232">
        <f ca="1"/>
        <v>268.87449100547838</v>
      </c>
      <c r="AE232">
        <f ca="1"/>
        <v>332.35212206956243</v>
      </c>
      <c r="AF232">
        <f ca="1"/>
        <v>346.10224453106355</v>
      </c>
      <c r="AG232">
        <f ca="1"/>
        <v>412.20372311151363</v>
      </c>
      <c r="AH232">
        <f ca="1"/>
        <v>297.30147705425247</v>
      </c>
      <c r="AI232">
        <f ca="1"/>
        <v>465.48749463265165</v>
      </c>
      <c r="AJ232">
        <f ca="1"/>
        <v>380.63966696723219</v>
      </c>
      <c r="AK232">
        <f ca="1"/>
        <v>473.46781837996446</v>
      </c>
      <c r="AL232">
        <f ca="1"/>
        <v>299.78818845583538</v>
      </c>
      <c r="AM232">
        <f ca="1"/>
        <v>365.70482843296713</v>
      </c>
      <c r="AN232">
        <f ca="1"/>
        <v>351.68316750332804</v>
      </c>
      <c r="AO232">
        <f ca="1"/>
        <v>422.83956228553882</v>
      </c>
      <c r="AP232">
        <f ca="1"/>
        <v>341.2786779426898</v>
      </c>
      <c r="AQ232">
        <f ca="1"/>
        <v>420.21571424160641</v>
      </c>
      <c r="AR232">
        <f ca="1"/>
        <v>411.16466386814574</v>
      </c>
      <c r="AS232">
        <f ca="1"/>
        <v>477.40057110561395</v>
      </c>
      <c r="AT232">
        <f ca="1"/>
        <v>321.22449227679692</v>
      </c>
      <c r="AU232">
        <f ca="1"/>
        <v>346.18715350788392</v>
      </c>
      <c r="AV232">
        <f ca="1"/>
        <v>289.96760975472966</v>
      </c>
      <c r="AW232">
        <f ca="1"/>
        <v>413.01786526142473</v>
      </c>
      <c r="AX232">
        <f ca="1"/>
        <v>282.83394031914662</v>
      </c>
      <c r="AY232">
        <f ca="1"/>
        <v>399.19419182237351</v>
      </c>
      <c r="AZ232">
        <f ca="1"/>
        <v>386.57087901126908</v>
      </c>
      <c r="BA232">
        <f ca="1"/>
        <v>485.52885141398764</v>
      </c>
      <c r="BB232">
        <f ca="1"/>
        <v>301.87756907594871</v>
      </c>
      <c r="BC232">
        <f ca="1"/>
        <v>329.81623966288583</v>
      </c>
      <c r="BD232">
        <f ca="1"/>
        <v>354.74233793755366</v>
      </c>
      <c r="BE232">
        <f ca="1"/>
        <v>435.07369262458485</v>
      </c>
      <c r="BF232">
        <f ca="1"/>
        <v>374.78715590037905</v>
      </c>
      <c r="BG232">
        <f ca="1"/>
        <v>368.59660320468873</v>
      </c>
      <c r="BH232">
        <f ca="1"/>
        <v>348.24166139069399</v>
      </c>
      <c r="BI232">
        <f ca="1"/>
        <v>450.55280574390378</v>
      </c>
      <c r="BJ232">
        <f ca="1"/>
        <v>327.8677612440365</v>
      </c>
      <c r="BK232">
        <f ca="1"/>
        <v>401.38615713684209</v>
      </c>
      <c r="BL232">
        <f ca="1"/>
        <v>348.60166542103707</v>
      </c>
      <c r="BM232">
        <f ca="1"/>
        <v>426.79499516387881</v>
      </c>
      <c r="BN232">
        <f ca="1"/>
        <v>306.48904085361926</v>
      </c>
      <c r="BO232">
        <f ca="1"/>
        <v>408.73393607848385</v>
      </c>
      <c r="BP232">
        <f ca="1"/>
        <v>365.58345666153286</v>
      </c>
      <c r="BQ232">
        <f ca="1"/>
        <v>456.54933983660362</v>
      </c>
      <c r="BR232">
        <f ca="1"/>
        <v>302.44969967063696</v>
      </c>
      <c r="BS232">
        <f ca="1"/>
        <v>390.06765039367423</v>
      </c>
      <c r="BT232">
        <f ca="1"/>
        <v>357.731895677696</v>
      </c>
      <c r="BU232">
        <f ca="1"/>
        <v>455.61214112820841</v>
      </c>
      <c r="BV232">
        <f ca="1"/>
        <v>340.10785416904918</v>
      </c>
      <c r="BW232">
        <f ca="1"/>
        <v>467.28592374419571</v>
      </c>
      <c r="BX232">
        <f ca="1"/>
        <v>414.08235609080646</v>
      </c>
      <c r="BY232">
        <f ca="1"/>
        <v>512.49993758100345</v>
      </c>
      <c r="BZ232">
        <f ca="1"/>
        <v>250.04376057391792</v>
      </c>
      <c r="CA232">
        <f ca="1"/>
        <v>347.88268352006236</v>
      </c>
      <c r="CB232">
        <f ca="1"/>
        <v>327.17494802279788</v>
      </c>
      <c r="CC232">
        <f ca="1"/>
        <v>417.79505571270784</v>
      </c>
      <c r="CD232">
        <f ca="1"/>
        <v>279.60724820022403</v>
      </c>
      <c r="CE232">
        <f ca="1"/>
        <v>396.67243835990894</v>
      </c>
      <c r="CF232">
        <f ca="1"/>
        <v>394.14312431296651</v>
      </c>
      <c r="CG232">
        <f ca="1"/>
        <v>418.55188375198833</v>
      </c>
      <c r="CH232">
        <f ca="1"/>
        <v>282.35901346050395</v>
      </c>
      <c r="CI232">
        <f ca="1"/>
        <v>374.881245023529</v>
      </c>
      <c r="CJ232">
        <f ca="1"/>
        <v>368.77429277583786</v>
      </c>
      <c r="CK232">
        <f ca="1"/>
        <v>480.81588652728709</v>
      </c>
      <c r="CL232">
        <f ca="1"/>
        <v>357.1096022900781</v>
      </c>
      <c r="CM232">
        <f ca="1"/>
        <v>461.93167053112722</v>
      </c>
      <c r="CN232">
        <f ca="1"/>
        <v>399.92661501725229</v>
      </c>
      <c r="CO232">
        <f ca="1"/>
        <v>412.86598267354344</v>
      </c>
      <c r="CP232">
        <f ca="1"/>
        <v>313.26824577542897</v>
      </c>
      <c r="CQ232">
        <f ca="1"/>
        <v>400.98777269703675</v>
      </c>
      <c r="CR232">
        <f ca="1"/>
        <v>347.88656307240979</v>
      </c>
      <c r="CS232">
        <f ca="1"/>
        <v>416.95651550511741</v>
      </c>
      <c r="CT232">
        <f ca="1"/>
        <v>320.60107022926093</v>
      </c>
      <c r="CU232">
        <f ca="1"/>
        <v>363.67190071232199</v>
      </c>
      <c r="CV232">
        <f ca="1"/>
        <v>353.53446306718314</v>
      </c>
      <c r="CW232">
        <f ca="1"/>
        <v>444.48414181122217</v>
      </c>
      <c r="CX232">
        <f ca="1"/>
        <v>312.19614399579274</v>
      </c>
      <c r="CY232">
        <f ca="1"/>
        <v>333.10552728144069</v>
      </c>
      <c r="CZ232">
        <f ca="1"/>
        <v>339.6788152864209</v>
      </c>
      <c r="DA232">
        <f ca="1"/>
        <v>428.25051446705703</v>
      </c>
      <c r="DB232">
        <f ca="1"/>
        <v>358.57209057955424</v>
      </c>
      <c r="DC232">
        <f ca="1"/>
        <v>419.34675371637616</v>
      </c>
      <c r="DD232">
        <f ca="1"/>
        <v>344.62626156407509</v>
      </c>
      <c r="DE232">
        <f ca="1"/>
        <v>475.7875920353502</v>
      </c>
      <c r="DF232">
        <f ca="1"/>
        <v>293.57910077388982</v>
      </c>
      <c r="DG232">
        <f ca="1"/>
        <v>406.08989666229019</v>
      </c>
      <c r="DH232" t="e">
        <f ca="1"/>
        <v>#N/A</v>
      </c>
      <c r="DI232" t="e">
        <f ca="1"/>
        <v>#N/A</v>
      </c>
      <c r="DJ232" t="e">
        <f ca="1"/>
        <v>#N/A</v>
      </c>
      <c r="DK232" t="e">
        <f ca="1"/>
        <v>#N/A</v>
      </c>
      <c r="DL232" t="e">
        <f ca="1"/>
        <v>#N/A</v>
      </c>
      <c r="DM232" t="e">
        <f ca="1"/>
        <v>#N/A</v>
      </c>
      <c r="DN232" t="e">
        <f ca="1"/>
        <v>#N/A</v>
      </c>
      <c r="DO232" t="e">
        <f ca="1"/>
        <v>#N/A</v>
      </c>
      <c r="DP232" t="e">
        <f ca="1"/>
        <v>#N/A</v>
      </c>
      <c r="DQ232" t="e">
        <f ca="1"/>
        <v>#N/A</v>
      </c>
      <c r="DR232" t="e">
        <f ca="1"/>
        <v>#N/A</v>
      </c>
      <c r="DS232" t="e">
        <f ca="1"/>
        <v>#N/A</v>
      </c>
      <c r="DT232" t="e">
        <f ca="1"/>
        <v>#N/A</v>
      </c>
      <c r="DU232" t="e">
        <f ca="1"/>
        <v>#N/A</v>
      </c>
      <c r="DV232" t="e">
        <f ca="1"/>
        <v>#N/A</v>
      </c>
      <c r="DW232" t="e">
        <f ca="1"/>
        <v>#N/A</v>
      </c>
      <c r="DX232" t="e">
        <f ca="1"/>
        <v>#N/A</v>
      </c>
      <c r="DY232" t="e">
        <f ca="1"/>
        <v>#N/A</v>
      </c>
      <c r="DZ232" t="e">
        <f ca="1"/>
        <v>#N/A</v>
      </c>
      <c r="EA232" t="e">
        <f ca="1"/>
        <v>#N/A</v>
      </c>
    </row>
    <row r="233" spans="11:131">
      <c r="K233" s="40">
        <f ca="1"/>
        <v>45742</v>
      </c>
      <c r="L233">
        <f ca="1"/>
        <v>320.376074990191</v>
      </c>
      <c r="M233">
        <f ca="1"/>
        <v>544.61511542806579</v>
      </c>
      <c r="N233">
        <f ca="1"/>
        <v>269.83047885565975</v>
      </c>
      <c r="O233">
        <f ca="1"/>
        <v>394.98135956638913</v>
      </c>
      <c r="P233">
        <f ca="1"/>
        <v>332.45517986067858</v>
      </c>
      <c r="Q233">
        <f ca="1"/>
        <v>456.02759734220876</v>
      </c>
      <c r="R233">
        <f ca="1"/>
        <v>303.74559512050917</v>
      </c>
      <c r="S233">
        <f ca="1"/>
        <v>371.21984401902273</v>
      </c>
      <c r="T233">
        <f ca="1"/>
        <v>342.10313359527839</v>
      </c>
      <c r="U233">
        <f ca="1"/>
        <v>445.74367324902653</v>
      </c>
      <c r="V233">
        <f ca="1"/>
        <v>297.68412905980745</v>
      </c>
      <c r="W233">
        <f ca="1"/>
        <v>372.75074794242278</v>
      </c>
      <c r="X233">
        <f ca="1"/>
        <v>317.99881274253784</v>
      </c>
      <c r="Y233">
        <f ca="1"/>
        <v>418.93179684060516</v>
      </c>
      <c r="Z233">
        <f ca="1"/>
        <v>311.85017106817838</v>
      </c>
      <c r="AA233">
        <f ca="1"/>
        <v>417.6340869733192</v>
      </c>
      <c r="AB233">
        <f ca="1"/>
        <v>403.2671054041387</v>
      </c>
      <c r="AC233">
        <f ca="1"/>
        <v>484.7873491350017</v>
      </c>
      <c r="AD233">
        <f ca="1"/>
        <v>268.35305437957737</v>
      </c>
      <c r="AE233">
        <f ca="1"/>
        <v>332.56004203969451</v>
      </c>
      <c r="AF233">
        <f ca="1"/>
        <v>347.94628969090445</v>
      </c>
      <c r="AG233">
        <f ca="1"/>
        <v>409.50359685349326</v>
      </c>
      <c r="AH233">
        <f ca="1"/>
        <v>293.59073503221958</v>
      </c>
      <c r="AI233">
        <f ca="1"/>
        <v>458.51400935797125</v>
      </c>
      <c r="AJ233">
        <f ca="1"/>
        <v>384.80920038590483</v>
      </c>
      <c r="AK233">
        <f ca="1"/>
        <v>481.57105499386904</v>
      </c>
      <c r="AL233">
        <f ca="1"/>
        <v>297.9961013473719</v>
      </c>
      <c r="AM233">
        <f ca="1"/>
        <v>366.87150377793751</v>
      </c>
      <c r="AN233">
        <f ca="1"/>
        <v>352.80842297186081</v>
      </c>
      <c r="AO233">
        <f ca="1"/>
        <v>424.88327942076694</v>
      </c>
      <c r="AP233">
        <f ca="1"/>
        <v>344.99761287546528</v>
      </c>
      <c r="AQ233">
        <f ca="1"/>
        <v>412.52831120508301</v>
      </c>
      <c r="AR233">
        <f ca="1"/>
        <v>415.52608785685197</v>
      </c>
      <c r="AS233">
        <f ca="1"/>
        <v>476.03154836952865</v>
      </c>
      <c r="AT233">
        <f ca="1"/>
        <v>320.29447608309692</v>
      </c>
      <c r="AU233">
        <f ca="1"/>
        <v>342.60130932003256</v>
      </c>
      <c r="AV233">
        <f ca="1"/>
        <v>290.30989514902154</v>
      </c>
      <c r="AW233">
        <f ca="1"/>
        <v>416.01851465129204</v>
      </c>
      <c r="AX233">
        <f ca="1"/>
        <v>281.86138683188869</v>
      </c>
      <c r="AY233">
        <f ca="1"/>
        <v>401.61814820724112</v>
      </c>
      <c r="AZ233">
        <f ca="1"/>
        <v>384.7938438338378</v>
      </c>
      <c r="BA233">
        <f ca="1"/>
        <v>483.27710242278158</v>
      </c>
      <c r="BB233">
        <f ca="1"/>
        <v>302.1471918440273</v>
      </c>
      <c r="BC233">
        <f ca="1"/>
        <v>337.99207571952064</v>
      </c>
      <c r="BD233">
        <f ca="1"/>
        <v>359.88705879083119</v>
      </c>
      <c r="BE233">
        <f ca="1"/>
        <v>431.15243234297839</v>
      </c>
      <c r="BF233">
        <f ca="1"/>
        <v>376.24355054329544</v>
      </c>
      <c r="BG233">
        <f ca="1"/>
        <v>365.57726615168752</v>
      </c>
      <c r="BH233">
        <f ca="1"/>
        <v>351.72805848715984</v>
      </c>
      <c r="BI233">
        <f ca="1"/>
        <v>452.2571804431318</v>
      </c>
      <c r="BJ233">
        <f ca="1"/>
        <v>326.28834859009442</v>
      </c>
      <c r="BK233">
        <f ca="1"/>
        <v>407.08497840923332</v>
      </c>
      <c r="BL233">
        <f ca="1"/>
        <v>346.83590117848843</v>
      </c>
      <c r="BM233">
        <f ca="1"/>
        <v>425.00252109795792</v>
      </c>
      <c r="BN233">
        <f ca="1"/>
        <v>310.15033983846723</v>
      </c>
      <c r="BO233">
        <f ca="1"/>
        <v>415.87670437551674</v>
      </c>
      <c r="BP233">
        <f ca="1"/>
        <v>363.59273648056381</v>
      </c>
      <c r="BQ233">
        <f ca="1"/>
        <v>461.56095629789303</v>
      </c>
      <c r="BR233">
        <f ca="1"/>
        <v>301.76197364669247</v>
      </c>
      <c r="BS233">
        <f ca="1"/>
        <v>392.53320887154712</v>
      </c>
      <c r="BT233">
        <f ca="1"/>
        <v>357.99379617152209</v>
      </c>
      <c r="BU233">
        <f ca="1"/>
        <v>450.56416830902441</v>
      </c>
      <c r="BV233">
        <f ca="1"/>
        <v>341.26395229082561</v>
      </c>
      <c r="BW233">
        <f ca="1"/>
        <v>461.50074778941723</v>
      </c>
      <c r="BX233">
        <f ca="1"/>
        <v>410.70771161891491</v>
      </c>
      <c r="BY233">
        <f ca="1"/>
        <v>520.00949211873842</v>
      </c>
      <c r="BZ233">
        <f ca="1"/>
        <v>250.88873067736901</v>
      </c>
      <c r="CA233">
        <f ca="1"/>
        <v>340.1553017226156</v>
      </c>
      <c r="CB233">
        <f ca="1"/>
        <v>327.54469978192708</v>
      </c>
      <c r="CC233">
        <f ca="1"/>
        <v>410.23497887707572</v>
      </c>
      <c r="CD233">
        <f ca="1"/>
        <v>280.97174480406591</v>
      </c>
      <c r="CE233">
        <f ca="1"/>
        <v>395.9889002837823</v>
      </c>
      <c r="CF233">
        <f ca="1"/>
        <v>397.87659444409667</v>
      </c>
      <c r="CG233">
        <f ca="1"/>
        <v>417.07869842325431</v>
      </c>
      <c r="CH233">
        <f ca="1"/>
        <v>278.25022630986388</v>
      </c>
      <c r="CI233">
        <f ca="1"/>
        <v>372.31368311553427</v>
      </c>
      <c r="CJ233">
        <f ca="1"/>
        <v>366.834245930137</v>
      </c>
      <c r="CK233">
        <f ca="1"/>
        <v>476.0860473544098</v>
      </c>
      <c r="CL233">
        <f ca="1"/>
        <v>358.63245109505135</v>
      </c>
      <c r="CM233">
        <f ca="1"/>
        <v>462.7251021711113</v>
      </c>
      <c r="CN233">
        <f ca="1"/>
        <v>398.36534608412677</v>
      </c>
      <c r="CO233">
        <f ca="1"/>
        <v>413.29552411636189</v>
      </c>
      <c r="CP233">
        <f ca="1"/>
        <v>314.5353426580055</v>
      </c>
      <c r="CQ233">
        <f ca="1"/>
        <v>399.70987396823523</v>
      </c>
      <c r="CR233">
        <f ca="1"/>
        <v>346.38975871453869</v>
      </c>
      <c r="CS233">
        <f ca="1"/>
        <v>409.53098255511088</v>
      </c>
      <c r="CT233">
        <f ca="1"/>
        <v>316.61433975112703</v>
      </c>
      <c r="CU233">
        <f ca="1"/>
        <v>363.08668236990252</v>
      </c>
      <c r="CV233">
        <f ca="1"/>
        <v>353.77648340673909</v>
      </c>
      <c r="CW233">
        <f ca="1"/>
        <v>443.78509001450607</v>
      </c>
      <c r="CX233">
        <f ca="1"/>
        <v>315.80758007784709</v>
      </c>
      <c r="CY233">
        <f ca="1"/>
        <v>334.92462521034878</v>
      </c>
      <c r="CZ233">
        <f ca="1"/>
        <v>340.20741057690282</v>
      </c>
      <c r="DA233">
        <f ca="1"/>
        <v>425.16081161291009</v>
      </c>
      <c r="DB233">
        <f ca="1"/>
        <v>357.65616847534983</v>
      </c>
      <c r="DC233">
        <f ca="1"/>
        <v>421.68701073276895</v>
      </c>
      <c r="DD233">
        <f ca="1"/>
        <v>349.49208279325012</v>
      </c>
      <c r="DE233">
        <f ca="1"/>
        <v>475.78177551140669</v>
      </c>
      <c r="DF233">
        <f ca="1"/>
        <v>291.71130023726471</v>
      </c>
      <c r="DG233">
        <f ca="1"/>
        <v>405.36403004411324</v>
      </c>
      <c r="DH233" t="e">
        <f ca="1"/>
        <v>#N/A</v>
      </c>
      <c r="DI233" t="e">
        <f ca="1"/>
        <v>#N/A</v>
      </c>
      <c r="DJ233" t="e">
        <f ca="1"/>
        <v>#N/A</v>
      </c>
      <c r="DK233" t="e">
        <f ca="1"/>
        <v>#N/A</v>
      </c>
      <c r="DL233" t="e">
        <f ca="1"/>
        <v>#N/A</v>
      </c>
      <c r="DM233" t="e">
        <f ca="1"/>
        <v>#N/A</v>
      </c>
      <c r="DN233" t="e">
        <f ca="1"/>
        <v>#N/A</v>
      </c>
      <c r="DO233" t="e">
        <f ca="1"/>
        <v>#N/A</v>
      </c>
      <c r="DP233" t="e">
        <f ca="1"/>
        <v>#N/A</v>
      </c>
      <c r="DQ233" t="e">
        <f ca="1"/>
        <v>#N/A</v>
      </c>
      <c r="DR233" t="e">
        <f ca="1"/>
        <v>#N/A</v>
      </c>
      <c r="DS233" t="e">
        <f ca="1"/>
        <v>#N/A</v>
      </c>
      <c r="DT233" t="e">
        <f ca="1"/>
        <v>#N/A</v>
      </c>
      <c r="DU233" t="e">
        <f ca="1"/>
        <v>#N/A</v>
      </c>
      <c r="DV233" t="e">
        <f ca="1"/>
        <v>#N/A</v>
      </c>
      <c r="DW233" t="e">
        <f ca="1"/>
        <v>#N/A</v>
      </c>
      <c r="DX233" t="e">
        <f ca="1"/>
        <v>#N/A</v>
      </c>
      <c r="DY233" t="e">
        <f ca="1"/>
        <v>#N/A</v>
      </c>
      <c r="DZ233" t="e">
        <f ca="1"/>
        <v>#N/A</v>
      </c>
      <c r="EA233" t="e">
        <f ca="1"/>
        <v>#N/A</v>
      </c>
    </row>
    <row r="234" spans="11:131">
      <c r="K234" s="40">
        <f ca="1"/>
        <v>45743</v>
      </c>
      <c r="L234">
        <f ca="1"/>
        <v>322.21320927965553</v>
      </c>
      <c r="M234">
        <f ca="1"/>
        <v>547.50290871215088</v>
      </c>
      <c r="N234">
        <f ca="1"/>
        <v>265.44337857907283</v>
      </c>
      <c r="O234">
        <f ca="1"/>
        <v>393.04098225809821</v>
      </c>
      <c r="P234">
        <f ca="1"/>
        <v>333.0486261150732</v>
      </c>
      <c r="Q234">
        <f ca="1"/>
        <v>455.77262485437478</v>
      </c>
      <c r="R234">
        <f ca="1"/>
        <v>304.13742538483831</v>
      </c>
      <c r="S234">
        <f ca="1"/>
        <v>364.34818475069181</v>
      </c>
      <c r="T234">
        <f ca="1"/>
        <v>344.03874402747033</v>
      </c>
      <c r="U234">
        <f ca="1"/>
        <v>447.87679445388801</v>
      </c>
      <c r="V234">
        <f ca="1"/>
        <v>298.5380187799509</v>
      </c>
      <c r="W234">
        <f ca="1"/>
        <v>371.1333229665492</v>
      </c>
      <c r="X234">
        <f ca="1"/>
        <v>318.80836878512923</v>
      </c>
      <c r="Y234">
        <f ca="1"/>
        <v>423.08177425487941</v>
      </c>
      <c r="Z234">
        <f ca="1"/>
        <v>313.78973107099472</v>
      </c>
      <c r="AA234">
        <f ca="1"/>
        <v>420.60675167282255</v>
      </c>
      <c r="AB234">
        <f ca="1"/>
        <v>399.6545506003269</v>
      </c>
      <c r="AC234">
        <f ca="1"/>
        <v>477.05653969694185</v>
      </c>
      <c r="AD234">
        <f ca="1"/>
        <v>268.50981207817335</v>
      </c>
      <c r="AE234">
        <f ca="1"/>
        <v>332.10766386487614</v>
      </c>
      <c r="AF234">
        <f ca="1"/>
        <v>345.13702959430179</v>
      </c>
      <c r="AG234">
        <f ca="1"/>
        <v>403.18518806015908</v>
      </c>
      <c r="AH234">
        <f ca="1"/>
        <v>297.09957179713911</v>
      </c>
      <c r="AI234">
        <f ca="1"/>
        <v>454.63410812763811</v>
      </c>
      <c r="AJ234">
        <f ca="1"/>
        <v>380.15055695703256</v>
      </c>
      <c r="AK234">
        <f ca="1"/>
        <v>486.06841321732293</v>
      </c>
      <c r="AL234">
        <f ca="1"/>
        <v>299.85888863662274</v>
      </c>
      <c r="AM234">
        <f ca="1"/>
        <v>367.39816360189292</v>
      </c>
      <c r="AN234">
        <f ca="1"/>
        <v>351.74529869788705</v>
      </c>
      <c r="AO234">
        <f ca="1"/>
        <v>428.10189153886284</v>
      </c>
      <c r="AP234">
        <f ca="1"/>
        <v>342.9800398965977</v>
      </c>
      <c r="AQ234">
        <f ca="1"/>
        <v>416.05695934620496</v>
      </c>
      <c r="AR234">
        <f ca="1"/>
        <v>420.53186646041007</v>
      </c>
      <c r="AS234">
        <f ca="1"/>
        <v>477.12044181705187</v>
      </c>
      <c r="AT234">
        <f ca="1"/>
        <v>316.16818559546539</v>
      </c>
      <c r="AU234">
        <f ca="1"/>
        <v>350.64286949260764</v>
      </c>
      <c r="AV234">
        <f ca="1"/>
        <v>288.2820134233607</v>
      </c>
      <c r="AW234">
        <f ca="1"/>
        <v>421.0932312000748</v>
      </c>
      <c r="AX234">
        <f ca="1"/>
        <v>282.0619719290541</v>
      </c>
      <c r="AY234">
        <f ca="1"/>
        <v>407.15795966601922</v>
      </c>
      <c r="AZ234">
        <f ca="1"/>
        <v>384.9925093830451</v>
      </c>
      <c r="BA234">
        <f ca="1"/>
        <v>487.42964866170843</v>
      </c>
      <c r="BB234">
        <f ca="1"/>
        <v>300.49621662113577</v>
      </c>
      <c r="BC234">
        <f ca="1"/>
        <v>340.85437317406905</v>
      </c>
      <c r="BD234">
        <f ca="1"/>
        <v>360.70730197371586</v>
      </c>
      <c r="BE234">
        <f ca="1"/>
        <v>434.37148809829523</v>
      </c>
      <c r="BF234">
        <f ca="1"/>
        <v>376.81699228985849</v>
      </c>
      <c r="BG234">
        <f ca="1"/>
        <v>363.62308054261206</v>
      </c>
      <c r="BH234">
        <f ca="1"/>
        <v>356.89433695795731</v>
      </c>
      <c r="BI234">
        <f ca="1"/>
        <v>452.82223041898175</v>
      </c>
      <c r="BJ234">
        <f ca="1"/>
        <v>320.96328734246993</v>
      </c>
      <c r="BK234">
        <f ca="1"/>
        <v>406.45165821362116</v>
      </c>
      <c r="BL234">
        <f ca="1"/>
        <v>348.29492213248392</v>
      </c>
      <c r="BM234">
        <f ca="1"/>
        <v>412.79238802852529</v>
      </c>
      <c r="BN234">
        <f ca="1"/>
        <v>317.97168959067233</v>
      </c>
      <c r="BO234">
        <f ca="1"/>
        <v>415.14608909930934</v>
      </c>
      <c r="BP234">
        <f ca="1"/>
        <v>361.72851208613531</v>
      </c>
      <c r="BQ234">
        <f ca="1"/>
        <v>456.49132913396784</v>
      </c>
      <c r="BR234">
        <f ca="1"/>
        <v>300.75498838523521</v>
      </c>
      <c r="BS234">
        <f ca="1"/>
        <v>392.66088351178524</v>
      </c>
      <c r="BT234">
        <f ca="1"/>
        <v>359.3216043229786</v>
      </c>
      <c r="BU234">
        <f ca="1"/>
        <v>449.29468895739251</v>
      </c>
      <c r="BV234">
        <f ca="1"/>
        <v>342.55864954154646</v>
      </c>
      <c r="BW234">
        <f ca="1"/>
        <v>461.76654136616207</v>
      </c>
      <c r="BX234">
        <f ca="1"/>
        <v>411.59405819764896</v>
      </c>
      <c r="BY234">
        <f ca="1"/>
        <v>527.31490449756961</v>
      </c>
      <c r="BZ234">
        <f ca="1"/>
        <v>246.96099845653382</v>
      </c>
      <c r="CA234">
        <f ca="1"/>
        <v>343.02595340331925</v>
      </c>
      <c r="CB234">
        <f ca="1"/>
        <v>330.60866488985283</v>
      </c>
      <c r="CC234">
        <f ca="1"/>
        <v>412.70019109136001</v>
      </c>
      <c r="CD234">
        <f ca="1"/>
        <v>282.52303952227874</v>
      </c>
      <c r="CE234">
        <f ca="1"/>
        <v>391.93298578095505</v>
      </c>
      <c r="CF234">
        <f ca="1"/>
        <v>395.60871396287439</v>
      </c>
      <c r="CG234">
        <f ca="1"/>
        <v>408.6166414225487</v>
      </c>
      <c r="CH234">
        <f ca="1"/>
        <v>280.25775422904383</v>
      </c>
      <c r="CI234">
        <f ca="1"/>
        <v>367.04248986317145</v>
      </c>
      <c r="CJ234">
        <f ca="1"/>
        <v>362.44427459274482</v>
      </c>
      <c r="CK234">
        <f ca="1"/>
        <v>478.15858987805825</v>
      </c>
      <c r="CL234">
        <f ca="1"/>
        <v>356.62966940704405</v>
      </c>
      <c r="CM234">
        <f ca="1"/>
        <v>461.88425625626456</v>
      </c>
      <c r="CN234">
        <f ca="1"/>
        <v>403.69474263614831</v>
      </c>
      <c r="CO234">
        <f ca="1"/>
        <v>414.30804681061881</v>
      </c>
      <c r="CP234">
        <f ca="1"/>
        <v>316.10906068945172</v>
      </c>
      <c r="CQ234">
        <f ca="1"/>
        <v>397.73606461544557</v>
      </c>
      <c r="CR234">
        <f ca="1"/>
        <v>350.52267903530162</v>
      </c>
      <c r="CS234">
        <f ca="1"/>
        <v>412.37389744479123</v>
      </c>
      <c r="CT234">
        <f ca="1"/>
        <v>317.14947898218884</v>
      </c>
      <c r="CU234">
        <f ca="1"/>
        <v>365.81029513410556</v>
      </c>
      <c r="CV234">
        <f ca="1"/>
        <v>360.64513359127227</v>
      </c>
      <c r="CW234">
        <f ca="1"/>
        <v>438.67502316238347</v>
      </c>
      <c r="CX234">
        <f ca="1"/>
        <v>313.75622795173382</v>
      </c>
      <c r="CY234">
        <f ca="1"/>
        <v>336.60772158825557</v>
      </c>
      <c r="CZ234">
        <f ca="1"/>
        <v>337.66518629107173</v>
      </c>
      <c r="DA234">
        <f ca="1"/>
        <v>422.67350366705642</v>
      </c>
      <c r="DB234">
        <f ca="1"/>
        <v>355.00568461307085</v>
      </c>
      <c r="DC234">
        <f ca="1"/>
        <v>420.45353674626085</v>
      </c>
      <c r="DD234">
        <f ca="1"/>
        <v>347.68591251282686</v>
      </c>
      <c r="DE234">
        <f ca="1"/>
        <v>473.91967958785136</v>
      </c>
      <c r="DF234">
        <f ca="1"/>
        <v>289.730777751625</v>
      </c>
      <c r="DG234">
        <f ca="1"/>
        <v>407.9636628899421</v>
      </c>
      <c r="DH234" t="e">
        <f ca="1"/>
        <v>#N/A</v>
      </c>
      <c r="DI234" t="e">
        <f ca="1"/>
        <v>#N/A</v>
      </c>
      <c r="DJ234" t="e">
        <f ca="1"/>
        <v>#N/A</v>
      </c>
      <c r="DK234" t="e">
        <f ca="1"/>
        <v>#N/A</v>
      </c>
      <c r="DL234" t="e">
        <f ca="1"/>
        <v>#N/A</v>
      </c>
      <c r="DM234" t="e">
        <f ca="1"/>
        <v>#N/A</v>
      </c>
      <c r="DN234" t="e">
        <f ca="1"/>
        <v>#N/A</v>
      </c>
      <c r="DO234" t="e">
        <f ca="1"/>
        <v>#N/A</v>
      </c>
      <c r="DP234" t="e">
        <f ca="1"/>
        <v>#N/A</v>
      </c>
      <c r="DQ234" t="e">
        <f ca="1"/>
        <v>#N/A</v>
      </c>
      <c r="DR234" t="e">
        <f ca="1"/>
        <v>#N/A</v>
      </c>
      <c r="DS234" t="e">
        <f ca="1"/>
        <v>#N/A</v>
      </c>
      <c r="DT234" t="e">
        <f ca="1"/>
        <v>#N/A</v>
      </c>
      <c r="DU234" t="e">
        <f ca="1"/>
        <v>#N/A</v>
      </c>
      <c r="DV234" t="e">
        <f ca="1"/>
        <v>#N/A</v>
      </c>
      <c r="DW234" t="e">
        <f ca="1"/>
        <v>#N/A</v>
      </c>
      <c r="DX234" t="e">
        <f ca="1"/>
        <v>#N/A</v>
      </c>
      <c r="DY234" t="e">
        <f ca="1"/>
        <v>#N/A</v>
      </c>
      <c r="DZ234" t="e">
        <f ca="1"/>
        <v>#N/A</v>
      </c>
      <c r="EA234" t="e">
        <f ca="1"/>
        <v>#N/A</v>
      </c>
    </row>
    <row r="235" spans="11:131">
      <c r="K235" s="40">
        <f ca="1"/>
        <v>45744</v>
      </c>
      <c r="L235">
        <f ca="1"/>
        <v>319.98123675299973</v>
      </c>
      <c r="M235">
        <f ca="1"/>
        <v>545.2491518650927</v>
      </c>
      <c r="N235">
        <f ca="1"/>
        <v>263.21246325549805</v>
      </c>
      <c r="O235">
        <f ca="1"/>
        <v>388.16348367582896</v>
      </c>
      <c r="P235">
        <f ca="1"/>
        <v>335.70831273269835</v>
      </c>
      <c r="Q235">
        <f ca="1"/>
        <v>455.29967217841886</v>
      </c>
      <c r="R235">
        <f ca="1"/>
        <v>303.82305607122078</v>
      </c>
      <c r="S235">
        <f ca="1"/>
        <v>364.51132436256216</v>
      </c>
      <c r="T235">
        <f ca="1"/>
        <v>334.84814371278816</v>
      </c>
      <c r="U235">
        <f ca="1"/>
        <v>447.69581299944286</v>
      </c>
      <c r="V235">
        <f ca="1"/>
        <v>293.57977589904624</v>
      </c>
      <c r="W235">
        <f ca="1"/>
        <v>374.68595761029644</v>
      </c>
      <c r="X235">
        <f ca="1"/>
        <v>318.38042123122909</v>
      </c>
      <c r="Y235">
        <f ca="1"/>
        <v>425.8614323942802</v>
      </c>
      <c r="Z235">
        <f ca="1"/>
        <v>314.65844542592555</v>
      </c>
      <c r="AA235">
        <f ca="1"/>
        <v>419.42100945322676</v>
      </c>
      <c r="AB235">
        <f ca="1"/>
        <v>403.17230197932338</v>
      </c>
      <c r="AC235">
        <f ca="1"/>
        <v>471.10702890731113</v>
      </c>
      <c r="AD235">
        <f ca="1"/>
        <v>268.98280747910161</v>
      </c>
      <c r="AE235">
        <f ca="1"/>
        <v>332.38598046033223</v>
      </c>
      <c r="AF235">
        <f ca="1"/>
        <v>348.3276022709781</v>
      </c>
      <c r="AG235">
        <f ca="1"/>
        <v>402.35013396133979</v>
      </c>
      <c r="AH235">
        <f ca="1"/>
        <v>298.1269362852936</v>
      </c>
      <c r="AI235">
        <f ca="1"/>
        <v>459.93785049687773</v>
      </c>
      <c r="AJ235">
        <f ca="1"/>
        <v>376.43270462966512</v>
      </c>
      <c r="AK235">
        <f ca="1"/>
        <v>485.25657191828714</v>
      </c>
      <c r="AL235">
        <f ca="1"/>
        <v>300.12922223885988</v>
      </c>
      <c r="AM235">
        <f ca="1"/>
        <v>371.69142989366355</v>
      </c>
      <c r="AN235">
        <f ca="1"/>
        <v>347.81781162619285</v>
      </c>
      <c r="AO235">
        <f ca="1"/>
        <v>430.56413669544116</v>
      </c>
      <c r="AP235">
        <f ca="1"/>
        <v>343.04157010508516</v>
      </c>
      <c r="AQ235">
        <f ca="1"/>
        <v>411.48811351041502</v>
      </c>
      <c r="AR235">
        <f ca="1"/>
        <v>421.78009899590575</v>
      </c>
      <c r="AS235">
        <f ca="1"/>
        <v>476.01803595060539</v>
      </c>
      <c r="AT235">
        <f ca="1"/>
        <v>316.92843181161686</v>
      </c>
      <c r="AU235">
        <f ca="1"/>
        <v>350.20140457950544</v>
      </c>
      <c r="AV235">
        <f ca="1"/>
        <v>289.13654463077535</v>
      </c>
      <c r="AW235">
        <f ca="1"/>
        <v>423.26500287190225</v>
      </c>
      <c r="AX235">
        <f ca="1"/>
        <v>283.80655406059395</v>
      </c>
      <c r="AY235">
        <f ca="1"/>
        <v>404.89163460476755</v>
      </c>
      <c r="AZ235">
        <f ca="1"/>
        <v>378.49412237542032</v>
      </c>
      <c r="BA235">
        <f ca="1"/>
        <v>492.52995898642632</v>
      </c>
      <c r="BB235">
        <f ca="1"/>
        <v>300.22361718036427</v>
      </c>
      <c r="BC235">
        <f ca="1"/>
        <v>339.37671730891213</v>
      </c>
      <c r="BD235">
        <f ca="1"/>
        <v>363.04011921939332</v>
      </c>
      <c r="BE235">
        <f ca="1"/>
        <v>437.85835489991007</v>
      </c>
      <c r="BF235">
        <f ca="1"/>
        <v>377.91664565479886</v>
      </c>
      <c r="BG235">
        <f ca="1"/>
        <v>357.89797505092622</v>
      </c>
      <c r="BH235">
        <f ca="1"/>
        <v>361.49780654530895</v>
      </c>
      <c r="BI235">
        <f ca="1"/>
        <v>444.20781227635013</v>
      </c>
      <c r="BJ235">
        <f ca="1"/>
        <v>319.21165665449087</v>
      </c>
      <c r="BK235">
        <f ca="1"/>
        <v>407.24409084993999</v>
      </c>
      <c r="BL235">
        <f ca="1"/>
        <v>344.39400270274206</v>
      </c>
      <c r="BM235">
        <f ca="1"/>
        <v>416.62180149987881</v>
      </c>
      <c r="BN235">
        <f ca="1"/>
        <v>318.90291294374441</v>
      </c>
      <c r="BO235">
        <f ca="1"/>
        <v>414.28403803814729</v>
      </c>
      <c r="BP235">
        <f ca="1"/>
        <v>365.58920183312068</v>
      </c>
      <c r="BQ235">
        <f ca="1"/>
        <v>454.13317739171737</v>
      </c>
      <c r="BR235">
        <f ca="1"/>
        <v>302.39520227067959</v>
      </c>
      <c r="BS235">
        <f ca="1"/>
        <v>398.39818836401253</v>
      </c>
      <c r="BT235">
        <f ca="1"/>
        <v>361.15130958994632</v>
      </c>
      <c r="BU235">
        <f ca="1"/>
        <v>446.62004751857285</v>
      </c>
      <c r="BV235">
        <f ca="1"/>
        <v>347.79514622235632</v>
      </c>
      <c r="BW235">
        <f ca="1"/>
        <v>452.71964045620825</v>
      </c>
      <c r="BX235">
        <f ca="1"/>
        <v>412.7096965770113</v>
      </c>
      <c r="BY235">
        <f ca="1"/>
        <v>533.02525858279262</v>
      </c>
      <c r="BZ235">
        <f ca="1"/>
        <v>243.39311797097267</v>
      </c>
      <c r="CA235">
        <f ca="1"/>
        <v>344.13842345066195</v>
      </c>
      <c r="CB235">
        <f ca="1"/>
        <v>329.28062833994926</v>
      </c>
      <c r="CC235">
        <f ca="1"/>
        <v>410.32545899888487</v>
      </c>
      <c r="CD235">
        <f ca="1"/>
        <v>281.4872493513825</v>
      </c>
      <c r="CE235">
        <f ca="1"/>
        <v>392.74173919378626</v>
      </c>
      <c r="CF235">
        <f ca="1"/>
        <v>398.34973836807143</v>
      </c>
      <c r="CG235">
        <f ca="1"/>
        <v>407.80985802823284</v>
      </c>
      <c r="CH235">
        <f ca="1"/>
        <v>277.8385155252513</v>
      </c>
      <c r="CI235">
        <f ca="1"/>
        <v>371.92417326494683</v>
      </c>
      <c r="CJ235">
        <f ca="1"/>
        <v>354.2784344299713</v>
      </c>
      <c r="CK235">
        <f ca="1"/>
        <v>473.37243290643607</v>
      </c>
      <c r="CL235">
        <f ca="1"/>
        <v>353.14465319392525</v>
      </c>
      <c r="CM235">
        <f ca="1"/>
        <v>469.3614481826167</v>
      </c>
      <c r="CN235">
        <f ca="1"/>
        <v>406.70997221008145</v>
      </c>
      <c r="CO235">
        <f ca="1"/>
        <v>409.49916650851083</v>
      </c>
      <c r="CP235">
        <f ca="1"/>
        <v>317.83351838292708</v>
      </c>
      <c r="CQ235">
        <f ca="1"/>
        <v>402.86993872167619</v>
      </c>
      <c r="CR235">
        <f ca="1"/>
        <v>356.40706936531211</v>
      </c>
      <c r="CS235">
        <f ca="1"/>
        <v>413.44959012643238</v>
      </c>
      <c r="CT235">
        <f ca="1"/>
        <v>316.30966890910139</v>
      </c>
      <c r="CU235">
        <f ca="1"/>
        <v>369.29658206922278</v>
      </c>
      <c r="CV235">
        <f ca="1"/>
        <v>358.43783509459598</v>
      </c>
      <c r="CW235">
        <f ca="1"/>
        <v>441.80189031715054</v>
      </c>
      <c r="CX235">
        <f ca="1"/>
        <v>312.19223582437451</v>
      </c>
      <c r="CY235">
        <f ca="1"/>
        <v>338.23496615798496</v>
      </c>
      <c r="CZ235">
        <f ca="1"/>
        <v>334.85328718556929</v>
      </c>
      <c r="DA235">
        <f ca="1"/>
        <v>424.74554390102645</v>
      </c>
      <c r="DB235">
        <f ca="1"/>
        <v>357.42135274384566</v>
      </c>
      <c r="DC235">
        <f ca="1"/>
        <v>420.98624266344405</v>
      </c>
      <c r="DD235">
        <f ca="1"/>
        <v>349.45311618048947</v>
      </c>
      <c r="DE235">
        <f ca="1"/>
        <v>478.44663865560665</v>
      </c>
      <c r="DF235">
        <f ca="1"/>
        <v>289.29916120889072</v>
      </c>
      <c r="DG235">
        <f ca="1"/>
        <v>409.06317355595542</v>
      </c>
      <c r="DH235" t="e">
        <f ca="1"/>
        <v>#N/A</v>
      </c>
      <c r="DI235" t="e">
        <f ca="1"/>
        <v>#N/A</v>
      </c>
      <c r="DJ235" t="e">
        <f ca="1"/>
        <v>#N/A</v>
      </c>
      <c r="DK235" t="e">
        <f ca="1"/>
        <v>#N/A</v>
      </c>
      <c r="DL235" t="e">
        <f ca="1"/>
        <v>#N/A</v>
      </c>
      <c r="DM235" t="e">
        <f ca="1"/>
        <v>#N/A</v>
      </c>
      <c r="DN235" t="e">
        <f ca="1"/>
        <v>#N/A</v>
      </c>
      <c r="DO235" t="e">
        <f ca="1"/>
        <v>#N/A</v>
      </c>
      <c r="DP235" t="e">
        <f ca="1"/>
        <v>#N/A</v>
      </c>
      <c r="DQ235" t="e">
        <f ca="1"/>
        <v>#N/A</v>
      </c>
      <c r="DR235" t="e">
        <f ca="1"/>
        <v>#N/A</v>
      </c>
      <c r="DS235" t="e">
        <f ca="1"/>
        <v>#N/A</v>
      </c>
      <c r="DT235" t="e">
        <f ca="1"/>
        <v>#N/A</v>
      </c>
      <c r="DU235" t="e">
        <f ca="1"/>
        <v>#N/A</v>
      </c>
      <c r="DV235" t="e">
        <f ca="1"/>
        <v>#N/A</v>
      </c>
      <c r="DW235" t="e">
        <f ca="1"/>
        <v>#N/A</v>
      </c>
      <c r="DX235" t="e">
        <f ca="1"/>
        <v>#N/A</v>
      </c>
      <c r="DY235" t="e">
        <f ca="1"/>
        <v>#N/A</v>
      </c>
      <c r="DZ235" t="e">
        <f ca="1"/>
        <v>#N/A</v>
      </c>
      <c r="EA235" t="e">
        <f ca="1"/>
        <v>#N/A</v>
      </c>
    </row>
    <row r="236" spans="11:131">
      <c r="K236" s="40">
        <f ca="1"/>
        <v>45747</v>
      </c>
      <c r="L236">
        <f ca="1"/>
        <v>323.10469285677289</v>
      </c>
      <c r="M236">
        <f ca="1"/>
        <v>547.93473673673327</v>
      </c>
      <c r="N236">
        <f ca="1"/>
        <v>263.80394303419786</v>
      </c>
      <c r="O236">
        <f ca="1"/>
        <v>385.5860177313661</v>
      </c>
      <c r="P236">
        <f ca="1"/>
        <v>327.84825999773051</v>
      </c>
      <c r="Q236">
        <f ca="1"/>
        <v>456.02122562997152</v>
      </c>
      <c r="R236">
        <f ca="1"/>
        <v>301.97689971879674</v>
      </c>
      <c r="S236">
        <f ca="1"/>
        <v>373.99053731009951</v>
      </c>
      <c r="T236">
        <f ca="1"/>
        <v>327.02341806998783</v>
      </c>
      <c r="U236">
        <f ca="1"/>
        <v>436.21762553379062</v>
      </c>
      <c r="V236">
        <f ca="1"/>
        <v>284.59442845564678</v>
      </c>
      <c r="W236">
        <f ca="1"/>
        <v>370.89693924532679</v>
      </c>
      <c r="X236">
        <f ca="1"/>
        <v>316.49195264517897</v>
      </c>
      <c r="Y236">
        <f ca="1"/>
        <v>427.97188956205883</v>
      </c>
      <c r="Z236">
        <f ca="1"/>
        <v>311.59734517514664</v>
      </c>
      <c r="AA236">
        <f ca="1"/>
        <v>405.60430491885649</v>
      </c>
      <c r="AB236">
        <f ca="1"/>
        <v>406.70381449609198</v>
      </c>
      <c r="AC236">
        <f ca="1"/>
        <v>466.38148653118611</v>
      </c>
      <c r="AD236">
        <f ca="1"/>
        <v>268.17491677884686</v>
      </c>
      <c r="AE236">
        <f ca="1"/>
        <v>332.37258561332015</v>
      </c>
      <c r="AF236">
        <f ca="1"/>
        <v>341.58920227890081</v>
      </c>
      <c r="AG236">
        <f ca="1"/>
        <v>393.20987820023782</v>
      </c>
      <c r="AH236">
        <f ca="1"/>
        <v>301.77519138384395</v>
      </c>
      <c r="AI236">
        <f ca="1"/>
        <v>455.96906835927877</v>
      </c>
      <c r="AJ236">
        <f ca="1"/>
        <v>379.20631258700314</v>
      </c>
      <c r="AK236">
        <f ca="1"/>
        <v>493.60778533813777</v>
      </c>
      <c r="AL236">
        <f ca="1"/>
        <v>299.04221822985238</v>
      </c>
      <c r="AM236">
        <f ca="1"/>
        <v>365.75379820412581</v>
      </c>
      <c r="AN236">
        <f ca="1"/>
        <v>353.29125472519155</v>
      </c>
      <c r="AO236">
        <f ca="1"/>
        <v>426.38221015807818</v>
      </c>
      <c r="AP236">
        <f ca="1"/>
        <v>341.03671780594027</v>
      </c>
      <c r="AQ236">
        <f ca="1"/>
        <v>407.98339023375013</v>
      </c>
      <c r="AR236">
        <f ca="1"/>
        <v>416.88555398408022</v>
      </c>
      <c r="AS236">
        <f ca="1"/>
        <v>483.48095217754377</v>
      </c>
      <c r="AT236">
        <f ca="1"/>
        <v>303.86928609379925</v>
      </c>
      <c r="AU236">
        <f ca="1"/>
        <v>353.63404711323756</v>
      </c>
      <c r="AV236">
        <f ca="1"/>
        <v>287.21959169451191</v>
      </c>
      <c r="AW236">
        <f ca="1"/>
        <v>426.63281956188075</v>
      </c>
      <c r="AX236">
        <f ca="1"/>
        <v>277.40718214213354</v>
      </c>
      <c r="AY236">
        <f ca="1"/>
        <v>405.72925377736453</v>
      </c>
      <c r="AZ236">
        <f ca="1"/>
        <v>384.1012793188263</v>
      </c>
      <c r="BA236">
        <f ca="1"/>
        <v>492.68615330062067</v>
      </c>
      <c r="BB236">
        <f ca="1"/>
        <v>300.4918025278277</v>
      </c>
      <c r="BC236">
        <f ca="1"/>
        <v>345.79031654475625</v>
      </c>
      <c r="BD236">
        <f ca="1"/>
        <v>357.71948600569169</v>
      </c>
      <c r="BE236">
        <f ca="1"/>
        <v>440.97662937940237</v>
      </c>
      <c r="BF236">
        <f ca="1"/>
        <v>377.31001246770876</v>
      </c>
      <c r="BG236">
        <f ca="1"/>
        <v>363.00289925027027</v>
      </c>
      <c r="BH236">
        <f ca="1"/>
        <v>367.23813433076367</v>
      </c>
      <c r="BI236">
        <f ca="1"/>
        <v>441.94081978763859</v>
      </c>
      <c r="BJ236">
        <f ca="1"/>
        <v>322.74412111999544</v>
      </c>
      <c r="BK236">
        <f ca="1"/>
        <v>413.2789382468859</v>
      </c>
      <c r="BL236">
        <f ca="1"/>
        <v>336.16900163397361</v>
      </c>
      <c r="BM236">
        <f ca="1"/>
        <v>423.76461050733246</v>
      </c>
      <c r="BN236">
        <f ca="1"/>
        <v>320.04703784487526</v>
      </c>
      <c r="BO236">
        <f ca="1"/>
        <v>402.76630560955357</v>
      </c>
      <c r="BP236">
        <f ca="1"/>
        <v>359.94641471967606</v>
      </c>
      <c r="BQ236">
        <f ca="1"/>
        <v>463.45339834715583</v>
      </c>
      <c r="BR236">
        <f ca="1"/>
        <v>299.46454392813507</v>
      </c>
      <c r="BS236">
        <f ca="1"/>
        <v>393.16091437949325</v>
      </c>
      <c r="BT236">
        <f ca="1"/>
        <v>357.72663588518992</v>
      </c>
      <c r="BU236">
        <f ca="1"/>
        <v>445.85942390720595</v>
      </c>
      <c r="BV236">
        <f ca="1"/>
        <v>349.57828381778324</v>
      </c>
      <c r="BW236">
        <f ca="1"/>
        <v>444.52741539675787</v>
      </c>
      <c r="BX236">
        <f ca="1"/>
        <v>404.65544552223446</v>
      </c>
      <c r="BY236">
        <f ca="1"/>
        <v>543.88761396502707</v>
      </c>
      <c r="BZ236">
        <f ca="1"/>
        <v>241.50190447309279</v>
      </c>
      <c r="CA236">
        <f ca="1"/>
        <v>354.7949784894987</v>
      </c>
      <c r="CB236">
        <f ca="1"/>
        <v>323.16778864422622</v>
      </c>
      <c r="CC236">
        <f ca="1"/>
        <v>426.96913826552623</v>
      </c>
      <c r="CD236">
        <f ca="1"/>
        <v>282.78814979840604</v>
      </c>
      <c r="CE236">
        <f ca="1"/>
        <v>399.76139644113317</v>
      </c>
      <c r="CF236">
        <f ca="1"/>
        <v>402.22385718464528</v>
      </c>
      <c r="CG236">
        <f ca="1"/>
        <v>395.50606973568921</v>
      </c>
      <c r="CH236">
        <f ca="1"/>
        <v>273.79384566318021</v>
      </c>
      <c r="CI236">
        <f ca="1"/>
        <v>367.96909308552137</v>
      </c>
      <c r="CJ236">
        <f ca="1"/>
        <v>359.69010250147079</v>
      </c>
      <c r="CK236">
        <f ca="1"/>
        <v>484.39288525950411</v>
      </c>
      <c r="CL236">
        <f ca="1"/>
        <v>360.23991586778959</v>
      </c>
      <c r="CM236">
        <f ca="1"/>
        <v>469.8691719417335</v>
      </c>
      <c r="CN236">
        <f ca="1"/>
        <v>409.9127084508732</v>
      </c>
      <c r="CO236">
        <f ca="1"/>
        <v>421.39242352565634</v>
      </c>
      <c r="CP236">
        <f ca="1"/>
        <v>316.40414905830261</v>
      </c>
      <c r="CQ236">
        <f ca="1"/>
        <v>411.22183478257813</v>
      </c>
      <c r="CR236">
        <f ca="1"/>
        <v>359.30243507458283</v>
      </c>
      <c r="CS236">
        <f ca="1"/>
        <v>419.84527254757882</v>
      </c>
      <c r="CT236">
        <f ca="1"/>
        <v>325.34043478478378</v>
      </c>
      <c r="CU236">
        <f ca="1"/>
        <v>372.1446775015184</v>
      </c>
      <c r="CV236">
        <f ca="1"/>
        <v>362.81181690299314</v>
      </c>
      <c r="CW236">
        <f ca="1"/>
        <v>450.56830637622352</v>
      </c>
      <c r="CX236">
        <f ca="1"/>
        <v>309.12310156604343</v>
      </c>
      <c r="CY236">
        <f ca="1"/>
        <v>333.85695761925075</v>
      </c>
      <c r="CZ236">
        <f ca="1"/>
        <v>339.74017434069992</v>
      </c>
      <c r="DA236">
        <f ca="1"/>
        <v>415.26031017565509</v>
      </c>
      <c r="DB236">
        <f ca="1"/>
        <v>352.25056339608591</v>
      </c>
      <c r="DC236">
        <f ca="1"/>
        <v>416.08376196931147</v>
      </c>
      <c r="DD236">
        <f ca="1"/>
        <v>342.35731019486752</v>
      </c>
      <c r="DE236">
        <f ca="1"/>
        <v>483.59315943867051</v>
      </c>
      <c r="DF236">
        <f ca="1"/>
        <v>294.87815805017465</v>
      </c>
      <c r="DG236">
        <f ca="1"/>
        <v>417.08103084599821</v>
      </c>
      <c r="DH236" t="e">
        <f ca="1"/>
        <v>#N/A</v>
      </c>
      <c r="DI236" t="e">
        <f ca="1"/>
        <v>#N/A</v>
      </c>
      <c r="DJ236" t="e">
        <f ca="1"/>
        <v>#N/A</v>
      </c>
      <c r="DK236" t="e">
        <f ca="1"/>
        <v>#N/A</v>
      </c>
      <c r="DL236" t="e">
        <f ca="1"/>
        <v>#N/A</v>
      </c>
      <c r="DM236" t="e">
        <f ca="1"/>
        <v>#N/A</v>
      </c>
      <c r="DN236" t="e">
        <f ca="1"/>
        <v>#N/A</v>
      </c>
      <c r="DO236" t="e">
        <f ca="1"/>
        <v>#N/A</v>
      </c>
      <c r="DP236" t="e">
        <f ca="1"/>
        <v>#N/A</v>
      </c>
      <c r="DQ236" t="e">
        <f ca="1"/>
        <v>#N/A</v>
      </c>
      <c r="DR236" t="e">
        <f ca="1"/>
        <v>#N/A</v>
      </c>
      <c r="DS236" t="e">
        <f ca="1"/>
        <v>#N/A</v>
      </c>
      <c r="DT236" t="e">
        <f ca="1"/>
        <v>#N/A</v>
      </c>
      <c r="DU236" t="e">
        <f ca="1"/>
        <v>#N/A</v>
      </c>
      <c r="DV236" t="e">
        <f ca="1"/>
        <v>#N/A</v>
      </c>
      <c r="DW236" t="e">
        <f ca="1"/>
        <v>#N/A</v>
      </c>
      <c r="DX236" t="e">
        <f ca="1"/>
        <v>#N/A</v>
      </c>
      <c r="DY236" t="e">
        <f ca="1"/>
        <v>#N/A</v>
      </c>
      <c r="DZ236" t="e">
        <f ca="1"/>
        <v>#N/A</v>
      </c>
      <c r="EA236" t="e">
        <f ca="1"/>
        <v>#N/A</v>
      </c>
    </row>
    <row r="237" spans="11:131">
      <c r="K237" s="40">
        <f ca="1"/>
        <v>45748</v>
      </c>
      <c r="L237">
        <f ca="1"/>
        <v>321.51953401651912</v>
      </c>
      <c r="M237">
        <f ca="1"/>
        <v>538.4563743665484</v>
      </c>
      <c r="N237">
        <f ca="1"/>
        <v>261.89615283747725</v>
      </c>
      <c r="O237">
        <f ca="1"/>
        <v>385.56235345391576</v>
      </c>
      <c r="P237">
        <f ca="1"/>
        <v>328.16743491287218</v>
      </c>
      <c r="Q237">
        <f ca="1"/>
        <v>453.9985773866506</v>
      </c>
      <c r="R237">
        <f ca="1"/>
        <v>300.48001874474966</v>
      </c>
      <c r="S237">
        <f ca="1"/>
        <v>380.44106233112353</v>
      </c>
      <c r="T237">
        <f ca="1"/>
        <v>327.71282419000585</v>
      </c>
      <c r="U237">
        <f ca="1"/>
        <v>432.86669838131496</v>
      </c>
      <c r="V237">
        <f ca="1"/>
        <v>285.36600970711578</v>
      </c>
      <c r="W237">
        <f ca="1"/>
        <v>368.89547969052501</v>
      </c>
      <c r="X237">
        <f ca="1"/>
        <v>320.48137020075325</v>
      </c>
      <c r="Y237">
        <f ca="1"/>
        <v>431.58144056568085</v>
      </c>
      <c r="Z237">
        <f ca="1"/>
        <v>308.2163301716817</v>
      </c>
      <c r="AA237">
        <f ca="1"/>
        <v>397.51387555089934</v>
      </c>
      <c r="AB237">
        <f ca="1"/>
        <v>399.33303749768066</v>
      </c>
      <c r="AC237">
        <f ca="1"/>
        <v>473.1076690335139</v>
      </c>
      <c r="AD237">
        <f ca="1"/>
        <v>264.11782974898136</v>
      </c>
      <c r="AE237">
        <f ca="1"/>
        <v>331.66187423791581</v>
      </c>
      <c r="AF237">
        <f ca="1"/>
        <v>341.77747972504312</v>
      </c>
      <c r="AG237">
        <f ca="1"/>
        <v>393.58351376979721</v>
      </c>
      <c r="AH237">
        <f ca="1"/>
        <v>301.13458160589101</v>
      </c>
      <c r="AI237">
        <f ca="1"/>
        <v>452.22278133102054</v>
      </c>
      <c r="AJ237">
        <f ca="1"/>
        <v>384.11367932468391</v>
      </c>
      <c r="AK237">
        <f ca="1"/>
        <v>492.79940792631481</v>
      </c>
      <c r="AL237">
        <f ca="1"/>
        <v>300.61345446231007</v>
      </c>
      <c r="AM237">
        <f ca="1"/>
        <v>365.64469769479552</v>
      </c>
      <c r="AN237">
        <f ca="1"/>
        <v>353.26102766209823</v>
      </c>
      <c r="AO237">
        <f ca="1"/>
        <v>432.86387050878625</v>
      </c>
      <c r="AP237">
        <f ca="1"/>
        <v>337.70739930297469</v>
      </c>
      <c r="AQ237">
        <f ca="1"/>
        <v>412.08750971606617</v>
      </c>
      <c r="AR237">
        <f ca="1"/>
        <v>409.83322288106467</v>
      </c>
      <c r="AS237">
        <f ca="1"/>
        <v>489.55404977420608</v>
      </c>
      <c r="AT237">
        <f ca="1"/>
        <v>303.58613083733695</v>
      </c>
      <c r="AU237">
        <f ca="1"/>
        <v>357.03665946584613</v>
      </c>
      <c r="AV237">
        <f ca="1"/>
        <v>287.32853732350679</v>
      </c>
      <c r="AW237">
        <f ca="1"/>
        <v>422.17224172736996</v>
      </c>
      <c r="AX237">
        <f ca="1"/>
        <v>280.90713154332627</v>
      </c>
      <c r="AY237">
        <f ca="1"/>
        <v>397.54487785955831</v>
      </c>
      <c r="AZ237">
        <f ca="1"/>
        <v>381.9562692930931</v>
      </c>
      <c r="BA237">
        <f ca="1"/>
        <v>495.22033103682418</v>
      </c>
      <c r="BB237">
        <f ca="1"/>
        <v>298.5175057658501</v>
      </c>
      <c r="BC237">
        <f ca="1"/>
        <v>345.85246305760484</v>
      </c>
      <c r="BD237">
        <f ca="1"/>
        <v>357.07822280125498</v>
      </c>
      <c r="BE237">
        <f ca="1"/>
        <v>437.84748426575038</v>
      </c>
      <c r="BF237">
        <f ca="1"/>
        <v>378.59098060973309</v>
      </c>
      <c r="BG237">
        <f ca="1"/>
        <v>361.30028006060809</v>
      </c>
      <c r="BH237">
        <f ca="1"/>
        <v>371.11755037785082</v>
      </c>
      <c r="BI237">
        <f ca="1"/>
        <v>442.57019840381838</v>
      </c>
      <c r="BJ237">
        <f ca="1"/>
        <v>321.37287039789396</v>
      </c>
      <c r="BK237">
        <f ca="1"/>
        <v>417.01681034784917</v>
      </c>
      <c r="BL237">
        <f ca="1"/>
        <v>335.43649799193639</v>
      </c>
      <c r="BM237">
        <f ca="1"/>
        <v>425.22187644947172</v>
      </c>
      <c r="BN237">
        <f ca="1"/>
        <v>320.7950778427454</v>
      </c>
      <c r="BO237">
        <f ca="1"/>
        <v>405.97093038639781</v>
      </c>
      <c r="BP237">
        <f ca="1"/>
        <v>356.54296315095689</v>
      </c>
      <c r="BQ237">
        <f ca="1"/>
        <v>464.87204214910867</v>
      </c>
      <c r="BR237">
        <f ca="1"/>
        <v>301.86166276075301</v>
      </c>
      <c r="BS237">
        <f ca="1"/>
        <v>390.36173875884714</v>
      </c>
      <c r="BT237">
        <f ca="1"/>
        <v>358.0293477038631</v>
      </c>
      <c r="BU237">
        <f ca="1"/>
        <v>453.74126553797475</v>
      </c>
      <c r="BV237">
        <f ca="1"/>
        <v>348.95594947343619</v>
      </c>
      <c r="BW237">
        <f ca="1"/>
        <v>442.56894693906588</v>
      </c>
      <c r="BX237">
        <f ca="1"/>
        <v>405.55615318463356</v>
      </c>
      <c r="BY237">
        <f ca="1"/>
        <v>540.98875609419247</v>
      </c>
      <c r="BZ237">
        <f ca="1"/>
        <v>245.13327014202389</v>
      </c>
      <c r="CA237">
        <f ca="1"/>
        <v>351.96938918025347</v>
      </c>
      <c r="CB237">
        <f ca="1"/>
        <v>328.28578177170721</v>
      </c>
      <c r="CC237">
        <f ca="1"/>
        <v>423.57508851047243</v>
      </c>
      <c r="CD237">
        <f ca="1"/>
        <v>283.32279107870647</v>
      </c>
      <c r="CE237">
        <f ca="1"/>
        <v>397.57681170898815</v>
      </c>
      <c r="CF237">
        <f ca="1"/>
        <v>404.24809025063598</v>
      </c>
      <c r="CG237">
        <f ca="1"/>
        <v>392.44782370115928</v>
      </c>
      <c r="CH237">
        <f ca="1"/>
        <v>271.74006606582094</v>
      </c>
      <c r="CI237">
        <f ca="1"/>
        <v>370.32697286065746</v>
      </c>
      <c r="CJ237">
        <f ca="1"/>
        <v>364.42678201488724</v>
      </c>
      <c r="CK237">
        <f ca="1"/>
        <v>492.45898176948185</v>
      </c>
      <c r="CL237">
        <f ca="1"/>
        <v>366.06907690527618</v>
      </c>
      <c r="CM237">
        <f ca="1"/>
        <v>465.01507852952074</v>
      </c>
      <c r="CN237">
        <f ca="1"/>
        <v>406.78056481140493</v>
      </c>
      <c r="CO237">
        <f ca="1"/>
        <v>424.83610052673964</v>
      </c>
      <c r="CP237">
        <f ca="1"/>
        <v>316.79899263925176</v>
      </c>
      <c r="CQ237">
        <f ca="1"/>
        <v>424.33344928846384</v>
      </c>
      <c r="CR237">
        <f ca="1"/>
        <v>354.61161869527768</v>
      </c>
      <c r="CS237">
        <f ca="1"/>
        <v>420.10831148480952</v>
      </c>
      <c r="CT237">
        <f ca="1"/>
        <v>331.26065244748327</v>
      </c>
      <c r="CU237">
        <f ca="1"/>
        <v>369.10839292620057</v>
      </c>
      <c r="CV237">
        <f ca="1"/>
        <v>362.09477167634049</v>
      </c>
      <c r="CW237">
        <f ca="1"/>
        <v>444.62806919456585</v>
      </c>
      <c r="CX237">
        <f ca="1"/>
        <v>306.83955913366384</v>
      </c>
      <c r="CY237">
        <f ca="1"/>
        <v>338.15725212924752</v>
      </c>
      <c r="CZ237">
        <f ca="1"/>
        <v>340.15110339307694</v>
      </c>
      <c r="DA237">
        <f ca="1"/>
        <v>414.81004296942359</v>
      </c>
      <c r="DB237">
        <f ca="1"/>
        <v>351.78505351279057</v>
      </c>
      <c r="DC237">
        <f ca="1"/>
        <v>421.60355698928333</v>
      </c>
      <c r="DD237">
        <f ca="1"/>
        <v>337.4503370633243</v>
      </c>
      <c r="DE237">
        <f ca="1"/>
        <v>479.62498463298135</v>
      </c>
      <c r="DF237">
        <f ca="1"/>
        <v>293.74066150569928</v>
      </c>
      <c r="DG237">
        <f ca="1"/>
        <v>418.0543241826453</v>
      </c>
      <c r="DH237" t="e">
        <f ca="1"/>
        <v>#N/A</v>
      </c>
      <c r="DI237" t="e">
        <f ca="1"/>
        <v>#N/A</v>
      </c>
      <c r="DJ237" t="e">
        <f ca="1"/>
        <v>#N/A</v>
      </c>
      <c r="DK237" t="e">
        <f ca="1"/>
        <v>#N/A</v>
      </c>
      <c r="DL237" t="e">
        <f ca="1"/>
        <v>#N/A</v>
      </c>
      <c r="DM237" t="e">
        <f ca="1"/>
        <v>#N/A</v>
      </c>
      <c r="DN237" t="e">
        <f ca="1"/>
        <v>#N/A</v>
      </c>
      <c r="DO237" t="e">
        <f ca="1"/>
        <v>#N/A</v>
      </c>
      <c r="DP237" t="e">
        <f ca="1"/>
        <v>#N/A</v>
      </c>
      <c r="DQ237" t="e">
        <f ca="1"/>
        <v>#N/A</v>
      </c>
      <c r="DR237" t="e">
        <f ca="1"/>
        <v>#N/A</v>
      </c>
      <c r="DS237" t="e">
        <f ca="1"/>
        <v>#N/A</v>
      </c>
      <c r="DT237" t="e">
        <f ca="1"/>
        <v>#N/A</v>
      </c>
      <c r="DU237" t="e">
        <f ca="1"/>
        <v>#N/A</v>
      </c>
      <c r="DV237" t="e">
        <f ca="1"/>
        <v>#N/A</v>
      </c>
      <c r="DW237" t="e">
        <f ca="1"/>
        <v>#N/A</v>
      </c>
      <c r="DX237" t="e">
        <f ca="1"/>
        <v>#N/A</v>
      </c>
      <c r="DY237" t="e">
        <f ca="1"/>
        <v>#N/A</v>
      </c>
      <c r="DZ237" t="e">
        <f ca="1"/>
        <v>#N/A</v>
      </c>
      <c r="EA237" t="e">
        <f ca="1"/>
        <v>#N/A</v>
      </c>
    </row>
    <row r="238" spans="11:131">
      <c r="K238" s="40">
        <f ca="1"/>
        <v>45749</v>
      </c>
      <c r="L238">
        <f ca="1"/>
        <v>320.41460336050602</v>
      </c>
      <c r="M238">
        <f ca="1"/>
        <v>544.74380419168199</v>
      </c>
      <c r="N238">
        <f ca="1"/>
        <v>263.78331775112957</v>
      </c>
      <c r="O238">
        <f ca="1"/>
        <v>386.53800019188287</v>
      </c>
      <c r="P238">
        <f ca="1"/>
        <v>327.39505409567221</v>
      </c>
      <c r="Q238">
        <f ca="1"/>
        <v>453.64507571643622</v>
      </c>
      <c r="R238">
        <f ca="1"/>
        <v>300.71365289504274</v>
      </c>
      <c r="S238">
        <f ca="1"/>
        <v>380.67261339664304</v>
      </c>
      <c r="T238">
        <f ca="1"/>
        <v>331.66395559642393</v>
      </c>
      <c r="U238">
        <f ca="1"/>
        <v>434.5670008766711</v>
      </c>
      <c r="V238">
        <f ca="1"/>
        <v>285.96546098667301</v>
      </c>
      <c r="W238">
        <f ca="1"/>
        <v>371.26411659244644</v>
      </c>
      <c r="X238">
        <f ca="1"/>
        <v>324.25132010083217</v>
      </c>
      <c r="Y238">
        <f ca="1"/>
        <v>425.27578800603987</v>
      </c>
      <c r="Z238">
        <f ca="1"/>
        <v>309.69501409068727</v>
      </c>
      <c r="AA238">
        <f ca="1"/>
        <v>398.51301950745346</v>
      </c>
      <c r="AB238">
        <f ca="1"/>
        <v>396.01569324593981</v>
      </c>
      <c r="AC238">
        <f ca="1"/>
        <v>473.07391805025827</v>
      </c>
      <c r="AD238">
        <f ca="1"/>
        <v>262.60528238114119</v>
      </c>
      <c r="AE238">
        <f ca="1"/>
        <v>331.44501864342777</v>
      </c>
      <c r="AF238">
        <f ca="1"/>
        <v>341.74991412233828</v>
      </c>
      <c r="AG238">
        <f ca="1"/>
        <v>392.46777017142443</v>
      </c>
      <c r="AH238">
        <f ca="1"/>
        <v>298.09487022577031</v>
      </c>
      <c r="AI238">
        <f ca="1"/>
        <v>449.98902131931266</v>
      </c>
      <c r="AJ238">
        <f ca="1"/>
        <v>385.77921651364977</v>
      </c>
      <c r="AK238">
        <f ca="1"/>
        <v>490.04300272813009</v>
      </c>
      <c r="AL238">
        <f ca="1"/>
        <v>299.81677248783768</v>
      </c>
      <c r="AM238">
        <f ca="1"/>
        <v>367.37379009837747</v>
      </c>
      <c r="AN238">
        <f ca="1"/>
        <v>352.45723513997109</v>
      </c>
      <c r="AO238">
        <f ca="1"/>
        <v>427.24138932927997</v>
      </c>
      <c r="AP238">
        <f ca="1"/>
        <v>342.18571486975753</v>
      </c>
      <c r="AQ238">
        <f ca="1"/>
        <v>413.03445720624632</v>
      </c>
      <c r="AR238">
        <f ca="1"/>
        <v>405.04590970410305</v>
      </c>
      <c r="AS238">
        <f ca="1"/>
        <v>484.52708698054585</v>
      </c>
      <c r="AT238">
        <f ca="1"/>
        <v>306.99966540410509</v>
      </c>
      <c r="AU238">
        <f ca="1"/>
        <v>358.80312014301796</v>
      </c>
      <c r="AV238">
        <f ca="1"/>
        <v>292.21593338923412</v>
      </c>
      <c r="AW238">
        <f ca="1"/>
        <v>427.4929411026194</v>
      </c>
      <c r="AX238">
        <f ca="1"/>
        <v>283.31300760974659</v>
      </c>
      <c r="AY238">
        <f ca="1"/>
        <v>395.86811252563018</v>
      </c>
      <c r="AZ238">
        <f ca="1"/>
        <v>381.95139601315714</v>
      </c>
      <c r="BA238">
        <f ca="1"/>
        <v>492.74766765617318</v>
      </c>
      <c r="BB238">
        <f ca="1"/>
        <v>304.31488839136898</v>
      </c>
      <c r="BC238">
        <f ca="1"/>
        <v>343.42990931622194</v>
      </c>
      <c r="BD238">
        <f ca="1"/>
        <v>359.11086063011112</v>
      </c>
      <c r="BE238">
        <f ca="1"/>
        <v>439.31205817079916</v>
      </c>
      <c r="BF238">
        <f ca="1"/>
        <v>370.19024265024331</v>
      </c>
      <c r="BG238">
        <f ca="1"/>
        <v>362.84211781341139</v>
      </c>
      <c r="BH238">
        <f ca="1"/>
        <v>370.41796113031432</v>
      </c>
      <c r="BI238">
        <f ca="1"/>
        <v>444.38806881825332</v>
      </c>
      <c r="BJ238">
        <f ca="1"/>
        <v>320.19754520492285</v>
      </c>
      <c r="BK238">
        <f ca="1"/>
        <v>416.81106268446865</v>
      </c>
      <c r="BL238">
        <f ca="1"/>
        <v>336.93073168297633</v>
      </c>
      <c r="BM238">
        <f ca="1"/>
        <v>424.8368662888891</v>
      </c>
      <c r="BN238">
        <f ca="1"/>
        <v>322.21032888794633</v>
      </c>
      <c r="BO238">
        <f ca="1"/>
        <v>400.77585086795392</v>
      </c>
      <c r="BP238">
        <f ca="1"/>
        <v>357.0396714702095</v>
      </c>
      <c r="BQ238">
        <f ca="1"/>
        <v>466.66356451024524</v>
      </c>
      <c r="BR238">
        <f ca="1"/>
        <v>298.90346437972102</v>
      </c>
      <c r="BS238">
        <f ca="1"/>
        <v>396.19731395823214</v>
      </c>
      <c r="BT238">
        <f ca="1"/>
        <v>358.27081321637263</v>
      </c>
      <c r="BU238">
        <f ca="1"/>
        <v>454.72639477357131</v>
      </c>
      <c r="BV238">
        <f ca="1"/>
        <v>352.85593682030418</v>
      </c>
      <c r="BW238">
        <f ca="1"/>
        <v>440.81548003354374</v>
      </c>
      <c r="BX238">
        <f ca="1"/>
        <v>406.91330129753078</v>
      </c>
      <c r="BY238">
        <f ca="1"/>
        <v>538.66961170745253</v>
      </c>
      <c r="BZ238">
        <f ca="1"/>
        <v>243.94596933814179</v>
      </c>
      <c r="CA238">
        <f ca="1"/>
        <v>348.69461474176188</v>
      </c>
      <c r="CB238">
        <f ca="1"/>
        <v>327.13655706410941</v>
      </c>
      <c r="CC238">
        <f ca="1"/>
        <v>424.26597884162487</v>
      </c>
      <c r="CD238">
        <f ca="1"/>
        <v>282.72145989947438</v>
      </c>
      <c r="CE238">
        <f ca="1"/>
        <v>396.56899292435776</v>
      </c>
      <c r="CF238">
        <f ca="1"/>
        <v>408.06375062092195</v>
      </c>
      <c r="CG238">
        <f ca="1"/>
        <v>393.27333787689764</v>
      </c>
      <c r="CH238">
        <f ca="1"/>
        <v>273.73386517933869</v>
      </c>
      <c r="CI238">
        <f ca="1"/>
        <v>369.4868724669318</v>
      </c>
      <c r="CJ238">
        <f ca="1"/>
        <v>358.99869762684733</v>
      </c>
      <c r="CK238">
        <f ca="1"/>
        <v>488.9225543288149</v>
      </c>
      <c r="CL238">
        <f ca="1"/>
        <v>366.9668812244463</v>
      </c>
      <c r="CM238">
        <f ca="1"/>
        <v>457.02748185669657</v>
      </c>
      <c r="CN238">
        <f ca="1"/>
        <v>403.88577674279941</v>
      </c>
      <c r="CO238">
        <f ca="1"/>
        <v>420.74699205047108</v>
      </c>
      <c r="CP238">
        <f ca="1"/>
        <v>317.70647322293235</v>
      </c>
      <c r="CQ238">
        <f ca="1"/>
        <v>421.60216962271392</v>
      </c>
      <c r="CR238">
        <f ca="1"/>
        <v>355.50850886137039</v>
      </c>
      <c r="CS238">
        <f ca="1"/>
        <v>422.82121815039596</v>
      </c>
      <c r="CT238">
        <f ca="1"/>
        <v>335.74349074812659</v>
      </c>
      <c r="CU238">
        <f ca="1"/>
        <v>368.58179989528554</v>
      </c>
      <c r="CV238">
        <f ca="1"/>
        <v>360.24596070137386</v>
      </c>
      <c r="CW238">
        <f ca="1"/>
        <v>440.6600000625985</v>
      </c>
      <c r="CX238">
        <f ca="1"/>
        <v>303.46658678656445</v>
      </c>
      <c r="CY238">
        <f ca="1"/>
        <v>338.71335730326007</v>
      </c>
      <c r="CZ238">
        <f ca="1"/>
        <v>345.79932664477514</v>
      </c>
      <c r="DA238">
        <f ca="1"/>
        <v>416.67808888370627</v>
      </c>
      <c r="DB238">
        <f ca="1"/>
        <v>354.14629176875889</v>
      </c>
      <c r="DC238">
        <f ca="1"/>
        <v>422.82315347916403</v>
      </c>
      <c r="DD238">
        <f ca="1"/>
        <v>342.08936469372162</v>
      </c>
      <c r="DE238">
        <f ca="1"/>
        <v>483.25408563087763</v>
      </c>
      <c r="DF238">
        <f ca="1"/>
        <v>294.87798789211195</v>
      </c>
      <c r="DG238">
        <f ca="1"/>
        <v>416.18444973217771</v>
      </c>
      <c r="DH238" t="e">
        <f ca="1"/>
        <v>#N/A</v>
      </c>
      <c r="DI238" t="e">
        <f ca="1"/>
        <v>#N/A</v>
      </c>
      <c r="DJ238" t="e">
        <f ca="1"/>
        <v>#N/A</v>
      </c>
      <c r="DK238" t="e">
        <f ca="1"/>
        <v>#N/A</v>
      </c>
      <c r="DL238" t="e">
        <f ca="1"/>
        <v>#N/A</v>
      </c>
      <c r="DM238" t="e">
        <f ca="1"/>
        <v>#N/A</v>
      </c>
      <c r="DN238" t="e">
        <f ca="1"/>
        <v>#N/A</v>
      </c>
      <c r="DO238" t="e">
        <f ca="1"/>
        <v>#N/A</v>
      </c>
      <c r="DP238" t="e">
        <f ca="1"/>
        <v>#N/A</v>
      </c>
      <c r="DQ238" t="e">
        <f ca="1"/>
        <v>#N/A</v>
      </c>
      <c r="DR238" t="e">
        <f ca="1"/>
        <v>#N/A</v>
      </c>
      <c r="DS238" t="e">
        <f ca="1"/>
        <v>#N/A</v>
      </c>
      <c r="DT238" t="e">
        <f ca="1"/>
        <v>#N/A</v>
      </c>
      <c r="DU238" t="e">
        <f ca="1"/>
        <v>#N/A</v>
      </c>
      <c r="DV238" t="e">
        <f ca="1"/>
        <v>#N/A</v>
      </c>
      <c r="DW238" t="e">
        <f ca="1"/>
        <v>#N/A</v>
      </c>
      <c r="DX238" t="e">
        <f ca="1"/>
        <v>#N/A</v>
      </c>
      <c r="DY238" t="e">
        <f ca="1"/>
        <v>#N/A</v>
      </c>
      <c r="DZ238" t="e">
        <f ca="1"/>
        <v>#N/A</v>
      </c>
      <c r="EA238" t="e">
        <f ca="1"/>
        <v>#N/A</v>
      </c>
    </row>
    <row r="239" spans="11:131">
      <c r="K239" s="40">
        <f ca="1"/>
        <v>45750</v>
      </c>
      <c r="L239">
        <f ca="1"/>
        <v>321.52656264468521</v>
      </c>
      <c r="M239">
        <f ca="1"/>
        <v>548.31973086168932</v>
      </c>
      <c r="N239">
        <f ca="1"/>
        <v>261.85065501815791</v>
      </c>
      <c r="O239">
        <f ca="1"/>
        <v>389.04212721868242</v>
      </c>
      <c r="P239">
        <f ca="1"/>
        <v>326.8085985866723</v>
      </c>
      <c r="Q239">
        <f ca="1"/>
        <v>447.57206559401084</v>
      </c>
      <c r="R239">
        <f ca="1"/>
        <v>302.19444634812714</v>
      </c>
      <c r="S239">
        <f ca="1"/>
        <v>386.87879251329218</v>
      </c>
      <c r="T239">
        <f ca="1"/>
        <v>332.81616582309277</v>
      </c>
      <c r="U239">
        <f ca="1"/>
        <v>430.10320212163799</v>
      </c>
      <c r="V239">
        <f ca="1"/>
        <v>286.34186372025829</v>
      </c>
      <c r="W239">
        <f ca="1"/>
        <v>368.03847682886106</v>
      </c>
      <c r="X239">
        <f ca="1"/>
        <v>327.79214751093588</v>
      </c>
      <c r="Y239">
        <f ca="1"/>
        <v>422.4809153847533</v>
      </c>
      <c r="Z239">
        <f ca="1"/>
        <v>305.00347162026571</v>
      </c>
      <c r="AA239">
        <f ca="1"/>
        <v>408.26174843956204</v>
      </c>
      <c r="AB239">
        <f ca="1"/>
        <v>397.47685856917258</v>
      </c>
      <c r="AC239">
        <f ca="1"/>
        <v>470.08937541518003</v>
      </c>
      <c r="AD239">
        <f ca="1"/>
        <v>265.95099430380685</v>
      </c>
      <c r="AE239">
        <f ca="1"/>
        <v>329.23511004960869</v>
      </c>
      <c r="AF239">
        <f ca="1"/>
        <v>341.34485750359266</v>
      </c>
      <c r="AG239">
        <f ca="1"/>
        <v>397.43637496019903</v>
      </c>
      <c r="AH239">
        <f ca="1"/>
        <v>296.86322596024166</v>
      </c>
      <c r="AI239">
        <f ca="1"/>
        <v>447.34313416770772</v>
      </c>
      <c r="AJ239">
        <f ca="1"/>
        <v>382.5402347153551</v>
      </c>
      <c r="AK239">
        <f ca="1"/>
        <v>495.13531310422007</v>
      </c>
      <c r="AL239">
        <f ca="1"/>
        <v>304.19280804097497</v>
      </c>
      <c r="AM239">
        <f ca="1"/>
        <v>369.20129232937347</v>
      </c>
      <c r="AN239">
        <f ca="1"/>
        <v>349.41637958565497</v>
      </c>
      <c r="AO239">
        <f ca="1"/>
        <v>430.69526034564899</v>
      </c>
      <c r="AP239">
        <f ca="1"/>
        <v>343.08861069338747</v>
      </c>
      <c r="AQ239">
        <f ca="1"/>
        <v>415.36654264267861</v>
      </c>
      <c r="AR239">
        <f ca="1"/>
        <v>401.27927344949899</v>
      </c>
      <c r="AS239">
        <f ca="1"/>
        <v>487.68795883413878</v>
      </c>
      <c r="AT239">
        <f ca="1"/>
        <v>304.15470667160417</v>
      </c>
      <c r="AU239">
        <f ca="1"/>
        <v>360.52467565580093</v>
      </c>
      <c r="AV239">
        <f ca="1"/>
        <v>297.44320867103067</v>
      </c>
      <c r="AW239">
        <f ca="1"/>
        <v>426.4199946952786</v>
      </c>
      <c r="AX239">
        <f ca="1"/>
        <v>284.48705016638928</v>
      </c>
      <c r="AY239">
        <f ca="1"/>
        <v>396.40814305187246</v>
      </c>
      <c r="AZ239">
        <f ca="1"/>
        <v>379.78262061214076</v>
      </c>
      <c r="BA239">
        <f ca="1"/>
        <v>497.06977035595372</v>
      </c>
      <c r="BB239">
        <f ca="1"/>
        <v>304.69829278523571</v>
      </c>
      <c r="BC239">
        <f ca="1"/>
        <v>341.3650058691635</v>
      </c>
      <c r="BD239">
        <f ca="1"/>
        <v>360.78429649406661</v>
      </c>
      <c r="BE239">
        <f ca="1"/>
        <v>444.18721577204019</v>
      </c>
      <c r="BF239">
        <f ca="1"/>
        <v>377.16437845537911</v>
      </c>
      <c r="BG239">
        <f ca="1"/>
        <v>355.32029450211479</v>
      </c>
      <c r="BH239">
        <f ca="1"/>
        <v>374.57176332210844</v>
      </c>
      <c r="BI239">
        <f ca="1"/>
        <v>447.80055059486875</v>
      </c>
      <c r="BJ239">
        <f ca="1"/>
        <v>321.08165183127778</v>
      </c>
      <c r="BK239">
        <f ca="1"/>
        <v>414.8014986575115</v>
      </c>
      <c r="BL239">
        <f ca="1"/>
        <v>332.03450152816481</v>
      </c>
      <c r="BM239">
        <f ca="1"/>
        <v>421.67327117021927</v>
      </c>
      <c r="BN239">
        <f ca="1"/>
        <v>320.35949970789449</v>
      </c>
      <c r="BO239">
        <f ca="1"/>
        <v>403.29881203751518</v>
      </c>
      <c r="BP239">
        <f ca="1"/>
        <v>355.11777379189681</v>
      </c>
      <c r="BQ239">
        <f ca="1"/>
        <v>467.91060297427543</v>
      </c>
      <c r="BR239">
        <f ca="1"/>
        <v>299.18650011011295</v>
      </c>
      <c r="BS239">
        <f ca="1"/>
        <v>393.73018141588443</v>
      </c>
      <c r="BT239">
        <f ca="1"/>
        <v>358.82218976008767</v>
      </c>
      <c r="BU239">
        <f ca="1"/>
        <v>455.54096832028495</v>
      </c>
      <c r="BV239">
        <f ca="1"/>
        <v>354.69167463319314</v>
      </c>
      <c r="BW239">
        <f ca="1"/>
        <v>437.83857660988269</v>
      </c>
      <c r="BX239">
        <f ca="1"/>
        <v>401.26730532567075</v>
      </c>
      <c r="BY239">
        <f ca="1"/>
        <v>542.45435970262872</v>
      </c>
      <c r="BZ239">
        <f ca="1"/>
        <v>243.95084692601228</v>
      </c>
      <c r="CA239">
        <f ca="1"/>
        <v>345.80697369981283</v>
      </c>
      <c r="CB239">
        <f ca="1"/>
        <v>322.6052293248037</v>
      </c>
      <c r="CC239">
        <f ca="1"/>
        <v>421.2343792051314</v>
      </c>
      <c r="CD239">
        <f ca="1"/>
        <v>282.1309789545183</v>
      </c>
      <c r="CE239">
        <f ca="1"/>
        <v>399.74684583722672</v>
      </c>
      <c r="CF239">
        <f ca="1"/>
        <v>403.09373792821759</v>
      </c>
      <c r="CG239">
        <f ca="1"/>
        <v>397.57610467192654</v>
      </c>
      <c r="CH239">
        <f ca="1"/>
        <v>274.90082791947736</v>
      </c>
      <c r="CI239">
        <f ca="1"/>
        <v>369.39211316034482</v>
      </c>
      <c r="CJ239">
        <f ca="1"/>
        <v>358.23644330621261</v>
      </c>
      <c r="CK239">
        <f ca="1"/>
        <v>490.43317988046169</v>
      </c>
      <c r="CL239">
        <f ca="1"/>
        <v>363.67216251961156</v>
      </c>
      <c r="CM239">
        <f ca="1"/>
        <v>450.30959436533561</v>
      </c>
      <c r="CN239">
        <f ca="1"/>
        <v>403.43830091816869</v>
      </c>
      <c r="CO239">
        <f ca="1"/>
        <v>419.13268840840129</v>
      </c>
      <c r="CP239">
        <f ca="1"/>
        <v>312.87629979150751</v>
      </c>
      <c r="CQ239">
        <f ca="1"/>
        <v>416.56867761863873</v>
      </c>
      <c r="CR239">
        <f ca="1"/>
        <v>347.40244039504358</v>
      </c>
      <c r="CS239">
        <f ca="1"/>
        <v>423.55511587449428</v>
      </c>
      <c r="CT239">
        <f ca="1"/>
        <v>332.93528750063541</v>
      </c>
      <c r="CU239">
        <f ca="1"/>
        <v>367.72796938738651</v>
      </c>
      <c r="CV239">
        <f ca="1"/>
        <v>363.85609756198244</v>
      </c>
      <c r="CW239">
        <f ca="1"/>
        <v>443.10132292689178</v>
      </c>
      <c r="CX239">
        <f ca="1"/>
        <v>298.94724189047486</v>
      </c>
      <c r="CY239">
        <f ca="1"/>
        <v>339.77383469201044</v>
      </c>
      <c r="CZ239">
        <f ca="1"/>
        <v>344.53494826801449</v>
      </c>
      <c r="DA239">
        <f ca="1"/>
        <v>418.45829059668239</v>
      </c>
      <c r="DB239">
        <f ca="1"/>
        <v>350.29750280060279</v>
      </c>
      <c r="DC239">
        <f ca="1"/>
        <v>426.30686538572678</v>
      </c>
      <c r="DD239">
        <f ca="1"/>
        <v>346.98483170590714</v>
      </c>
      <c r="DE239">
        <f ca="1"/>
        <v>492.20664723832454</v>
      </c>
      <c r="DF239">
        <f ca="1"/>
        <v>296.91825107237645</v>
      </c>
      <c r="DG239">
        <f ca="1"/>
        <v>417.86831207277902</v>
      </c>
      <c r="DH239" t="e">
        <f ca="1"/>
        <v>#N/A</v>
      </c>
      <c r="DI239" t="e">
        <f ca="1"/>
        <v>#N/A</v>
      </c>
      <c r="DJ239" t="e">
        <f ca="1"/>
        <v>#N/A</v>
      </c>
      <c r="DK239" t="e">
        <f ca="1"/>
        <v>#N/A</v>
      </c>
      <c r="DL239" t="e">
        <f ca="1"/>
        <v>#N/A</v>
      </c>
      <c r="DM239" t="e">
        <f ca="1"/>
        <v>#N/A</v>
      </c>
      <c r="DN239" t="e">
        <f ca="1"/>
        <v>#N/A</v>
      </c>
      <c r="DO239" t="e">
        <f ca="1"/>
        <v>#N/A</v>
      </c>
      <c r="DP239" t="e">
        <f ca="1"/>
        <v>#N/A</v>
      </c>
      <c r="DQ239" t="e">
        <f ca="1"/>
        <v>#N/A</v>
      </c>
      <c r="DR239" t="e">
        <f ca="1"/>
        <v>#N/A</v>
      </c>
      <c r="DS239" t="e">
        <f ca="1"/>
        <v>#N/A</v>
      </c>
      <c r="DT239" t="e">
        <f ca="1"/>
        <v>#N/A</v>
      </c>
      <c r="DU239" t="e">
        <f ca="1"/>
        <v>#N/A</v>
      </c>
      <c r="DV239" t="e">
        <f ca="1"/>
        <v>#N/A</v>
      </c>
      <c r="DW239" t="e">
        <f ca="1"/>
        <v>#N/A</v>
      </c>
      <c r="DX239" t="e">
        <f ca="1"/>
        <v>#N/A</v>
      </c>
      <c r="DY239" t="e">
        <f ca="1"/>
        <v>#N/A</v>
      </c>
      <c r="DZ239" t="e">
        <f ca="1"/>
        <v>#N/A</v>
      </c>
      <c r="EA239" t="e">
        <f ca="1"/>
        <v>#N/A</v>
      </c>
    </row>
    <row r="240" spans="11:131">
      <c r="K240" s="40">
        <f ca="1"/>
        <v>45751</v>
      </c>
      <c r="L240">
        <f ca="1"/>
        <v>324.41773118203116</v>
      </c>
      <c r="M240">
        <f ca="1"/>
        <v>546.16914072073507</v>
      </c>
      <c r="N240">
        <f ca="1"/>
        <v>260.05135321045532</v>
      </c>
      <c r="O240">
        <f ca="1"/>
        <v>388.17432135278034</v>
      </c>
      <c r="P240">
        <f ca="1"/>
        <v>324.29174623623811</v>
      </c>
      <c r="Q240">
        <f ca="1"/>
        <v>450.27046804017084</v>
      </c>
      <c r="R240">
        <f ca="1"/>
        <v>302.04398414841387</v>
      </c>
      <c r="S240">
        <f ca="1"/>
        <v>391.88019558501924</v>
      </c>
      <c r="T240">
        <f ca="1"/>
        <v>333.16484977376342</v>
      </c>
      <c r="U240">
        <f ca="1"/>
        <v>431.36301330762865</v>
      </c>
      <c r="V240">
        <f ca="1"/>
        <v>283.13469906128773</v>
      </c>
      <c r="W240">
        <f ca="1"/>
        <v>371.09977788925579</v>
      </c>
      <c r="X240">
        <f ca="1"/>
        <v>331.69766190697601</v>
      </c>
      <c r="Y240">
        <f ca="1"/>
        <v>425.72429156177259</v>
      </c>
      <c r="Z240">
        <f ca="1"/>
        <v>306.48381973685122</v>
      </c>
      <c r="AA240">
        <f ca="1"/>
        <v>399.23996332689728</v>
      </c>
      <c r="AB240">
        <f ca="1"/>
        <v>393.04756605684702</v>
      </c>
      <c r="AC240">
        <f ca="1"/>
        <v>472.66632228301677</v>
      </c>
      <c r="AD240">
        <f ca="1"/>
        <v>267.72682531612105</v>
      </c>
      <c r="AE240">
        <f ca="1"/>
        <v>331.29859065312394</v>
      </c>
      <c r="AF240">
        <f ca="1"/>
        <v>338.80708224621424</v>
      </c>
      <c r="AG240">
        <f ca="1"/>
        <v>399.99679274313257</v>
      </c>
      <c r="AH240">
        <f ca="1"/>
        <v>299.29742680670068</v>
      </c>
      <c r="AI240">
        <f ca="1"/>
        <v>442.83847946805639</v>
      </c>
      <c r="AJ240">
        <f ca="1"/>
        <v>368.31140867371226</v>
      </c>
      <c r="AK240">
        <f ca="1"/>
        <v>499.4733195918563</v>
      </c>
      <c r="AL240">
        <f ca="1"/>
        <v>305.34990851851035</v>
      </c>
      <c r="AM240">
        <f ca="1"/>
        <v>363.04758813553497</v>
      </c>
      <c r="AN240">
        <f ca="1"/>
        <v>349.77573698112354</v>
      </c>
      <c r="AO240">
        <f ca="1"/>
        <v>429.40754163882372</v>
      </c>
      <c r="AP240">
        <f ca="1"/>
        <v>344.11777790786164</v>
      </c>
      <c r="AQ240">
        <f ca="1"/>
        <v>413.77355470757817</v>
      </c>
      <c r="AR240">
        <f ca="1"/>
        <v>402.89109906844232</v>
      </c>
      <c r="AS240">
        <f ca="1"/>
        <v>493.3991303978421</v>
      </c>
      <c r="AT240">
        <f ca="1"/>
        <v>300.15269087808792</v>
      </c>
      <c r="AU240">
        <f ca="1"/>
        <v>360.39068450921837</v>
      </c>
      <c r="AV240">
        <f ca="1"/>
        <v>298.61069821784247</v>
      </c>
      <c r="AW240">
        <f ca="1"/>
        <v>431.96242443703727</v>
      </c>
      <c r="AX240">
        <f ca="1"/>
        <v>285.26144358119654</v>
      </c>
      <c r="AY240">
        <f ca="1"/>
        <v>399.83774295192904</v>
      </c>
      <c r="AZ240">
        <f ca="1"/>
        <v>382.21297366194483</v>
      </c>
      <c r="BA240">
        <f ca="1"/>
        <v>490.0650150607438</v>
      </c>
      <c r="BB240">
        <f ca="1"/>
        <v>307.48755604132543</v>
      </c>
      <c r="BC240">
        <f ca="1"/>
        <v>336.65725384329988</v>
      </c>
      <c r="BD240">
        <f ca="1"/>
        <v>361.05769014955297</v>
      </c>
      <c r="BE240">
        <f ca="1"/>
        <v>447.2995761299432</v>
      </c>
      <c r="BF240">
        <f ca="1"/>
        <v>374.80053136416865</v>
      </c>
      <c r="BG240">
        <f ca="1"/>
        <v>358.845905780419</v>
      </c>
      <c r="BH240">
        <f ca="1"/>
        <v>371.92632677386234</v>
      </c>
      <c r="BI240">
        <f ca="1"/>
        <v>447.99173247721973</v>
      </c>
      <c r="BJ240">
        <f ca="1"/>
        <v>322.4288250884652</v>
      </c>
      <c r="BK240">
        <f ca="1"/>
        <v>415.80335986007771</v>
      </c>
      <c r="BL240">
        <f ca="1"/>
        <v>333.04016469086258</v>
      </c>
      <c r="BM240">
        <f ca="1"/>
        <v>424.10608499905521</v>
      </c>
      <c r="BN240">
        <f ca="1"/>
        <v>319.7402512767726</v>
      </c>
      <c r="BO240">
        <f ca="1"/>
        <v>403.04533200048172</v>
      </c>
      <c r="BP240">
        <f ca="1"/>
        <v>355.89836113561631</v>
      </c>
      <c r="BQ240">
        <f ca="1"/>
        <v>459.82164332141804</v>
      </c>
      <c r="BR240">
        <f ca="1"/>
        <v>298.96206586110424</v>
      </c>
      <c r="BS240">
        <f ca="1"/>
        <v>394.46641987909715</v>
      </c>
      <c r="BT240">
        <f ca="1"/>
        <v>359.01946678228603</v>
      </c>
      <c r="BU240">
        <f ca="1"/>
        <v>450.21123347996746</v>
      </c>
      <c r="BV240">
        <f ca="1"/>
        <v>353.3014020639668</v>
      </c>
      <c r="BW240">
        <f ca="1"/>
        <v>436.95654866439497</v>
      </c>
      <c r="BX240">
        <f ca="1"/>
        <v>394.67274345043097</v>
      </c>
      <c r="BY240">
        <f ca="1"/>
        <v>537.8483783775705</v>
      </c>
      <c r="BZ240">
        <f ca="1"/>
        <v>243.43155952275671</v>
      </c>
      <c r="CA240">
        <f ca="1"/>
        <v>346.87580343642992</v>
      </c>
      <c r="CB240">
        <f ca="1"/>
        <v>325.50028667013305</v>
      </c>
      <c r="CC240">
        <f ca="1"/>
        <v>426.39932165261723</v>
      </c>
      <c r="CD240">
        <f ca="1"/>
        <v>284.19218358725277</v>
      </c>
      <c r="CE240">
        <f ca="1"/>
        <v>401.99584115921203</v>
      </c>
      <c r="CF240">
        <f ca="1"/>
        <v>396.03184847178738</v>
      </c>
      <c r="CG240">
        <f ca="1"/>
        <v>400.25167401843248</v>
      </c>
      <c r="CH240">
        <f ca="1"/>
        <v>278.79700010775355</v>
      </c>
      <c r="CI240">
        <f ca="1"/>
        <v>371.38967035042373</v>
      </c>
      <c r="CJ240">
        <f ca="1"/>
        <v>356.42694491383111</v>
      </c>
      <c r="CK240">
        <f ca="1"/>
        <v>498.74097045366881</v>
      </c>
      <c r="CL240">
        <f ca="1"/>
        <v>369.69285961530028</v>
      </c>
      <c r="CM240">
        <f ca="1"/>
        <v>447.53257145960242</v>
      </c>
      <c r="CN240">
        <f ca="1"/>
        <v>399.96989520655086</v>
      </c>
      <c r="CO240">
        <f ca="1"/>
        <v>420.87013783090202</v>
      </c>
      <c r="CP240">
        <f ca="1"/>
        <v>313.87749845390289</v>
      </c>
      <c r="CQ240">
        <f ca="1"/>
        <v>413.18541101909017</v>
      </c>
      <c r="CR240">
        <f ca="1"/>
        <v>349.72270386915147</v>
      </c>
      <c r="CS240">
        <f ca="1"/>
        <v>419.41773920784573</v>
      </c>
      <c r="CT240">
        <f ca="1"/>
        <v>327.03620121183428</v>
      </c>
      <c r="CU240">
        <f ca="1"/>
        <v>364.71840715018305</v>
      </c>
      <c r="CV240">
        <f ca="1"/>
        <v>361.36344437425345</v>
      </c>
      <c r="CW240">
        <f ca="1"/>
        <v>455.061763453021</v>
      </c>
      <c r="CX240">
        <f ca="1"/>
        <v>297.66944470621678</v>
      </c>
      <c r="CY240">
        <f ca="1"/>
        <v>339.44652714212373</v>
      </c>
      <c r="CZ240">
        <f ca="1"/>
        <v>343.43390767280806</v>
      </c>
      <c r="DA240">
        <f ca="1"/>
        <v>414.79215318213011</v>
      </c>
      <c r="DB240">
        <f ca="1"/>
        <v>353.06857587284469</v>
      </c>
      <c r="DC240">
        <f ca="1"/>
        <v>426.66086346390244</v>
      </c>
      <c r="DD240">
        <f ca="1"/>
        <v>351.87591989703179</v>
      </c>
      <c r="DE240">
        <f ca="1"/>
        <v>496.4640646591817</v>
      </c>
      <c r="DF240">
        <f ca="1"/>
        <v>294.63539459855508</v>
      </c>
      <c r="DG240">
        <f ca="1"/>
        <v>422.24312073504927</v>
      </c>
      <c r="DH240" t="e">
        <f ca="1"/>
        <v>#N/A</v>
      </c>
      <c r="DI240" t="e">
        <f ca="1"/>
        <v>#N/A</v>
      </c>
      <c r="DJ240" t="e">
        <f ca="1"/>
        <v>#N/A</v>
      </c>
      <c r="DK240" t="e">
        <f ca="1"/>
        <v>#N/A</v>
      </c>
      <c r="DL240" t="e">
        <f ca="1"/>
        <v>#N/A</v>
      </c>
      <c r="DM240" t="e">
        <f ca="1"/>
        <v>#N/A</v>
      </c>
      <c r="DN240" t="e">
        <f ca="1"/>
        <v>#N/A</v>
      </c>
      <c r="DO240" t="e">
        <f ca="1"/>
        <v>#N/A</v>
      </c>
      <c r="DP240" t="e">
        <f ca="1"/>
        <v>#N/A</v>
      </c>
      <c r="DQ240" t="e">
        <f ca="1"/>
        <v>#N/A</v>
      </c>
      <c r="DR240" t="e">
        <f ca="1"/>
        <v>#N/A</v>
      </c>
      <c r="DS240" t="e">
        <f ca="1"/>
        <v>#N/A</v>
      </c>
      <c r="DT240" t="e">
        <f ca="1"/>
        <v>#N/A</v>
      </c>
      <c r="DU240" t="e">
        <f ca="1"/>
        <v>#N/A</v>
      </c>
      <c r="DV240" t="e">
        <f ca="1"/>
        <v>#N/A</v>
      </c>
      <c r="DW240" t="e">
        <f ca="1"/>
        <v>#N/A</v>
      </c>
      <c r="DX240" t="e">
        <f ca="1"/>
        <v>#N/A</v>
      </c>
      <c r="DY240" t="e">
        <f ca="1"/>
        <v>#N/A</v>
      </c>
      <c r="DZ240" t="e">
        <f ca="1"/>
        <v>#N/A</v>
      </c>
      <c r="EA240" t="e">
        <f ca="1"/>
        <v>#N/A</v>
      </c>
    </row>
    <row r="241" spans="11:131">
      <c r="K241" s="40">
        <f ca="1"/>
        <v>45754</v>
      </c>
      <c r="L241">
        <f ca="1"/>
        <v>330.68649318675932</v>
      </c>
      <c r="M241">
        <f ca="1"/>
        <v>547.40028854155071</v>
      </c>
      <c r="N241">
        <f ca="1"/>
        <v>260.1544799221997</v>
      </c>
      <c r="O241">
        <f ca="1"/>
        <v>382.73122363729527</v>
      </c>
      <c r="P241">
        <f ca="1"/>
        <v>333.35005735996913</v>
      </c>
      <c r="Q241">
        <f ca="1"/>
        <v>450.51921617465194</v>
      </c>
      <c r="R241">
        <f ca="1"/>
        <v>299.30673178463019</v>
      </c>
      <c r="S241">
        <f ca="1"/>
        <v>391.90518559843872</v>
      </c>
      <c r="T241">
        <f ca="1"/>
        <v>343.38782183354272</v>
      </c>
      <c r="U241">
        <f ca="1"/>
        <v>435.44878495151886</v>
      </c>
      <c r="V241">
        <f ca="1"/>
        <v>283.82369740031038</v>
      </c>
      <c r="W241">
        <f ca="1"/>
        <v>373.57333556456018</v>
      </c>
      <c r="X241">
        <f ca="1"/>
        <v>329.90375166971745</v>
      </c>
      <c r="Y241">
        <f ca="1"/>
        <v>411.68972495378358</v>
      </c>
      <c r="Z241">
        <f ca="1"/>
        <v>306.07618101578186</v>
      </c>
      <c r="AA241">
        <f ca="1"/>
        <v>404.12301508957739</v>
      </c>
      <c r="AB241">
        <f ca="1"/>
        <v>382.49678305664673</v>
      </c>
      <c r="AC241">
        <f ca="1"/>
        <v>471.93124332140366</v>
      </c>
      <c r="AD241">
        <f ca="1"/>
        <v>263.90736624720637</v>
      </c>
      <c r="AE241">
        <f ca="1"/>
        <v>333.26926872062967</v>
      </c>
      <c r="AF241">
        <f ca="1"/>
        <v>347.29635921546281</v>
      </c>
      <c r="AG241">
        <f ca="1"/>
        <v>396.50657828023338</v>
      </c>
      <c r="AH241">
        <f ca="1"/>
        <v>301.69133168696618</v>
      </c>
      <c r="AI241">
        <f ca="1"/>
        <v>442.83772264617596</v>
      </c>
      <c r="AJ241">
        <f ca="1"/>
        <v>369.76174446074856</v>
      </c>
      <c r="AK241">
        <f ca="1"/>
        <v>500.02885257733703</v>
      </c>
      <c r="AL241">
        <f ca="1"/>
        <v>307.04180387434383</v>
      </c>
      <c r="AM241">
        <f ca="1"/>
        <v>361.0508423460891</v>
      </c>
      <c r="AN241">
        <f ca="1"/>
        <v>357.86937621365735</v>
      </c>
      <c r="AO241">
        <f ca="1"/>
        <v>440.72965433331296</v>
      </c>
      <c r="AP241">
        <f ca="1"/>
        <v>350.36736497013402</v>
      </c>
      <c r="AQ241">
        <f ca="1"/>
        <v>414.71398467577501</v>
      </c>
      <c r="AR241">
        <f ca="1"/>
        <v>392.30587490344692</v>
      </c>
      <c r="AS241">
        <f ca="1"/>
        <v>491.27095467533979</v>
      </c>
      <c r="AT241">
        <f ca="1"/>
        <v>296.70406427324417</v>
      </c>
      <c r="AU241">
        <f ca="1"/>
        <v>368.34273785703363</v>
      </c>
      <c r="AV241">
        <f ca="1"/>
        <v>303.60104670718721</v>
      </c>
      <c r="AW241">
        <f ca="1"/>
        <v>442.3544861968096</v>
      </c>
      <c r="AX241">
        <f ca="1"/>
        <v>281.0352253865957</v>
      </c>
      <c r="AY241">
        <f ca="1"/>
        <v>398.54121308475089</v>
      </c>
      <c r="AZ241">
        <f ca="1"/>
        <v>390.12722100899248</v>
      </c>
      <c r="BA241">
        <f ca="1"/>
        <v>501.31591057648109</v>
      </c>
      <c r="BB241">
        <f ca="1"/>
        <v>311.2683876743227</v>
      </c>
      <c r="BC241">
        <f ca="1"/>
        <v>331.17849633419939</v>
      </c>
      <c r="BD241">
        <f ca="1"/>
        <v>353.36463258317838</v>
      </c>
      <c r="BE241">
        <f ca="1"/>
        <v>446.04083633990825</v>
      </c>
      <c r="BF241">
        <f ca="1"/>
        <v>373.04760504257303</v>
      </c>
      <c r="BG241">
        <f ca="1"/>
        <v>360.88038750652959</v>
      </c>
      <c r="BH241">
        <f ca="1"/>
        <v>369.00943410502094</v>
      </c>
      <c r="BI241">
        <f ca="1"/>
        <v>453.25105333321864</v>
      </c>
      <c r="BJ241">
        <f ca="1"/>
        <v>322.08697691214331</v>
      </c>
      <c r="BK241">
        <f ca="1"/>
        <v>411.36942767466331</v>
      </c>
      <c r="BL241">
        <f ca="1"/>
        <v>335.13026002961084</v>
      </c>
      <c r="BM241">
        <f ca="1"/>
        <v>417.82368812570957</v>
      </c>
      <c r="BN241">
        <f ca="1"/>
        <v>318.6024259988389</v>
      </c>
      <c r="BO241">
        <f ca="1"/>
        <v>394.53602156906675</v>
      </c>
      <c r="BP241">
        <f ca="1"/>
        <v>360.71480655392099</v>
      </c>
      <c r="BQ241">
        <f ca="1"/>
        <v>481.22034255100374</v>
      </c>
      <c r="BR241">
        <f ca="1"/>
        <v>294.3722011634282</v>
      </c>
      <c r="BS241">
        <f ca="1"/>
        <v>383.25690370360661</v>
      </c>
      <c r="BT241">
        <f ca="1"/>
        <v>354.61180459793115</v>
      </c>
      <c r="BU241">
        <f ca="1"/>
        <v>458.19037596171682</v>
      </c>
      <c r="BV241">
        <f ca="1"/>
        <v>347.12928081462081</v>
      </c>
      <c r="BW241">
        <f ca="1"/>
        <v>449.3511479130766</v>
      </c>
      <c r="BX241">
        <f ca="1"/>
        <v>379.96478742014847</v>
      </c>
      <c r="BY241">
        <f ca="1"/>
        <v>543.24279284802196</v>
      </c>
      <c r="BZ241">
        <f ca="1"/>
        <v>239.98125819772355</v>
      </c>
      <c r="CA241">
        <f ca="1"/>
        <v>346.30074623330108</v>
      </c>
      <c r="CB241">
        <f ca="1"/>
        <v>322.92211434149715</v>
      </c>
      <c r="CC241">
        <f ca="1"/>
        <v>419.29337073150703</v>
      </c>
      <c r="CD241">
        <f ca="1"/>
        <v>285.65065129202355</v>
      </c>
      <c r="CE241">
        <f ca="1"/>
        <v>401.74926494736434</v>
      </c>
      <c r="CF241">
        <f ca="1"/>
        <v>402.17444295303795</v>
      </c>
      <c r="CG241">
        <f ca="1"/>
        <v>409.6537790909407</v>
      </c>
      <c r="CH241">
        <f ca="1"/>
        <v>279.62239920870701</v>
      </c>
      <c r="CI241">
        <f ca="1"/>
        <v>369.74816275607571</v>
      </c>
      <c r="CJ241">
        <f ca="1"/>
        <v>352.41699815065613</v>
      </c>
      <c r="CK241">
        <f ca="1"/>
        <v>501.81134271110614</v>
      </c>
      <c r="CL241">
        <f ca="1"/>
        <v>371.78508206501567</v>
      </c>
      <c r="CM241">
        <f ca="1"/>
        <v>441.81587703897208</v>
      </c>
      <c r="CN241">
        <f ca="1"/>
        <v>395.34566410815938</v>
      </c>
      <c r="CO241">
        <f ca="1"/>
        <v>420.87836744220925</v>
      </c>
      <c r="CP241">
        <f ca="1"/>
        <v>306.87728670489321</v>
      </c>
      <c r="CQ241">
        <f ca="1"/>
        <v>410.08972207712577</v>
      </c>
      <c r="CR241">
        <f ca="1"/>
        <v>352.7276598063832</v>
      </c>
      <c r="CS241">
        <f ca="1"/>
        <v>426.07905054057983</v>
      </c>
      <c r="CT241">
        <f ca="1"/>
        <v>323.82705370527083</v>
      </c>
      <c r="CU241">
        <f ca="1"/>
        <v>369.09535340184988</v>
      </c>
      <c r="CV241">
        <f ca="1"/>
        <v>361.29542219824083</v>
      </c>
      <c r="CW241">
        <f ca="1"/>
        <v>455.61681061062171</v>
      </c>
      <c r="CX241">
        <f ca="1"/>
        <v>298.91357663035967</v>
      </c>
      <c r="CY241">
        <f ca="1"/>
        <v>335.88126170344771</v>
      </c>
      <c r="CZ241">
        <f ca="1"/>
        <v>350.86466924286788</v>
      </c>
      <c r="DA241">
        <f ca="1"/>
        <v>420.67937868629838</v>
      </c>
      <c r="DB241">
        <f ca="1"/>
        <v>347.55956245037851</v>
      </c>
      <c r="DC241">
        <f ca="1"/>
        <v>411.04360231393667</v>
      </c>
      <c r="DD241">
        <f ca="1"/>
        <v>349.07315423410478</v>
      </c>
      <c r="DE241">
        <f ca="1"/>
        <v>492.65034138272358</v>
      </c>
      <c r="DF241">
        <f ca="1"/>
        <v>288.53907044798075</v>
      </c>
      <c r="DG241">
        <f ca="1"/>
        <v>419.52973605564966</v>
      </c>
      <c r="DH241" t="e">
        <f ca="1"/>
        <v>#N/A</v>
      </c>
      <c r="DI241" t="e">
        <f ca="1"/>
        <v>#N/A</v>
      </c>
      <c r="DJ241" t="e">
        <f ca="1"/>
        <v>#N/A</v>
      </c>
      <c r="DK241" t="e">
        <f ca="1"/>
        <v>#N/A</v>
      </c>
      <c r="DL241" t="e">
        <f ca="1"/>
        <v>#N/A</v>
      </c>
      <c r="DM241" t="e">
        <f ca="1"/>
        <v>#N/A</v>
      </c>
      <c r="DN241" t="e">
        <f ca="1"/>
        <v>#N/A</v>
      </c>
      <c r="DO241" t="e">
        <f ca="1"/>
        <v>#N/A</v>
      </c>
      <c r="DP241" t="e">
        <f ca="1"/>
        <v>#N/A</v>
      </c>
      <c r="DQ241" t="e">
        <f ca="1"/>
        <v>#N/A</v>
      </c>
      <c r="DR241" t="e">
        <f ca="1"/>
        <v>#N/A</v>
      </c>
      <c r="DS241" t="e">
        <f ca="1"/>
        <v>#N/A</v>
      </c>
      <c r="DT241" t="e">
        <f ca="1"/>
        <v>#N/A</v>
      </c>
      <c r="DU241" t="e">
        <f ca="1"/>
        <v>#N/A</v>
      </c>
      <c r="DV241" t="e">
        <f ca="1"/>
        <v>#N/A</v>
      </c>
      <c r="DW241" t="e">
        <f ca="1"/>
        <v>#N/A</v>
      </c>
      <c r="DX241" t="e">
        <f ca="1"/>
        <v>#N/A</v>
      </c>
      <c r="DY241" t="e">
        <f ca="1"/>
        <v>#N/A</v>
      </c>
      <c r="DZ241" t="e">
        <f ca="1"/>
        <v>#N/A</v>
      </c>
      <c r="EA241" t="e">
        <f ca="1"/>
        <v>#N/A</v>
      </c>
    </row>
    <row r="242" spans="11:131">
      <c r="K242" s="40">
        <f ca="1"/>
        <v>45755</v>
      </c>
      <c r="L242">
        <f ca="1"/>
        <v>332.55597282440607</v>
      </c>
      <c r="M242">
        <f ca="1"/>
        <v>557.0647085813556</v>
      </c>
      <c r="N242">
        <f ca="1"/>
        <v>259.24537676695002</v>
      </c>
      <c r="O242">
        <f ca="1"/>
        <v>381.74447042392899</v>
      </c>
      <c r="P242">
        <f ca="1"/>
        <v>329.53946125499141</v>
      </c>
      <c r="Q242">
        <f ca="1"/>
        <v>449.36073073931675</v>
      </c>
      <c r="R242">
        <f ca="1"/>
        <v>296.22084669560223</v>
      </c>
      <c r="S242">
        <f ca="1"/>
        <v>390.19019991522089</v>
      </c>
      <c r="T242">
        <f ca="1"/>
        <v>343.59851312484273</v>
      </c>
      <c r="U242">
        <f ca="1"/>
        <v>435.87306135292027</v>
      </c>
      <c r="V242">
        <f ca="1"/>
        <v>278.88076083455519</v>
      </c>
      <c r="W242">
        <f ca="1"/>
        <v>372.50470213521612</v>
      </c>
      <c r="X242">
        <f ca="1"/>
        <v>331.35665781935313</v>
      </c>
      <c r="Y242">
        <f ca="1"/>
        <v>405.50479705379229</v>
      </c>
      <c r="Z242">
        <f ca="1"/>
        <v>304.79437445934934</v>
      </c>
      <c r="AA242">
        <f ca="1"/>
        <v>400.95307356899599</v>
      </c>
      <c r="AB242">
        <f ca="1"/>
        <v>378.50730393362562</v>
      </c>
      <c r="AC242">
        <f ca="1"/>
        <v>469.50573608648091</v>
      </c>
      <c r="AD242">
        <f ca="1"/>
        <v>261.5139175559089</v>
      </c>
      <c r="AE242">
        <f ca="1"/>
        <v>337.63447223394223</v>
      </c>
      <c r="AF242">
        <f ca="1"/>
        <v>351.21694144114258</v>
      </c>
      <c r="AG242">
        <f ca="1"/>
        <v>398.2851122754895</v>
      </c>
      <c r="AH242">
        <f ca="1"/>
        <v>304.37281497679953</v>
      </c>
      <c r="AI242">
        <f ca="1"/>
        <v>447.67419421694541</v>
      </c>
      <c r="AJ242">
        <f ca="1"/>
        <v>372.45022015932869</v>
      </c>
      <c r="AK242">
        <f ca="1"/>
        <v>501.8321272662921</v>
      </c>
      <c r="AL242">
        <f ca="1"/>
        <v>303.80431179991962</v>
      </c>
      <c r="AM242">
        <f ca="1"/>
        <v>357.8945945732379</v>
      </c>
      <c r="AN242">
        <f ca="1"/>
        <v>358.17882720059208</v>
      </c>
      <c r="AO242">
        <f ca="1"/>
        <v>439.52464543493232</v>
      </c>
      <c r="AP242">
        <f ca="1"/>
        <v>350.48940432192842</v>
      </c>
      <c r="AQ242">
        <f ca="1"/>
        <v>414.61552895215959</v>
      </c>
      <c r="AR242">
        <f ca="1"/>
        <v>390.89388044066106</v>
      </c>
      <c r="AS242">
        <f ca="1"/>
        <v>505.47264112901638</v>
      </c>
      <c r="AT242">
        <f ca="1"/>
        <v>295.80225356004092</v>
      </c>
      <c r="AU242">
        <f ca="1"/>
        <v>367.17637144694146</v>
      </c>
      <c r="AV242">
        <f ca="1"/>
        <v>303.46025400812056</v>
      </c>
      <c r="AW242">
        <f ca="1"/>
        <v>436.41200923246248</v>
      </c>
      <c r="AX242">
        <f ca="1"/>
        <v>281.7023466932348</v>
      </c>
      <c r="AY242">
        <f ca="1"/>
        <v>399.20581548334258</v>
      </c>
      <c r="AZ242">
        <f ca="1"/>
        <v>386.49882904201957</v>
      </c>
      <c r="BA242">
        <f ca="1"/>
        <v>493.23084815613419</v>
      </c>
      <c r="BB242">
        <f ca="1"/>
        <v>308.97189599324048</v>
      </c>
      <c r="BC242">
        <f ca="1"/>
        <v>333.01294694318267</v>
      </c>
      <c r="BD242">
        <f ca="1"/>
        <v>350.6969961250789</v>
      </c>
      <c r="BE242">
        <f ca="1"/>
        <v>446.88596970043926</v>
      </c>
      <c r="BF242">
        <f ca="1"/>
        <v>366.47945269034159</v>
      </c>
      <c r="BG242">
        <f ca="1"/>
        <v>361.95330256083668</v>
      </c>
      <c r="BH242">
        <f ca="1"/>
        <v>367.86074677623361</v>
      </c>
      <c r="BI242">
        <f ca="1"/>
        <v>451.59889697469993</v>
      </c>
      <c r="BJ242">
        <f ca="1"/>
        <v>322.72305316200368</v>
      </c>
      <c r="BK242">
        <f ca="1"/>
        <v>411.34999658382958</v>
      </c>
      <c r="BL242">
        <f ca="1"/>
        <v>333.89591565575881</v>
      </c>
      <c r="BM242">
        <f ca="1"/>
        <v>416.41976692709596</v>
      </c>
      <c r="BN242">
        <f ca="1"/>
        <v>318.15031838327292</v>
      </c>
      <c r="BO242">
        <f ca="1"/>
        <v>396.56966924362581</v>
      </c>
      <c r="BP242">
        <f ca="1"/>
        <v>357.98034508898513</v>
      </c>
      <c r="BQ242">
        <f ca="1"/>
        <v>485.50935941389116</v>
      </c>
      <c r="BR242">
        <f ca="1"/>
        <v>291.69786090750654</v>
      </c>
      <c r="BS242">
        <f ca="1"/>
        <v>383.15097192424423</v>
      </c>
      <c r="BT242">
        <f ca="1"/>
        <v>354.16570515363151</v>
      </c>
      <c r="BU242">
        <f ca="1"/>
        <v>455.88985469283705</v>
      </c>
      <c r="BV242">
        <f ca="1"/>
        <v>348.38456121918222</v>
      </c>
      <c r="BW242">
        <f ca="1"/>
        <v>449.57348428460728</v>
      </c>
      <c r="BX242">
        <f ca="1"/>
        <v>385.87303965482795</v>
      </c>
      <c r="BY242">
        <f ca="1"/>
        <v>547.78455459628037</v>
      </c>
      <c r="BZ242">
        <f ca="1"/>
        <v>244.42455957598958</v>
      </c>
      <c r="CA242">
        <f ca="1"/>
        <v>349.64144996130841</v>
      </c>
      <c r="CB242">
        <f ca="1"/>
        <v>326.91195799361549</v>
      </c>
      <c r="CC242">
        <f ca="1"/>
        <v>421.81676168961064</v>
      </c>
      <c r="CD242">
        <f ca="1"/>
        <v>285.44409836849815</v>
      </c>
      <c r="CE242">
        <f ca="1"/>
        <v>410.67059348501613</v>
      </c>
      <c r="CF242">
        <f ca="1"/>
        <v>397.81586897766636</v>
      </c>
      <c r="CG242">
        <f ca="1"/>
        <v>412.27081208785421</v>
      </c>
      <c r="CH242">
        <f ca="1"/>
        <v>278.36142266407899</v>
      </c>
      <c r="CI242">
        <f ca="1"/>
        <v>374.12208979545881</v>
      </c>
      <c r="CJ242">
        <f ca="1"/>
        <v>354.76982435850192</v>
      </c>
      <c r="CK242">
        <f ca="1"/>
        <v>502.66831205354714</v>
      </c>
      <c r="CL242">
        <f ca="1"/>
        <v>373.79641951714012</v>
      </c>
      <c r="CM242">
        <f ca="1"/>
        <v>448.43665063055045</v>
      </c>
      <c r="CN242">
        <f ca="1"/>
        <v>396.94645637676842</v>
      </c>
      <c r="CO242">
        <f ca="1"/>
        <v>423.06876458536414</v>
      </c>
      <c r="CP242">
        <f ca="1"/>
        <v>299.72498950516336</v>
      </c>
      <c r="CQ242">
        <f ca="1"/>
        <v>405.1364680649209</v>
      </c>
      <c r="CR242">
        <f ca="1"/>
        <v>352.04752271387468</v>
      </c>
      <c r="CS242">
        <f ca="1"/>
        <v>420.20643365972768</v>
      </c>
      <c r="CT242">
        <f ca="1"/>
        <v>320.09018035622427</v>
      </c>
      <c r="CU242">
        <f ca="1"/>
        <v>370.95343721717182</v>
      </c>
      <c r="CV242">
        <f ca="1"/>
        <v>353.27372225720063</v>
      </c>
      <c r="CW242">
        <f ca="1"/>
        <v>460.53190245339266</v>
      </c>
      <c r="CX242">
        <f ca="1"/>
        <v>298.13038918371683</v>
      </c>
      <c r="CY242">
        <f ca="1"/>
        <v>338.40045241286691</v>
      </c>
      <c r="CZ242">
        <f ca="1"/>
        <v>351.94440738535837</v>
      </c>
      <c r="DA242">
        <f ca="1"/>
        <v>423.55703223461495</v>
      </c>
      <c r="DB242">
        <f ca="1"/>
        <v>349.82009711083543</v>
      </c>
      <c r="DC242">
        <f ca="1"/>
        <v>403.75825381103658</v>
      </c>
      <c r="DD242">
        <f ca="1"/>
        <v>344.13041261423336</v>
      </c>
      <c r="DE242">
        <f ca="1"/>
        <v>504.04693886185657</v>
      </c>
      <c r="DF242">
        <f ca="1"/>
        <v>288.73893686232788</v>
      </c>
      <c r="DG242">
        <f ca="1"/>
        <v>417.08003879262844</v>
      </c>
      <c r="DH242" t="e">
        <f ca="1"/>
        <v>#N/A</v>
      </c>
      <c r="DI242" t="e">
        <f ca="1"/>
        <v>#N/A</v>
      </c>
      <c r="DJ242" t="e">
        <f ca="1"/>
        <v>#N/A</v>
      </c>
      <c r="DK242" t="e">
        <f ca="1"/>
        <v>#N/A</v>
      </c>
      <c r="DL242" t="e">
        <f ca="1"/>
        <v>#N/A</v>
      </c>
      <c r="DM242" t="e">
        <f ca="1"/>
        <v>#N/A</v>
      </c>
      <c r="DN242" t="e">
        <f ca="1"/>
        <v>#N/A</v>
      </c>
      <c r="DO242" t="e">
        <f ca="1"/>
        <v>#N/A</v>
      </c>
      <c r="DP242" t="e">
        <f ca="1"/>
        <v>#N/A</v>
      </c>
      <c r="DQ242" t="e">
        <f ca="1"/>
        <v>#N/A</v>
      </c>
      <c r="DR242" t="e">
        <f ca="1"/>
        <v>#N/A</v>
      </c>
      <c r="DS242" t="e">
        <f ca="1"/>
        <v>#N/A</v>
      </c>
      <c r="DT242" t="e">
        <f ca="1"/>
        <v>#N/A</v>
      </c>
      <c r="DU242" t="e">
        <f ca="1"/>
        <v>#N/A</v>
      </c>
      <c r="DV242" t="e">
        <f ca="1"/>
        <v>#N/A</v>
      </c>
      <c r="DW242" t="e">
        <f ca="1"/>
        <v>#N/A</v>
      </c>
      <c r="DX242" t="e">
        <f ca="1"/>
        <v>#N/A</v>
      </c>
      <c r="DY242" t="e">
        <f ca="1"/>
        <v>#N/A</v>
      </c>
      <c r="DZ242" t="e">
        <f ca="1"/>
        <v>#N/A</v>
      </c>
      <c r="EA242" t="e">
        <f ca="1"/>
        <v>#N/A</v>
      </c>
    </row>
    <row r="243" spans="11:131">
      <c r="K243" s="40">
        <f ca="1"/>
        <v>45756</v>
      </c>
      <c r="L243">
        <f ca="1"/>
        <v>330.86590374409064</v>
      </c>
      <c r="M243">
        <f ca="1"/>
        <v>552.29704833552967</v>
      </c>
      <c r="N243">
        <f ca="1"/>
        <v>256.85886299168283</v>
      </c>
      <c r="O243">
        <f ca="1"/>
        <v>386.44704549556445</v>
      </c>
      <c r="P243">
        <f ca="1"/>
        <v>328.73093628907952</v>
      </c>
      <c r="Q243">
        <f ca="1"/>
        <v>447.24810803532205</v>
      </c>
      <c r="R243">
        <f ca="1"/>
        <v>296.40207631940467</v>
      </c>
      <c r="S243">
        <f ca="1"/>
        <v>394.12732774447255</v>
      </c>
      <c r="T243">
        <f ca="1"/>
        <v>344.88395748428491</v>
      </c>
      <c r="U243">
        <f ca="1"/>
        <v>432.68292355996454</v>
      </c>
      <c r="V243">
        <f ca="1"/>
        <v>280.95141739462173</v>
      </c>
      <c r="W243">
        <f ca="1"/>
        <v>374.6234093420378</v>
      </c>
      <c r="X243">
        <f ca="1"/>
        <v>329.4742621540679</v>
      </c>
      <c r="Y243">
        <f ca="1"/>
        <v>407.22553602545543</v>
      </c>
      <c r="Z243">
        <f ca="1"/>
        <v>303.05282214494338</v>
      </c>
      <c r="AA243">
        <f ca="1"/>
        <v>406.06758603501731</v>
      </c>
      <c r="AB243">
        <f ca="1"/>
        <v>377.55679594478045</v>
      </c>
      <c r="AC243">
        <f ca="1"/>
        <v>483.1305409715934</v>
      </c>
      <c r="AD243">
        <f ca="1"/>
        <v>262.26826039616026</v>
      </c>
      <c r="AE243">
        <f ca="1"/>
        <v>342.62967774498725</v>
      </c>
      <c r="AF243">
        <f ca="1"/>
        <v>351.90539291864394</v>
      </c>
      <c r="AG243">
        <f ca="1"/>
        <v>396.26880323645855</v>
      </c>
      <c r="AH243">
        <f ca="1"/>
        <v>302.23038218602721</v>
      </c>
      <c r="AI243">
        <f ca="1"/>
        <v>446.33012651258474</v>
      </c>
      <c r="AJ243">
        <f ca="1"/>
        <v>368.02478773536922</v>
      </c>
      <c r="AK243">
        <f ca="1"/>
        <v>500.93033117313996</v>
      </c>
      <c r="AL243">
        <f ca="1"/>
        <v>307.12406754923995</v>
      </c>
      <c r="AM243">
        <f ca="1"/>
        <v>360.06964584648654</v>
      </c>
      <c r="AN243">
        <f ca="1"/>
        <v>359.61001440189989</v>
      </c>
      <c r="AO243">
        <f ca="1"/>
        <v>440.09787944569314</v>
      </c>
      <c r="AP243">
        <f ca="1"/>
        <v>352.03520007135108</v>
      </c>
      <c r="AQ243">
        <f ca="1"/>
        <v>412.77376689227805</v>
      </c>
      <c r="AR243">
        <f ca="1"/>
        <v>392.18395670692655</v>
      </c>
      <c r="AS243">
        <f ca="1"/>
        <v>510.17759931409745</v>
      </c>
      <c r="AT243">
        <f ca="1"/>
        <v>291.66317050936595</v>
      </c>
      <c r="AU243">
        <f ca="1"/>
        <v>368.98832038433682</v>
      </c>
      <c r="AV243">
        <f ca="1"/>
        <v>307.50813432551456</v>
      </c>
      <c r="AW243">
        <f ca="1"/>
        <v>431.77431225660473</v>
      </c>
      <c r="AX243">
        <f ca="1"/>
        <v>283.50975077700429</v>
      </c>
      <c r="AY243">
        <f ca="1"/>
        <v>400.03079187335379</v>
      </c>
      <c r="AZ243">
        <f ca="1"/>
        <v>383.18228371808146</v>
      </c>
      <c r="BA243">
        <f ca="1"/>
        <v>495.56747426849063</v>
      </c>
      <c r="BB243">
        <f ca="1"/>
        <v>303.52370889875954</v>
      </c>
      <c r="BC243">
        <f ca="1"/>
        <v>334.55273276629219</v>
      </c>
      <c r="BD243">
        <f ca="1"/>
        <v>352.03809177205329</v>
      </c>
      <c r="BE243">
        <f ca="1"/>
        <v>446.22299928986718</v>
      </c>
      <c r="BF243">
        <f ca="1"/>
        <v>369.37331938191971</v>
      </c>
      <c r="BG243">
        <f ca="1"/>
        <v>366.07393419701208</v>
      </c>
      <c r="BH243">
        <f ca="1"/>
        <v>369.2221419623113</v>
      </c>
      <c r="BI243">
        <f ca="1"/>
        <v>464.71197030592316</v>
      </c>
      <c r="BJ243">
        <f ca="1"/>
        <v>317.39157437900735</v>
      </c>
      <c r="BK243">
        <f ca="1"/>
        <v>411.19306289804632</v>
      </c>
      <c r="BL243">
        <f ca="1"/>
        <v>338.00907775316409</v>
      </c>
      <c r="BM243">
        <f ca="1"/>
        <v>415.70599197636335</v>
      </c>
      <c r="BN243">
        <f ca="1"/>
        <v>316.9718102972717</v>
      </c>
      <c r="BO243">
        <f ca="1"/>
        <v>391.48513609961566</v>
      </c>
      <c r="BP243">
        <f ca="1"/>
        <v>352.76978906910284</v>
      </c>
      <c r="BQ243">
        <f ca="1"/>
        <v>483.05679103148566</v>
      </c>
      <c r="BR243">
        <f ca="1"/>
        <v>291.4726283258035</v>
      </c>
      <c r="BS243">
        <f ca="1"/>
        <v>382.85988127329483</v>
      </c>
      <c r="BT243">
        <f ca="1"/>
        <v>352.95632472635697</v>
      </c>
      <c r="BU243">
        <f ca="1"/>
        <v>452.13768821802898</v>
      </c>
      <c r="BV243">
        <f ca="1"/>
        <v>349.2541974818468</v>
      </c>
      <c r="BW243">
        <f ca="1"/>
        <v>447.57504132011991</v>
      </c>
      <c r="BX243">
        <f ca="1"/>
        <v>388.53183796859867</v>
      </c>
      <c r="BY243">
        <f ca="1"/>
        <v>556.60383724262044</v>
      </c>
      <c r="BZ243">
        <f ca="1"/>
        <v>244.39436320643156</v>
      </c>
      <c r="CA243">
        <f ca="1"/>
        <v>347.49468873640774</v>
      </c>
      <c r="CB243">
        <f ca="1"/>
        <v>331.1252031861905</v>
      </c>
      <c r="CC243">
        <f ca="1"/>
        <v>427.76444447366248</v>
      </c>
      <c r="CD243">
        <f ca="1"/>
        <v>288.90905450370479</v>
      </c>
      <c r="CE243">
        <f ca="1"/>
        <v>415.06332732755328</v>
      </c>
      <c r="CF243">
        <f ca="1"/>
        <v>392.11183173879897</v>
      </c>
      <c r="CG243">
        <f ca="1"/>
        <v>410.14477285862637</v>
      </c>
      <c r="CH243">
        <f ca="1"/>
        <v>280.25833435569336</v>
      </c>
      <c r="CI243">
        <f ca="1"/>
        <v>379.67463048841535</v>
      </c>
      <c r="CJ243">
        <f ca="1"/>
        <v>344.37600679888482</v>
      </c>
      <c r="CK243">
        <f ca="1"/>
        <v>498.62193474044244</v>
      </c>
      <c r="CL243">
        <f ca="1"/>
        <v>373.99092868854638</v>
      </c>
      <c r="CM243">
        <f ca="1"/>
        <v>444.68687900875904</v>
      </c>
      <c r="CN243">
        <f ca="1"/>
        <v>394.65015670973025</v>
      </c>
      <c r="CO243">
        <f ca="1"/>
        <v>421.70556125663819</v>
      </c>
      <c r="CP243">
        <f ca="1"/>
        <v>295.51499781741666</v>
      </c>
      <c r="CQ243">
        <f ca="1"/>
        <v>402.16991572975638</v>
      </c>
      <c r="CR243">
        <f ca="1"/>
        <v>350.1760499682868</v>
      </c>
      <c r="CS243">
        <f ca="1"/>
        <v>419.27072865477663</v>
      </c>
      <c r="CT243">
        <f ca="1"/>
        <v>325.10495683745552</v>
      </c>
      <c r="CU243">
        <f ca="1"/>
        <v>375.14615974976107</v>
      </c>
      <c r="CV243">
        <f ca="1"/>
        <v>350.6816446565141</v>
      </c>
      <c r="CW243">
        <f ca="1"/>
        <v>453.27193378842628</v>
      </c>
      <c r="CX243">
        <f ca="1"/>
        <v>296.99108360809811</v>
      </c>
      <c r="CY243">
        <f ca="1"/>
        <v>339.07416068865098</v>
      </c>
      <c r="CZ243">
        <f ca="1"/>
        <v>358.0963739130313</v>
      </c>
      <c r="DA243">
        <f ca="1"/>
        <v>428.14231968395262</v>
      </c>
      <c r="DB243">
        <f ca="1"/>
        <v>346.67435209422143</v>
      </c>
      <c r="DC243">
        <f ca="1"/>
        <v>399.06523690194422</v>
      </c>
      <c r="DD243">
        <f ca="1"/>
        <v>339.16104920849619</v>
      </c>
      <c r="DE243">
        <f ca="1"/>
        <v>500.530838189598</v>
      </c>
      <c r="DF243">
        <f ca="1"/>
        <v>288.33836333755374</v>
      </c>
      <c r="DG243">
        <f ca="1"/>
        <v>414.21775421334269</v>
      </c>
      <c r="DH243" t="e">
        <f ca="1"/>
        <v>#N/A</v>
      </c>
      <c r="DI243" t="e">
        <f ca="1"/>
        <v>#N/A</v>
      </c>
      <c r="DJ243" t="e">
        <f ca="1"/>
        <v>#N/A</v>
      </c>
      <c r="DK243" t="e">
        <f ca="1"/>
        <v>#N/A</v>
      </c>
      <c r="DL243" t="e">
        <f ca="1"/>
        <v>#N/A</v>
      </c>
      <c r="DM243" t="e">
        <f ca="1"/>
        <v>#N/A</v>
      </c>
      <c r="DN243" t="e">
        <f ca="1"/>
        <v>#N/A</v>
      </c>
      <c r="DO243" t="e">
        <f ca="1"/>
        <v>#N/A</v>
      </c>
      <c r="DP243" t="e">
        <f ca="1"/>
        <v>#N/A</v>
      </c>
      <c r="DQ243" t="e">
        <f ca="1"/>
        <v>#N/A</v>
      </c>
      <c r="DR243" t="e">
        <f ca="1"/>
        <v>#N/A</v>
      </c>
      <c r="DS243" t="e">
        <f ca="1"/>
        <v>#N/A</v>
      </c>
      <c r="DT243" t="e">
        <f ca="1"/>
        <v>#N/A</v>
      </c>
      <c r="DU243" t="e">
        <f ca="1"/>
        <v>#N/A</v>
      </c>
      <c r="DV243" t="e">
        <f ca="1"/>
        <v>#N/A</v>
      </c>
      <c r="DW243" t="e">
        <f ca="1"/>
        <v>#N/A</v>
      </c>
      <c r="DX243" t="e">
        <f ca="1"/>
        <v>#N/A</v>
      </c>
      <c r="DY243" t="e">
        <f ca="1"/>
        <v>#N/A</v>
      </c>
      <c r="DZ243" t="e">
        <f ca="1"/>
        <v>#N/A</v>
      </c>
      <c r="EA243" t="e">
        <f ca="1"/>
        <v>#N/A</v>
      </c>
    </row>
    <row r="244" spans="11:131">
      <c r="K244" s="40">
        <f ca="1"/>
        <v>45757</v>
      </c>
      <c r="L244">
        <f ca="1"/>
        <v>329.06635528886369</v>
      </c>
      <c r="M244">
        <f ca="1"/>
        <v>541.12776185421933</v>
      </c>
      <c r="N244">
        <f ca="1"/>
        <v>257.38266595753885</v>
      </c>
      <c r="O244">
        <f ca="1"/>
        <v>383.08759841698316</v>
      </c>
      <c r="P244">
        <f ca="1"/>
        <v>332.30255342335602</v>
      </c>
      <c r="Q244">
        <f ca="1"/>
        <v>444.26052766306952</v>
      </c>
      <c r="R244">
        <f ca="1"/>
        <v>295.38064177436127</v>
      </c>
      <c r="S244">
        <f ca="1"/>
        <v>392.97689823527099</v>
      </c>
      <c r="T244">
        <f ca="1"/>
        <v>348.25741929922174</v>
      </c>
      <c r="U244">
        <f ca="1"/>
        <v>426.18890670388993</v>
      </c>
      <c r="V244">
        <f ca="1"/>
        <v>279.83061330872044</v>
      </c>
      <c r="W244">
        <f ca="1"/>
        <v>377.2922699111229</v>
      </c>
      <c r="X244">
        <f ca="1"/>
        <v>325.10317741137294</v>
      </c>
      <c r="Y244">
        <f ca="1"/>
        <v>415.48668131089579</v>
      </c>
      <c r="Z244">
        <f ca="1"/>
        <v>299.75676281594252</v>
      </c>
      <c r="AA244">
        <f ca="1"/>
        <v>405.56890628840085</v>
      </c>
      <c r="AB244">
        <f ca="1"/>
        <v>383.20914174025648</v>
      </c>
      <c r="AC244">
        <f ca="1"/>
        <v>484.89428991017235</v>
      </c>
      <c r="AD244">
        <f ca="1"/>
        <v>261.38056049029433</v>
      </c>
      <c r="AE244">
        <f ca="1"/>
        <v>342.26046598484135</v>
      </c>
      <c r="AF244">
        <f ca="1"/>
        <v>353.74002949866923</v>
      </c>
      <c r="AG244">
        <f ca="1"/>
        <v>397.51437999814868</v>
      </c>
      <c r="AH244">
        <f ca="1"/>
        <v>298.22374258174261</v>
      </c>
      <c r="AI244">
        <f ca="1"/>
        <v>442.4204485653712</v>
      </c>
      <c r="AJ244">
        <f ca="1"/>
        <v>365.30735940179483</v>
      </c>
      <c r="AK244">
        <f ca="1"/>
        <v>500.96507698462364</v>
      </c>
      <c r="AL244">
        <f ca="1"/>
        <v>307.89349177819827</v>
      </c>
      <c r="AM244">
        <f ca="1"/>
        <v>356.83047532962405</v>
      </c>
      <c r="AN244">
        <f ca="1"/>
        <v>356.94671732970863</v>
      </c>
      <c r="AO244">
        <f ca="1"/>
        <v>440.34806277923724</v>
      </c>
      <c r="AP244">
        <f ca="1"/>
        <v>353.23402404072294</v>
      </c>
      <c r="AQ244">
        <f ca="1"/>
        <v>420.11917938384238</v>
      </c>
      <c r="AR244">
        <f ca="1"/>
        <v>389.95035321081082</v>
      </c>
      <c r="AS244">
        <f ca="1"/>
        <v>511.11097403387646</v>
      </c>
      <c r="AT244">
        <f ca="1"/>
        <v>289.237262159821</v>
      </c>
      <c r="AU244">
        <f ca="1"/>
        <v>365.52867990975869</v>
      </c>
      <c r="AV244">
        <f ca="1"/>
        <v>308.92007173453362</v>
      </c>
      <c r="AW244">
        <f ca="1"/>
        <v>433.93832604786297</v>
      </c>
      <c r="AX244">
        <f ca="1"/>
        <v>286.11065421721679</v>
      </c>
      <c r="AY244">
        <f ca="1"/>
        <v>392.71237980531828</v>
      </c>
      <c r="AZ244">
        <f ca="1"/>
        <v>381.52904276495491</v>
      </c>
      <c r="BA244">
        <f ca="1"/>
        <v>503.44423676753667</v>
      </c>
      <c r="BB244">
        <f ca="1"/>
        <v>302.6887333034025</v>
      </c>
      <c r="BC244">
        <f ca="1"/>
        <v>331.23564925940707</v>
      </c>
      <c r="BD244">
        <f ca="1"/>
        <v>352.88423447052276</v>
      </c>
      <c r="BE244">
        <f ca="1"/>
        <v>450.05788962626309</v>
      </c>
      <c r="BF244">
        <f ca="1"/>
        <v>364.81945550223878</v>
      </c>
      <c r="BG244">
        <f ca="1"/>
        <v>364.26789579706713</v>
      </c>
      <c r="BH244">
        <f ca="1"/>
        <v>366.89452879989625</v>
      </c>
      <c r="BI244">
        <f ca="1"/>
        <v>465.66186483376578</v>
      </c>
      <c r="BJ244">
        <f ca="1"/>
        <v>322.28367956895397</v>
      </c>
      <c r="BK244">
        <f ca="1"/>
        <v>409.39949372719974</v>
      </c>
      <c r="BL244">
        <f ca="1"/>
        <v>336.3668908572094</v>
      </c>
      <c r="BM244">
        <f ca="1"/>
        <v>418.6332915722088</v>
      </c>
      <c r="BN244">
        <f ca="1"/>
        <v>320.07747417246492</v>
      </c>
      <c r="BO244">
        <f ca="1"/>
        <v>391.1858367518405</v>
      </c>
      <c r="BP244">
        <f ca="1"/>
        <v>354.71765979094971</v>
      </c>
      <c r="BQ244">
        <f ca="1"/>
        <v>482.08758186363116</v>
      </c>
      <c r="BR244">
        <f ca="1"/>
        <v>288.34410185413452</v>
      </c>
      <c r="BS244">
        <f ca="1"/>
        <v>383.67680875095334</v>
      </c>
      <c r="BT244">
        <f ca="1"/>
        <v>351.74932522813401</v>
      </c>
      <c r="BU244">
        <f ca="1"/>
        <v>460.04566843444053</v>
      </c>
      <c r="BV244">
        <f ca="1"/>
        <v>349.17649396440476</v>
      </c>
      <c r="BW244">
        <f ca="1"/>
        <v>447.32977612394888</v>
      </c>
      <c r="BX244">
        <f ca="1"/>
        <v>385.08541503501669</v>
      </c>
      <c r="BY244">
        <f ca="1"/>
        <v>554.65577788011296</v>
      </c>
      <c r="BZ244">
        <f ca="1"/>
        <v>243.47264053879016</v>
      </c>
      <c r="CA244">
        <f ca="1"/>
        <v>352.6902554556421</v>
      </c>
      <c r="CB244">
        <f ca="1"/>
        <v>336.20367007919089</v>
      </c>
      <c r="CC244">
        <f ca="1"/>
        <v>433.41437759906307</v>
      </c>
      <c r="CD244">
        <f ca="1"/>
        <v>287.19592923810922</v>
      </c>
      <c r="CE244">
        <f ca="1"/>
        <v>411.0321422344914</v>
      </c>
      <c r="CF244">
        <f ca="1"/>
        <v>387.72420377579743</v>
      </c>
      <c r="CG244">
        <f ca="1"/>
        <v>411.57204629568264</v>
      </c>
      <c r="CH244">
        <f ca="1"/>
        <v>281.81817829886478</v>
      </c>
      <c r="CI244">
        <f ca="1"/>
        <v>383.11357828318921</v>
      </c>
      <c r="CJ244">
        <f ca="1"/>
        <v>343.72341443248735</v>
      </c>
      <c r="CK244">
        <f ca="1"/>
        <v>500.91412179776967</v>
      </c>
      <c r="CL244">
        <f ca="1"/>
        <v>369.51878422370373</v>
      </c>
      <c r="CM244">
        <f ca="1"/>
        <v>448.13718278620206</v>
      </c>
      <c r="CN244">
        <f ca="1"/>
        <v>399.25836265426312</v>
      </c>
      <c r="CO244">
        <f ca="1"/>
        <v>427.61925615065638</v>
      </c>
      <c r="CP244">
        <f ca="1"/>
        <v>294.28485166321508</v>
      </c>
      <c r="CQ244">
        <f ca="1"/>
        <v>400.47803900704207</v>
      </c>
      <c r="CR244">
        <f ca="1"/>
        <v>350.18860142637533</v>
      </c>
      <c r="CS244">
        <f ca="1"/>
        <v>418.79127591377255</v>
      </c>
      <c r="CT244">
        <f ca="1"/>
        <v>330.60549953299784</v>
      </c>
      <c r="CU244">
        <f ca="1"/>
        <v>373.69330124200002</v>
      </c>
      <c r="CV244">
        <f ca="1"/>
        <v>349.52020766852081</v>
      </c>
      <c r="CW244">
        <f ca="1"/>
        <v>445.38582316369809</v>
      </c>
      <c r="CX244">
        <f ca="1"/>
        <v>297.23534384317014</v>
      </c>
      <c r="CY244">
        <f ca="1"/>
        <v>341.70361307969165</v>
      </c>
      <c r="CZ244">
        <f ca="1"/>
        <v>359.08879255822683</v>
      </c>
      <c r="DA244">
        <f ca="1"/>
        <v>423.88998813033265</v>
      </c>
      <c r="DB244">
        <f ca="1"/>
        <v>341.85496792724024</v>
      </c>
      <c r="DC244">
        <f ca="1"/>
        <v>398.16992816025015</v>
      </c>
      <c r="DD244">
        <f ca="1"/>
        <v>346.17222266113845</v>
      </c>
      <c r="DE244">
        <f ca="1"/>
        <v>503.88188492898098</v>
      </c>
      <c r="DF244">
        <f ca="1"/>
        <v>285.99647863345024</v>
      </c>
      <c r="DG244">
        <f ca="1"/>
        <v>421.03624745093873</v>
      </c>
      <c r="DH244" t="e">
        <f ca="1"/>
        <v>#N/A</v>
      </c>
      <c r="DI244" t="e">
        <f ca="1"/>
        <v>#N/A</v>
      </c>
      <c r="DJ244" t="e">
        <f ca="1"/>
        <v>#N/A</v>
      </c>
      <c r="DK244" t="e">
        <f ca="1"/>
        <v>#N/A</v>
      </c>
      <c r="DL244" t="e">
        <f ca="1"/>
        <v>#N/A</v>
      </c>
      <c r="DM244" t="e">
        <f ca="1"/>
        <v>#N/A</v>
      </c>
      <c r="DN244" t="e">
        <f ca="1"/>
        <v>#N/A</v>
      </c>
      <c r="DO244" t="e">
        <f ca="1"/>
        <v>#N/A</v>
      </c>
      <c r="DP244" t="e">
        <f ca="1"/>
        <v>#N/A</v>
      </c>
      <c r="DQ244" t="e">
        <f ca="1"/>
        <v>#N/A</v>
      </c>
      <c r="DR244" t="e">
        <f ca="1"/>
        <v>#N/A</v>
      </c>
      <c r="DS244" t="e">
        <f ca="1"/>
        <v>#N/A</v>
      </c>
      <c r="DT244" t="e">
        <f ca="1"/>
        <v>#N/A</v>
      </c>
      <c r="DU244" t="e">
        <f ca="1"/>
        <v>#N/A</v>
      </c>
      <c r="DV244" t="e">
        <f ca="1"/>
        <v>#N/A</v>
      </c>
      <c r="DW244" t="e">
        <f ca="1"/>
        <v>#N/A</v>
      </c>
      <c r="DX244" t="e">
        <f ca="1"/>
        <v>#N/A</v>
      </c>
      <c r="DY244" t="e">
        <f ca="1"/>
        <v>#N/A</v>
      </c>
      <c r="DZ244" t="e">
        <f ca="1"/>
        <v>#N/A</v>
      </c>
      <c r="EA244" t="e">
        <f ca="1"/>
        <v>#N/A</v>
      </c>
    </row>
    <row r="245" spans="11:131">
      <c r="K245" s="40">
        <f ca="1"/>
        <v>45758</v>
      </c>
      <c r="L245">
        <f ca="1"/>
        <v>330.35429044575534</v>
      </c>
      <c r="M245">
        <f ca="1"/>
        <v>539.93370137081729</v>
      </c>
      <c r="N245">
        <f ca="1"/>
        <v>258.50761457834864</v>
      </c>
      <c r="O245">
        <f ca="1"/>
        <v>390.10669763443843</v>
      </c>
      <c r="P245">
        <f ca="1"/>
        <v>335.87827420401243</v>
      </c>
      <c r="Q245">
        <f ca="1"/>
        <v>443.5403923436993</v>
      </c>
      <c r="R245">
        <f ca="1"/>
        <v>296.15879692623503</v>
      </c>
      <c r="S245">
        <f ca="1"/>
        <v>391.05800776623255</v>
      </c>
      <c r="T245">
        <f ca="1"/>
        <v>351.67719789807575</v>
      </c>
      <c r="U245">
        <f ca="1"/>
        <v>432.64567096604412</v>
      </c>
      <c r="V245">
        <f ca="1"/>
        <v>282.16102636724588</v>
      </c>
      <c r="W245">
        <f ca="1"/>
        <v>379.26474431503385</v>
      </c>
      <c r="X245">
        <f ca="1"/>
        <v>324.79789420680186</v>
      </c>
      <c r="Y245">
        <f ca="1"/>
        <v>418.94224660394434</v>
      </c>
      <c r="Z245">
        <f ca="1"/>
        <v>304.55055208205715</v>
      </c>
      <c r="AA245">
        <f ca="1"/>
        <v>402.97381133346204</v>
      </c>
      <c r="AB245">
        <f ca="1"/>
        <v>384.0180575178826</v>
      </c>
      <c r="AC245">
        <f ca="1"/>
        <v>487.68447471660403</v>
      </c>
      <c r="AD245">
        <f ca="1"/>
        <v>259.09796308390685</v>
      </c>
      <c r="AE245">
        <f ca="1"/>
        <v>342.41909239950598</v>
      </c>
      <c r="AF245">
        <f ca="1"/>
        <v>351.40740276608034</v>
      </c>
      <c r="AG245">
        <f ca="1"/>
        <v>405.8302226250247</v>
      </c>
      <c r="AH245">
        <f ca="1"/>
        <v>302.16711691141603</v>
      </c>
      <c r="AI245">
        <f ca="1"/>
        <v>439.81294224076811</v>
      </c>
      <c r="AJ245">
        <f ca="1"/>
        <v>362.21964599265925</v>
      </c>
      <c r="AK245">
        <f ca="1"/>
        <v>505.13152052318776</v>
      </c>
      <c r="AL245">
        <f ca="1"/>
        <v>307.74080654997789</v>
      </c>
      <c r="AM245">
        <f ca="1"/>
        <v>356.77721277152165</v>
      </c>
      <c r="AN245">
        <f ca="1"/>
        <v>364.41285576489844</v>
      </c>
      <c r="AO245">
        <f ca="1"/>
        <v>439.57332166551163</v>
      </c>
      <c r="AP245">
        <f ca="1"/>
        <v>352.83754682952429</v>
      </c>
      <c r="AQ245">
        <f ca="1"/>
        <v>414.30762078423732</v>
      </c>
      <c r="AR245">
        <f ca="1"/>
        <v>392.02396683245178</v>
      </c>
      <c r="AS245">
        <f ca="1"/>
        <v>504.52159780835314</v>
      </c>
      <c r="AT245">
        <f ca="1"/>
        <v>289.36406645369141</v>
      </c>
      <c r="AU245">
        <f ca="1"/>
        <v>367.65049497156679</v>
      </c>
      <c r="AV245">
        <f ca="1"/>
        <v>309.29874287217825</v>
      </c>
      <c r="AW245">
        <f ca="1"/>
        <v>433.90523371426065</v>
      </c>
      <c r="AX245">
        <f ca="1"/>
        <v>285.16969321620707</v>
      </c>
      <c r="AY245">
        <f ca="1"/>
        <v>393.74097624478202</v>
      </c>
      <c r="AZ245">
        <f ca="1"/>
        <v>373.0589517748229</v>
      </c>
      <c r="BA245">
        <f ca="1"/>
        <v>501.52583131291328</v>
      </c>
      <c r="BB245">
        <f ca="1"/>
        <v>300.4750000584209</v>
      </c>
      <c r="BC245">
        <f ca="1"/>
        <v>334.14844697415504</v>
      </c>
      <c r="BD245">
        <f ca="1"/>
        <v>355.18723317851999</v>
      </c>
      <c r="BE245">
        <f ca="1"/>
        <v>453.26115848109038</v>
      </c>
      <c r="BF245">
        <f ca="1"/>
        <v>368.74603486320586</v>
      </c>
      <c r="BG245">
        <f ca="1"/>
        <v>363.30971276733828</v>
      </c>
      <c r="BH245">
        <f ca="1"/>
        <v>366.18334471013031</v>
      </c>
      <c r="BI245">
        <f ca="1"/>
        <v>468.67617924459989</v>
      </c>
      <c r="BJ245">
        <f ca="1"/>
        <v>318.80960634459512</v>
      </c>
      <c r="BK245">
        <f ca="1"/>
        <v>405.66713527956892</v>
      </c>
      <c r="BL245">
        <f ca="1"/>
        <v>338.39380137768558</v>
      </c>
      <c r="BM245">
        <f ca="1"/>
        <v>411.50369073053378</v>
      </c>
      <c r="BN245">
        <f ca="1"/>
        <v>319.41995407134277</v>
      </c>
      <c r="BO245">
        <f ca="1"/>
        <v>385.46538087715476</v>
      </c>
      <c r="BP245">
        <f ca="1"/>
        <v>360.23008971020016</v>
      </c>
      <c r="BQ245">
        <f ca="1"/>
        <v>482.68770212400636</v>
      </c>
      <c r="BR245">
        <f ca="1"/>
        <v>293.72860814522886</v>
      </c>
      <c r="BS245">
        <f ca="1"/>
        <v>387.20521336981039</v>
      </c>
      <c r="BT245">
        <f ca="1"/>
        <v>350.81140318806484</v>
      </c>
      <c r="BU245">
        <f ca="1"/>
        <v>458.06039083458552</v>
      </c>
      <c r="BV245">
        <f ca="1"/>
        <v>357.15198722423196</v>
      </c>
      <c r="BW245">
        <f ca="1"/>
        <v>442.13865551292588</v>
      </c>
      <c r="BX245">
        <f ca="1"/>
        <v>381.7679055856924</v>
      </c>
      <c r="BY245">
        <f ca="1"/>
        <v>557.22713294428695</v>
      </c>
      <c r="BZ245">
        <f ca="1"/>
        <v>243.98013628638412</v>
      </c>
      <c r="CA245">
        <f ca="1"/>
        <v>353.42613096767212</v>
      </c>
      <c r="CB245">
        <f ca="1"/>
        <v>337.1860515351546</v>
      </c>
      <c r="CC245">
        <f ca="1"/>
        <v>440.3252360787215</v>
      </c>
      <c r="CD245">
        <f ca="1"/>
        <v>294.7992816176731</v>
      </c>
      <c r="CE245">
        <f ca="1"/>
        <v>409.54063626031547</v>
      </c>
      <c r="CF245">
        <f ca="1"/>
        <v>381.62011767419995</v>
      </c>
      <c r="CG245">
        <f ca="1"/>
        <v>410.96238944953518</v>
      </c>
      <c r="CH245">
        <f ca="1"/>
        <v>283.42039689571044</v>
      </c>
      <c r="CI245">
        <f ca="1"/>
        <v>379.6811407492782</v>
      </c>
      <c r="CJ245">
        <f ca="1"/>
        <v>345.88597182223401</v>
      </c>
      <c r="CK245">
        <f ca="1"/>
        <v>495.74426526195509</v>
      </c>
      <c r="CL245">
        <f ca="1"/>
        <v>366.80134280773837</v>
      </c>
      <c r="CM245">
        <f ca="1"/>
        <v>438.09365760827706</v>
      </c>
      <c r="CN245">
        <f ca="1"/>
        <v>390.98930404134131</v>
      </c>
      <c r="CO245">
        <f ca="1"/>
        <v>432.50825083310218</v>
      </c>
      <c r="CP245">
        <f ca="1"/>
        <v>292.67624179443027</v>
      </c>
      <c r="CQ245">
        <f ca="1"/>
        <v>396.54457057021483</v>
      </c>
      <c r="CR245">
        <f ca="1"/>
        <v>349.71253046447674</v>
      </c>
      <c r="CS245">
        <f ca="1"/>
        <v>422.82526323828023</v>
      </c>
      <c r="CT245">
        <f ca="1"/>
        <v>332.27694614299969</v>
      </c>
      <c r="CU245">
        <f ca="1"/>
        <v>369.78307310208976</v>
      </c>
      <c r="CV245">
        <f ca="1"/>
        <v>347.10352426400351</v>
      </c>
      <c r="CW245">
        <f ca="1"/>
        <v>443.37943266235936</v>
      </c>
      <c r="CX245">
        <f ca="1"/>
        <v>298.4315174009609</v>
      </c>
      <c r="CY245">
        <f ca="1"/>
        <v>335.89915727513869</v>
      </c>
      <c r="CZ245">
        <f ca="1"/>
        <v>355.22320105215221</v>
      </c>
      <c r="DA245">
        <f ca="1"/>
        <v>427.39145324630624</v>
      </c>
      <c r="DB245">
        <f ca="1"/>
        <v>340.65241226644497</v>
      </c>
      <c r="DC245">
        <f ca="1"/>
        <v>400.33948231977462</v>
      </c>
      <c r="DD245">
        <f ca="1"/>
        <v>345.8388125487474</v>
      </c>
      <c r="DE245">
        <f ca="1"/>
        <v>500.7009112015611</v>
      </c>
      <c r="DF245">
        <f ca="1"/>
        <v>281.98627887285642</v>
      </c>
      <c r="DG245">
        <f ca="1"/>
        <v>423.06309268501332</v>
      </c>
      <c r="DH245" t="e">
        <f ca="1"/>
        <v>#N/A</v>
      </c>
      <c r="DI245" t="e">
        <f ca="1"/>
        <v>#N/A</v>
      </c>
      <c r="DJ245" t="e">
        <f ca="1"/>
        <v>#N/A</v>
      </c>
      <c r="DK245" t="e">
        <f ca="1"/>
        <v>#N/A</v>
      </c>
      <c r="DL245" t="e">
        <f ca="1"/>
        <v>#N/A</v>
      </c>
      <c r="DM245" t="e">
        <f ca="1"/>
        <v>#N/A</v>
      </c>
      <c r="DN245" t="e">
        <f ca="1"/>
        <v>#N/A</v>
      </c>
      <c r="DO245" t="e">
        <f ca="1"/>
        <v>#N/A</v>
      </c>
      <c r="DP245" t="e">
        <f ca="1"/>
        <v>#N/A</v>
      </c>
      <c r="DQ245" t="e">
        <f ca="1"/>
        <v>#N/A</v>
      </c>
      <c r="DR245" t="e">
        <f ca="1"/>
        <v>#N/A</v>
      </c>
      <c r="DS245" t="e">
        <f ca="1"/>
        <v>#N/A</v>
      </c>
      <c r="DT245" t="e">
        <f ca="1"/>
        <v>#N/A</v>
      </c>
      <c r="DU245" t="e">
        <f ca="1"/>
        <v>#N/A</v>
      </c>
      <c r="DV245" t="e">
        <f ca="1"/>
        <v>#N/A</v>
      </c>
      <c r="DW245" t="e">
        <f ca="1"/>
        <v>#N/A</v>
      </c>
      <c r="DX245" t="e">
        <f ca="1"/>
        <v>#N/A</v>
      </c>
      <c r="DY245" t="e">
        <f ca="1"/>
        <v>#N/A</v>
      </c>
      <c r="DZ245" t="e">
        <f ca="1"/>
        <v>#N/A</v>
      </c>
      <c r="EA245" t="e">
        <f ca="1"/>
        <v>#N/A</v>
      </c>
    </row>
    <row r="246" spans="11:131">
      <c r="K246" s="40">
        <f ca="1"/>
        <v>45761</v>
      </c>
      <c r="L246">
        <f ca="1"/>
        <v>333.86177255483841</v>
      </c>
      <c r="M246">
        <f ca="1"/>
        <v>539.8091883184369</v>
      </c>
      <c r="N246">
        <f ca="1"/>
        <v>256.8348945584911</v>
      </c>
      <c r="O246">
        <f ca="1"/>
        <v>383.00389285706279</v>
      </c>
      <c r="P246">
        <f ca="1"/>
        <v>333.0172805713807</v>
      </c>
      <c r="Q246">
        <f ca="1"/>
        <v>447.65754678944057</v>
      </c>
      <c r="R246">
        <f ca="1"/>
        <v>291.19931326801191</v>
      </c>
      <c r="S246">
        <f ca="1"/>
        <v>383.89983271888178</v>
      </c>
      <c r="T246">
        <f ca="1"/>
        <v>348.61129153162284</v>
      </c>
      <c r="U246">
        <f ca="1"/>
        <v>443.83734638519627</v>
      </c>
      <c r="V246">
        <f ca="1"/>
        <v>278.21652923923943</v>
      </c>
      <c r="W246">
        <f ca="1"/>
        <v>390.37054348837484</v>
      </c>
      <c r="X246">
        <f ca="1"/>
        <v>327.32181217193579</v>
      </c>
      <c r="Y246">
        <f ca="1"/>
        <v>417.49581815271745</v>
      </c>
      <c r="Z246">
        <f ca="1"/>
        <v>312.41386331040485</v>
      </c>
      <c r="AA246">
        <f ca="1"/>
        <v>404.21469323354785</v>
      </c>
      <c r="AB246">
        <f ca="1"/>
        <v>380.31133548796174</v>
      </c>
      <c r="AC246">
        <f ca="1"/>
        <v>486.671093523293</v>
      </c>
      <c r="AD246">
        <f ca="1"/>
        <v>271.46858063623779</v>
      </c>
      <c r="AE246">
        <f ca="1"/>
        <v>339.89390086453182</v>
      </c>
      <c r="AF246">
        <f ca="1"/>
        <v>354.53500880901862</v>
      </c>
      <c r="AG246">
        <f ca="1"/>
        <v>399.32754586605841</v>
      </c>
      <c r="AH246">
        <f ca="1"/>
        <v>301.48310123040346</v>
      </c>
      <c r="AI246">
        <f ca="1"/>
        <v>438.98569387071859</v>
      </c>
      <c r="AJ246">
        <f ca="1"/>
        <v>359.32830199957078</v>
      </c>
      <c r="AK246">
        <f ca="1"/>
        <v>494.0275769139335</v>
      </c>
      <c r="AL246">
        <f ca="1"/>
        <v>306.66450755503377</v>
      </c>
      <c r="AM246">
        <f ca="1"/>
        <v>365.98040703802309</v>
      </c>
      <c r="AN246">
        <f ca="1"/>
        <v>359.72542017249475</v>
      </c>
      <c r="AO246">
        <f ca="1"/>
        <v>445.59498657932238</v>
      </c>
      <c r="AP246">
        <f ca="1"/>
        <v>354.18870623587458</v>
      </c>
      <c r="AQ246">
        <f ca="1"/>
        <v>414.03928342708332</v>
      </c>
      <c r="AR246">
        <f ca="1"/>
        <v>392.38225842558126</v>
      </c>
      <c r="AS246">
        <f ca="1"/>
        <v>513.26501806807789</v>
      </c>
      <c r="AT246">
        <f ca="1"/>
        <v>287.16806175104119</v>
      </c>
      <c r="AU246">
        <f ca="1"/>
        <v>375.72759669894828</v>
      </c>
      <c r="AV246">
        <f ca="1"/>
        <v>312.34226275271055</v>
      </c>
      <c r="AW246">
        <f ca="1"/>
        <v>431.52662981646347</v>
      </c>
      <c r="AX246">
        <f ca="1"/>
        <v>286.65984163957108</v>
      </c>
      <c r="AY246">
        <f ca="1"/>
        <v>392.87265135634806</v>
      </c>
      <c r="AZ246">
        <f ca="1"/>
        <v>369.02491788894935</v>
      </c>
      <c r="BA246">
        <f ca="1"/>
        <v>498.9138994023254</v>
      </c>
      <c r="BB246">
        <f ca="1"/>
        <v>293.79479933782437</v>
      </c>
      <c r="BC246">
        <f ca="1"/>
        <v>330.65393387169604</v>
      </c>
      <c r="BD246">
        <f ca="1"/>
        <v>353.61454217965257</v>
      </c>
      <c r="BE246">
        <f ca="1"/>
        <v>447.83459381862582</v>
      </c>
      <c r="BF246">
        <f ca="1"/>
        <v>372.9631987996184</v>
      </c>
      <c r="BG246">
        <f ca="1"/>
        <v>358.3736121064378</v>
      </c>
      <c r="BH246">
        <f ca="1"/>
        <v>371.37691651920022</v>
      </c>
      <c r="BI246">
        <f ca="1"/>
        <v>475.04361448413124</v>
      </c>
      <c r="BJ246">
        <f ca="1"/>
        <v>317.52070708312789</v>
      </c>
      <c r="BK246">
        <f ca="1"/>
        <v>402.11816288507896</v>
      </c>
      <c r="BL246">
        <f ca="1"/>
        <v>337.72997351682778</v>
      </c>
      <c r="BM246">
        <f ca="1"/>
        <v>411.4135481033083</v>
      </c>
      <c r="BN246">
        <f ca="1"/>
        <v>313.38315270833408</v>
      </c>
      <c r="BO246">
        <f ca="1"/>
        <v>389.58556504107582</v>
      </c>
      <c r="BP246">
        <f ca="1"/>
        <v>355.54682409700689</v>
      </c>
      <c r="BQ246">
        <f ca="1"/>
        <v>484.91711996802343</v>
      </c>
      <c r="BR246">
        <f ca="1"/>
        <v>291.55497973412758</v>
      </c>
      <c r="BS246">
        <f ca="1"/>
        <v>381.64915514459085</v>
      </c>
      <c r="BT246">
        <f ca="1"/>
        <v>346.87073755543366</v>
      </c>
      <c r="BU246">
        <f ca="1"/>
        <v>465.00605310199904</v>
      </c>
      <c r="BV246">
        <f ca="1"/>
        <v>359.48560673734573</v>
      </c>
      <c r="BW246">
        <f ca="1"/>
        <v>453.27082699939399</v>
      </c>
      <c r="BX246">
        <f ca="1"/>
        <v>377.98048105503534</v>
      </c>
      <c r="BY246">
        <f ca="1"/>
        <v>570.49499926168892</v>
      </c>
      <c r="BZ246">
        <f ca="1"/>
        <v>245.67924395064151</v>
      </c>
      <c r="CA246">
        <f ca="1"/>
        <v>350.16330744184745</v>
      </c>
      <c r="CB246">
        <f ca="1"/>
        <v>343.85897436376905</v>
      </c>
      <c r="CC246">
        <f ca="1"/>
        <v>430.59934299390835</v>
      </c>
      <c r="CD246">
        <f ca="1"/>
        <v>303.78053221557047</v>
      </c>
      <c r="CE246">
        <f ca="1"/>
        <v>405.90630896782051</v>
      </c>
      <c r="CF246">
        <f ca="1"/>
        <v>376.12199727024614</v>
      </c>
      <c r="CG246">
        <f ca="1"/>
        <v>416.82675728402251</v>
      </c>
      <c r="CH246">
        <f ca="1"/>
        <v>286.34321459617036</v>
      </c>
      <c r="CI246">
        <f ca="1"/>
        <v>373.84924792196301</v>
      </c>
      <c r="CJ246">
        <f ca="1"/>
        <v>356.06509262546427</v>
      </c>
      <c r="CK246">
        <f ca="1"/>
        <v>496.44936162192334</v>
      </c>
      <c r="CL246">
        <f ca="1"/>
        <v>357.65291630650302</v>
      </c>
      <c r="CM246">
        <f ca="1"/>
        <v>439.41614129871652</v>
      </c>
      <c r="CN246">
        <f ca="1"/>
        <v>398.14644980733607</v>
      </c>
      <c r="CO246">
        <f ca="1"/>
        <v>442.71496294121619</v>
      </c>
      <c r="CP246">
        <f ca="1"/>
        <v>293.88160146791216</v>
      </c>
      <c r="CQ246">
        <f ca="1"/>
        <v>387.96071599469616</v>
      </c>
      <c r="CR246">
        <f ca="1"/>
        <v>357.16848411329676</v>
      </c>
      <c r="CS246">
        <f ca="1"/>
        <v>422.44595999467236</v>
      </c>
      <c r="CT246">
        <f ca="1"/>
        <v>329.49222830290472</v>
      </c>
      <c r="CU246">
        <f ca="1"/>
        <v>378.85270205306244</v>
      </c>
      <c r="CV246">
        <f ca="1"/>
        <v>344.22306097282762</v>
      </c>
      <c r="CW246">
        <f ca="1"/>
        <v>436.48865617795411</v>
      </c>
      <c r="CX246">
        <f ca="1"/>
        <v>298.90503899197404</v>
      </c>
      <c r="CY246">
        <f ca="1"/>
        <v>339.66203265017458</v>
      </c>
      <c r="CZ246">
        <f ca="1"/>
        <v>345.77837060529106</v>
      </c>
      <c r="DA246">
        <f ca="1"/>
        <v>428.42888060013502</v>
      </c>
      <c r="DB246">
        <f ca="1"/>
        <v>343.97926923438678</v>
      </c>
      <c r="DC246">
        <f ca="1"/>
        <v>395.91370772253208</v>
      </c>
      <c r="DD246">
        <f ca="1"/>
        <v>354.3887096117337</v>
      </c>
      <c r="DE246">
        <f ca="1"/>
        <v>489.04397584985412</v>
      </c>
      <c r="DF246">
        <f ca="1"/>
        <v>277.6318231275776</v>
      </c>
      <c r="DG246">
        <f ca="1"/>
        <v>414.66339601000823</v>
      </c>
      <c r="DH246" t="e">
        <f ca="1"/>
        <v>#N/A</v>
      </c>
      <c r="DI246" t="e">
        <f ca="1"/>
        <v>#N/A</v>
      </c>
      <c r="DJ246" t="e">
        <f ca="1"/>
        <v>#N/A</v>
      </c>
      <c r="DK246" t="e">
        <f ca="1"/>
        <v>#N/A</v>
      </c>
      <c r="DL246" t="e">
        <f ca="1"/>
        <v>#N/A</v>
      </c>
      <c r="DM246" t="e">
        <f ca="1"/>
        <v>#N/A</v>
      </c>
      <c r="DN246" t="e">
        <f ca="1"/>
        <v>#N/A</v>
      </c>
      <c r="DO246" t="e">
        <f ca="1"/>
        <v>#N/A</v>
      </c>
      <c r="DP246" t="e">
        <f ca="1"/>
        <v>#N/A</v>
      </c>
      <c r="DQ246" t="e">
        <f ca="1"/>
        <v>#N/A</v>
      </c>
      <c r="DR246" t="e">
        <f ca="1"/>
        <v>#N/A</v>
      </c>
      <c r="DS246" t="e">
        <f ca="1"/>
        <v>#N/A</v>
      </c>
      <c r="DT246" t="e">
        <f ca="1"/>
        <v>#N/A</v>
      </c>
      <c r="DU246" t="e">
        <f ca="1"/>
        <v>#N/A</v>
      </c>
      <c r="DV246" t="e">
        <f ca="1"/>
        <v>#N/A</v>
      </c>
      <c r="DW246" t="e">
        <f ca="1"/>
        <v>#N/A</v>
      </c>
      <c r="DX246" t="e">
        <f ca="1"/>
        <v>#N/A</v>
      </c>
      <c r="DY246" t="e">
        <f ca="1"/>
        <v>#N/A</v>
      </c>
      <c r="DZ246" t="e">
        <f ca="1"/>
        <v>#N/A</v>
      </c>
      <c r="EA246" t="e">
        <f ca="1"/>
        <v>#N/A</v>
      </c>
    </row>
    <row r="247" spans="11:131">
      <c r="K247" s="40">
        <f ca="1"/>
        <v>45762</v>
      </c>
      <c r="L247">
        <f ca="1"/>
        <v>333.50054470572638</v>
      </c>
      <c r="M247">
        <f ca="1"/>
        <v>541.03035030817625</v>
      </c>
      <c r="N247">
        <f ca="1"/>
        <v>250.2619242082443</v>
      </c>
      <c r="O247">
        <f ca="1"/>
        <v>377.39929688912645</v>
      </c>
      <c r="P247">
        <f ca="1"/>
        <v>337.32619778298772</v>
      </c>
      <c r="Q247">
        <f ca="1"/>
        <v>442.69106195095765</v>
      </c>
      <c r="R247">
        <f ca="1"/>
        <v>293.00321258401146</v>
      </c>
      <c r="S247">
        <f ca="1"/>
        <v>383.85758254984626</v>
      </c>
      <c r="T247">
        <f ca="1"/>
        <v>348.0803790921218</v>
      </c>
      <c r="U247">
        <f ca="1"/>
        <v>440.70566515933126</v>
      </c>
      <c r="V247">
        <f ca="1"/>
        <v>281.68741252593964</v>
      </c>
      <c r="W247">
        <f ca="1"/>
        <v>392.44554063743755</v>
      </c>
      <c r="X247">
        <f ca="1"/>
        <v>329.23487783008341</v>
      </c>
      <c r="Y247">
        <f ca="1"/>
        <v>416.68088457526824</v>
      </c>
      <c r="Z247">
        <f ca="1"/>
        <v>312.5210243062117</v>
      </c>
      <c r="AA247">
        <f ca="1"/>
        <v>402.15872799893503</v>
      </c>
      <c r="AB247">
        <f ca="1"/>
        <v>379.14963448862181</v>
      </c>
      <c r="AC247">
        <f ca="1"/>
        <v>486.89952843646915</v>
      </c>
      <c r="AD247">
        <f ca="1"/>
        <v>273.69678815893269</v>
      </c>
      <c r="AE247">
        <f ca="1"/>
        <v>336.02301903334143</v>
      </c>
      <c r="AF247">
        <f ca="1"/>
        <v>348.64112033858413</v>
      </c>
      <c r="AG247">
        <f ca="1"/>
        <v>401.23468942832739</v>
      </c>
      <c r="AH247">
        <f ca="1"/>
        <v>299.70583289101171</v>
      </c>
      <c r="AI247">
        <f ca="1"/>
        <v>438.22320276944447</v>
      </c>
      <c r="AJ247">
        <f ca="1"/>
        <v>366.04586924550767</v>
      </c>
      <c r="AK247">
        <f ca="1"/>
        <v>486.61744168323327</v>
      </c>
      <c r="AL247">
        <f ca="1"/>
        <v>309.19630308470494</v>
      </c>
      <c r="AM247">
        <f ca="1"/>
        <v>362.71010590554215</v>
      </c>
      <c r="AN247">
        <f ca="1"/>
        <v>355.25062066545019</v>
      </c>
      <c r="AO247">
        <f ca="1"/>
        <v>452.36217938718306</v>
      </c>
      <c r="AP247">
        <f ca="1"/>
        <v>354.33757513958381</v>
      </c>
      <c r="AQ247">
        <f ca="1"/>
        <v>415.20191237956567</v>
      </c>
      <c r="AR247">
        <f ca="1"/>
        <v>397.14852950009873</v>
      </c>
      <c r="AS247">
        <f ca="1"/>
        <v>517.62331031337385</v>
      </c>
      <c r="AT247">
        <f ca="1"/>
        <v>286.58472113196854</v>
      </c>
      <c r="AU247">
        <f ca="1"/>
        <v>376.22218346485795</v>
      </c>
      <c r="AV247">
        <f ca="1"/>
        <v>305.78321524337514</v>
      </c>
      <c r="AW247">
        <f ca="1"/>
        <v>440.28964745014974</v>
      </c>
      <c r="AX247">
        <f ca="1"/>
        <v>288.93391435524268</v>
      </c>
      <c r="AY247">
        <f ca="1"/>
        <v>400.51013975179262</v>
      </c>
      <c r="AZ247">
        <f ca="1"/>
        <v>367.83685288180959</v>
      </c>
      <c r="BA247">
        <f ca="1"/>
        <v>501.50746916107522</v>
      </c>
      <c r="BB247">
        <f ca="1"/>
        <v>292.12011659285838</v>
      </c>
      <c r="BC247">
        <f ca="1"/>
        <v>330.35351877100959</v>
      </c>
      <c r="BD247">
        <f ca="1"/>
        <v>355.86701640869762</v>
      </c>
      <c r="BE247">
        <f ca="1"/>
        <v>449.65663688781325</v>
      </c>
      <c r="BF247">
        <f ca="1"/>
        <v>372.89932527262448</v>
      </c>
      <c r="BG247">
        <f ca="1"/>
        <v>357.01971496080085</v>
      </c>
      <c r="BH247">
        <f ca="1"/>
        <v>374.09639297375645</v>
      </c>
      <c r="BI247">
        <f ca="1"/>
        <v>477.89298644770861</v>
      </c>
      <c r="BJ247">
        <f ca="1"/>
        <v>317.90916827461001</v>
      </c>
      <c r="BK247">
        <f ca="1"/>
        <v>404.17400801938544</v>
      </c>
      <c r="BL247">
        <f ca="1"/>
        <v>340.39569378182057</v>
      </c>
      <c r="BM247">
        <f ca="1"/>
        <v>408.85944858458021</v>
      </c>
      <c r="BN247">
        <f ca="1"/>
        <v>310.67616303633537</v>
      </c>
      <c r="BO247">
        <f ca="1"/>
        <v>386.11249550506221</v>
      </c>
      <c r="BP247">
        <f ca="1"/>
        <v>352.45972504906848</v>
      </c>
      <c r="BQ247">
        <f ca="1"/>
        <v>486.88187858125093</v>
      </c>
      <c r="BR247">
        <f ca="1"/>
        <v>291.22255307944795</v>
      </c>
      <c r="BS247">
        <f ca="1"/>
        <v>380.611834105132</v>
      </c>
      <c r="BT247">
        <f ca="1"/>
        <v>346.3084183825718</v>
      </c>
      <c r="BU247">
        <f ca="1"/>
        <v>465.73032839032584</v>
      </c>
      <c r="BV247">
        <f ca="1"/>
        <v>356.21882663443967</v>
      </c>
      <c r="BW247">
        <f ca="1"/>
        <v>449.20379727027813</v>
      </c>
      <c r="BX247">
        <f ca="1"/>
        <v>372.64365837609097</v>
      </c>
      <c r="BY247">
        <f ca="1"/>
        <v>566.93078717188132</v>
      </c>
      <c r="BZ247">
        <f ca="1"/>
        <v>245.39707888013697</v>
      </c>
      <c r="CA247">
        <f ca="1"/>
        <v>346.54409048540299</v>
      </c>
      <c r="CB247">
        <f ca="1"/>
        <v>343.90128821232088</v>
      </c>
      <c r="CC247">
        <f ca="1"/>
        <v>430.21136991828189</v>
      </c>
      <c r="CD247">
        <f ca="1"/>
        <v>301.71404407555315</v>
      </c>
      <c r="CE247">
        <f ca="1"/>
        <v>410.65584622530537</v>
      </c>
      <c r="CF247">
        <f ca="1"/>
        <v>377.43592235286059</v>
      </c>
      <c r="CG247">
        <f ca="1"/>
        <v>417.36533569595787</v>
      </c>
      <c r="CH247">
        <f ca="1"/>
        <v>292.14507596499902</v>
      </c>
      <c r="CI247">
        <f ca="1"/>
        <v>370.10380188340247</v>
      </c>
      <c r="CJ247">
        <f ca="1"/>
        <v>355.07600698508821</v>
      </c>
      <c r="CK247">
        <f ca="1"/>
        <v>491.62509808934357</v>
      </c>
      <c r="CL247">
        <f ca="1"/>
        <v>358.05008926355356</v>
      </c>
      <c r="CM247">
        <f ca="1"/>
        <v>438.68696191537737</v>
      </c>
      <c r="CN247">
        <f ca="1"/>
        <v>397.59519699608569</v>
      </c>
      <c r="CO247">
        <f ca="1"/>
        <v>439.26881163514139</v>
      </c>
      <c r="CP247">
        <f ca="1"/>
        <v>294.77884182885208</v>
      </c>
      <c r="CQ247">
        <f ca="1"/>
        <v>386.70719203817004</v>
      </c>
      <c r="CR247">
        <f ca="1"/>
        <v>362.32550138684473</v>
      </c>
      <c r="CS247">
        <f ca="1"/>
        <v>426.14379002411079</v>
      </c>
      <c r="CT247">
        <f ca="1"/>
        <v>329.96849801567328</v>
      </c>
      <c r="CU247">
        <f ca="1"/>
        <v>383.15930770368209</v>
      </c>
      <c r="CV247">
        <f ca="1"/>
        <v>348.73973360420052</v>
      </c>
      <c r="CW247">
        <f ca="1"/>
        <v>437.70428953589186</v>
      </c>
      <c r="CX247">
        <f ca="1"/>
        <v>300.53210841126935</v>
      </c>
      <c r="CY247">
        <f ca="1"/>
        <v>338.3959169437029</v>
      </c>
      <c r="CZ247">
        <f ca="1"/>
        <v>347.18540817392483</v>
      </c>
      <c r="DA247">
        <f ca="1"/>
        <v>431.31302762173448</v>
      </c>
      <c r="DB247">
        <f ca="1"/>
        <v>343.58897248682831</v>
      </c>
      <c r="DC247">
        <f ca="1"/>
        <v>396.25154853277365</v>
      </c>
      <c r="DD247">
        <f ca="1"/>
        <v>357.74759132454437</v>
      </c>
      <c r="DE247">
        <f ca="1"/>
        <v>491.06295925609152</v>
      </c>
      <c r="DF247">
        <f ca="1"/>
        <v>277.04142857558088</v>
      </c>
      <c r="DG247">
        <f ca="1"/>
        <v>407.30198948756873</v>
      </c>
      <c r="DH247" t="e">
        <f ca="1"/>
        <v>#N/A</v>
      </c>
      <c r="DI247" t="e">
        <f ca="1"/>
        <v>#N/A</v>
      </c>
      <c r="DJ247" t="e">
        <f ca="1"/>
        <v>#N/A</v>
      </c>
      <c r="DK247" t="e">
        <f ca="1"/>
        <v>#N/A</v>
      </c>
      <c r="DL247" t="e">
        <f ca="1"/>
        <v>#N/A</v>
      </c>
      <c r="DM247" t="e">
        <f ca="1"/>
        <v>#N/A</v>
      </c>
      <c r="DN247" t="e">
        <f ca="1"/>
        <v>#N/A</v>
      </c>
      <c r="DO247" t="e">
        <f ca="1"/>
        <v>#N/A</v>
      </c>
      <c r="DP247" t="e">
        <f ca="1"/>
        <v>#N/A</v>
      </c>
      <c r="DQ247" t="e">
        <f ca="1"/>
        <v>#N/A</v>
      </c>
      <c r="DR247" t="e">
        <f ca="1"/>
        <v>#N/A</v>
      </c>
      <c r="DS247" t="e">
        <f ca="1"/>
        <v>#N/A</v>
      </c>
      <c r="DT247" t="e">
        <f ca="1"/>
        <v>#N/A</v>
      </c>
      <c r="DU247" t="e">
        <f ca="1"/>
        <v>#N/A</v>
      </c>
      <c r="DV247" t="e">
        <f ca="1"/>
        <v>#N/A</v>
      </c>
      <c r="DW247" t="e">
        <f ca="1"/>
        <v>#N/A</v>
      </c>
      <c r="DX247" t="e">
        <f ca="1"/>
        <v>#N/A</v>
      </c>
      <c r="DY247" t="e">
        <f ca="1"/>
        <v>#N/A</v>
      </c>
      <c r="DZ247" t="e">
        <f ca="1"/>
        <v>#N/A</v>
      </c>
      <c r="EA247" t="e">
        <f ca="1"/>
        <v>#N/A</v>
      </c>
    </row>
    <row r="248" spans="11:131">
      <c r="K248" s="40">
        <f ca="1"/>
        <v>45763</v>
      </c>
      <c r="L248">
        <f ca="1"/>
        <v>332.02805086973592</v>
      </c>
      <c r="M248">
        <f ca="1"/>
        <v>542.55925354865212</v>
      </c>
      <c r="N248">
        <f ca="1"/>
        <v>253.555272675651</v>
      </c>
      <c r="O248">
        <f ca="1"/>
        <v>381.32264636025161</v>
      </c>
      <c r="P248">
        <f ca="1"/>
        <v>338.87582627351128</v>
      </c>
      <c r="Q248">
        <f ca="1"/>
        <v>441.94035500193718</v>
      </c>
      <c r="R248">
        <f ca="1"/>
        <v>293.77638283379224</v>
      </c>
      <c r="S248">
        <f ca="1"/>
        <v>385.01506240409634</v>
      </c>
      <c r="T248">
        <f ca="1"/>
        <v>354.91174036180951</v>
      </c>
      <c r="U248">
        <f ca="1"/>
        <v>441.2825106610066</v>
      </c>
      <c r="V248">
        <f ca="1"/>
        <v>278.01667770483431</v>
      </c>
      <c r="W248">
        <f ca="1"/>
        <v>390.87457862647909</v>
      </c>
      <c r="X248">
        <f ca="1"/>
        <v>327.69141993763151</v>
      </c>
      <c r="Y248">
        <f ca="1"/>
        <v>414.24432532503869</v>
      </c>
      <c r="Z248">
        <f ca="1"/>
        <v>310.70963136021948</v>
      </c>
      <c r="AA248">
        <f ca="1"/>
        <v>403.75067162332186</v>
      </c>
      <c r="AB248">
        <f ca="1"/>
        <v>382.05259218763388</v>
      </c>
      <c r="AC248">
        <f ca="1"/>
        <v>490.12833105426114</v>
      </c>
      <c r="AD248">
        <f ca="1"/>
        <v>273.88625365655588</v>
      </c>
      <c r="AE248">
        <f ca="1"/>
        <v>343.84451602615877</v>
      </c>
      <c r="AF248">
        <f ca="1"/>
        <v>346.89015997341426</v>
      </c>
      <c r="AG248">
        <f ca="1"/>
        <v>402.90360013888329</v>
      </c>
      <c r="AH248">
        <f ca="1"/>
        <v>304.12560928199338</v>
      </c>
      <c r="AI248">
        <f ca="1"/>
        <v>436.88864469408531</v>
      </c>
      <c r="AJ248">
        <f ca="1"/>
        <v>369.92145521330553</v>
      </c>
      <c r="AK248">
        <f ca="1"/>
        <v>495.557442416806</v>
      </c>
      <c r="AL248">
        <f ca="1"/>
        <v>311.02255062885445</v>
      </c>
      <c r="AM248">
        <f ca="1"/>
        <v>361.30502188645784</v>
      </c>
      <c r="AN248">
        <f ca="1"/>
        <v>353.01729169517097</v>
      </c>
      <c r="AO248">
        <f ca="1"/>
        <v>448.05594989497752</v>
      </c>
      <c r="AP248">
        <f ca="1"/>
        <v>353.90696285443789</v>
      </c>
      <c r="AQ248">
        <f ca="1"/>
        <v>410.27664168574591</v>
      </c>
      <c r="AR248">
        <f ca="1"/>
        <v>393.64167448549944</v>
      </c>
      <c r="AS248">
        <f ca="1"/>
        <v>517.40499479492973</v>
      </c>
      <c r="AT248">
        <f ca="1"/>
        <v>285.77975172403529</v>
      </c>
      <c r="AU248">
        <f ca="1"/>
        <v>372.8721144098011</v>
      </c>
      <c r="AV248">
        <f ca="1"/>
        <v>304.30319226801117</v>
      </c>
      <c r="AW248">
        <f ca="1"/>
        <v>433.59952386046268</v>
      </c>
      <c r="AX248">
        <f ca="1"/>
        <v>285.40410909489333</v>
      </c>
      <c r="AY248">
        <f ca="1"/>
        <v>405.80708444751485</v>
      </c>
      <c r="AZ248">
        <f ca="1"/>
        <v>368.22335917971026</v>
      </c>
      <c r="BA248">
        <f ca="1"/>
        <v>504.15870643287184</v>
      </c>
      <c r="BB248">
        <f ca="1"/>
        <v>295.24586219324976</v>
      </c>
      <c r="BC248">
        <f ca="1"/>
        <v>329.61977209563804</v>
      </c>
      <c r="BD248">
        <f ca="1"/>
        <v>358.49626412954302</v>
      </c>
      <c r="BE248">
        <f ca="1"/>
        <v>447.44340085058377</v>
      </c>
      <c r="BF248">
        <f ca="1"/>
        <v>367.27203028301903</v>
      </c>
      <c r="BG248">
        <f ca="1"/>
        <v>356.23194715845045</v>
      </c>
      <c r="BH248">
        <f ca="1"/>
        <v>371.59105392671449</v>
      </c>
      <c r="BI248">
        <f ca="1"/>
        <v>478.17748464558866</v>
      </c>
      <c r="BJ248">
        <f ca="1"/>
        <v>315.80889798781777</v>
      </c>
      <c r="BK248">
        <f ca="1"/>
        <v>406.51608033748937</v>
      </c>
      <c r="BL248">
        <f ca="1"/>
        <v>341.547559761331</v>
      </c>
      <c r="BM248">
        <f ca="1"/>
        <v>407.7680472315713</v>
      </c>
      <c r="BN248">
        <f ca="1"/>
        <v>311.90504007069421</v>
      </c>
      <c r="BO248">
        <f ca="1"/>
        <v>392.38104823711132</v>
      </c>
      <c r="BP248">
        <f ca="1"/>
        <v>354.62925747212375</v>
      </c>
      <c r="BQ248">
        <f ca="1"/>
        <v>484.3523170140756</v>
      </c>
      <c r="BR248">
        <f ca="1"/>
        <v>292.07577886360269</v>
      </c>
      <c r="BS248">
        <f ca="1"/>
        <v>380.04418612431164</v>
      </c>
      <c r="BT248">
        <f ca="1"/>
        <v>349.91144919674542</v>
      </c>
      <c r="BU248">
        <f ca="1"/>
        <v>462.61462284590129</v>
      </c>
      <c r="BV248">
        <f ca="1"/>
        <v>357.97367134706951</v>
      </c>
      <c r="BW248">
        <f ca="1"/>
        <v>447.04585541670991</v>
      </c>
      <c r="BX248">
        <f ca="1"/>
        <v>372.57076506938165</v>
      </c>
      <c r="BY248">
        <f ca="1"/>
        <v>572.96560336985124</v>
      </c>
      <c r="BZ248">
        <f ca="1"/>
        <v>246.04304810436295</v>
      </c>
      <c r="CA248">
        <f ca="1"/>
        <v>342.65228573048029</v>
      </c>
      <c r="CB248">
        <f ca="1"/>
        <v>346.4668289698667</v>
      </c>
      <c r="CC248">
        <f ca="1"/>
        <v>428.37922159798484</v>
      </c>
      <c r="CD248">
        <f ca="1"/>
        <v>302.01025062214984</v>
      </c>
      <c r="CE248">
        <f ca="1"/>
        <v>409.09703486248048</v>
      </c>
      <c r="CF248">
        <f ca="1"/>
        <v>373.52792822141777</v>
      </c>
      <c r="CG248">
        <f ca="1"/>
        <v>415.91917172241398</v>
      </c>
      <c r="CH248">
        <f ca="1"/>
        <v>297.84721324774807</v>
      </c>
      <c r="CI248">
        <f ca="1"/>
        <v>363.66433614276275</v>
      </c>
      <c r="CJ248">
        <f ca="1"/>
        <v>351.20636318850507</v>
      </c>
      <c r="CK248">
        <f ca="1"/>
        <v>483.32285890379467</v>
      </c>
      <c r="CL248">
        <f ca="1"/>
        <v>353.99460863610034</v>
      </c>
      <c r="CM248">
        <f ca="1"/>
        <v>444.06692648247446</v>
      </c>
      <c r="CN248">
        <f ca="1"/>
        <v>396.81372020451124</v>
      </c>
      <c r="CO248">
        <f ca="1"/>
        <v>439.9603996201306</v>
      </c>
      <c r="CP248">
        <f ca="1"/>
        <v>293.61814886804632</v>
      </c>
      <c r="CQ248">
        <f ca="1"/>
        <v>386.21870358038444</v>
      </c>
      <c r="CR248">
        <f ca="1"/>
        <v>354.7128293171175</v>
      </c>
      <c r="CS248">
        <f ca="1"/>
        <v>426.83372527470885</v>
      </c>
      <c r="CT248">
        <f ca="1"/>
        <v>330.25082808616804</v>
      </c>
      <c r="CU248">
        <f ca="1"/>
        <v>387.80364242879938</v>
      </c>
      <c r="CV248">
        <f ca="1"/>
        <v>346.38605313820699</v>
      </c>
      <c r="CW248">
        <f ca="1"/>
        <v>435.42547192938292</v>
      </c>
      <c r="CX248">
        <f ca="1"/>
        <v>300.10958262477538</v>
      </c>
      <c r="CY248">
        <f ca="1"/>
        <v>343.03970912387808</v>
      </c>
      <c r="CZ248">
        <f ca="1"/>
        <v>352.04533228227922</v>
      </c>
      <c r="DA248">
        <f ca="1"/>
        <v>426.80681530819305</v>
      </c>
      <c r="DB248">
        <f ca="1"/>
        <v>347.62708113742821</v>
      </c>
      <c r="DC248">
        <f ca="1"/>
        <v>393.99495084089506</v>
      </c>
      <c r="DD248">
        <f ca="1"/>
        <v>362.85376443985581</v>
      </c>
      <c r="DE248">
        <f ca="1"/>
        <v>493.32606458994155</v>
      </c>
      <c r="DF248">
        <f ca="1"/>
        <v>277.15006128823848</v>
      </c>
      <c r="DG248">
        <f ca="1"/>
        <v>403.1442837768945</v>
      </c>
      <c r="DH248" t="e">
        <f ca="1"/>
        <v>#N/A</v>
      </c>
      <c r="DI248" t="e">
        <f ca="1"/>
        <v>#N/A</v>
      </c>
      <c r="DJ248" t="e">
        <f ca="1"/>
        <v>#N/A</v>
      </c>
      <c r="DK248" t="e">
        <f ca="1"/>
        <v>#N/A</v>
      </c>
      <c r="DL248" t="e">
        <f ca="1"/>
        <v>#N/A</v>
      </c>
      <c r="DM248" t="e">
        <f ca="1"/>
        <v>#N/A</v>
      </c>
      <c r="DN248" t="e">
        <f ca="1"/>
        <v>#N/A</v>
      </c>
      <c r="DO248" t="e">
        <f ca="1"/>
        <v>#N/A</v>
      </c>
      <c r="DP248" t="e">
        <f ca="1"/>
        <v>#N/A</v>
      </c>
      <c r="DQ248" t="e">
        <f ca="1"/>
        <v>#N/A</v>
      </c>
      <c r="DR248" t="e">
        <f ca="1"/>
        <v>#N/A</v>
      </c>
      <c r="DS248" t="e">
        <f ca="1"/>
        <v>#N/A</v>
      </c>
      <c r="DT248" t="e">
        <f ca="1"/>
        <v>#N/A</v>
      </c>
      <c r="DU248" t="e">
        <f ca="1"/>
        <v>#N/A</v>
      </c>
      <c r="DV248" t="e">
        <f ca="1"/>
        <v>#N/A</v>
      </c>
      <c r="DW248" t="e">
        <f ca="1"/>
        <v>#N/A</v>
      </c>
      <c r="DX248" t="e">
        <f ca="1"/>
        <v>#N/A</v>
      </c>
      <c r="DY248" t="e">
        <f ca="1"/>
        <v>#N/A</v>
      </c>
      <c r="DZ248" t="e">
        <f ca="1"/>
        <v>#N/A</v>
      </c>
      <c r="EA248" t="e">
        <f ca="1"/>
        <v>#N/A</v>
      </c>
    </row>
    <row r="249" spans="11:131">
      <c r="K249" s="40">
        <f ca="1"/>
        <v>45764</v>
      </c>
      <c r="L249">
        <f ca="1"/>
        <v>335.16314001231967</v>
      </c>
      <c r="M249">
        <f ca="1"/>
        <v>541.17986644652615</v>
      </c>
      <c r="N249">
        <f ca="1"/>
        <v>251.44386242522577</v>
      </c>
      <c r="O249">
        <f ca="1"/>
        <v>377.29495225953599</v>
      </c>
      <c r="P249">
        <f ca="1"/>
        <v>339.08868959682428</v>
      </c>
      <c r="Q249">
        <f ca="1"/>
        <v>447.48621577480327</v>
      </c>
      <c r="R249">
        <f ca="1"/>
        <v>294.05806273478777</v>
      </c>
      <c r="S249">
        <f ca="1"/>
        <v>382.08496654814707</v>
      </c>
      <c r="T249">
        <f ca="1"/>
        <v>350.88708202610678</v>
      </c>
      <c r="U249">
        <f ca="1"/>
        <v>440.8559980317043</v>
      </c>
      <c r="V249">
        <f ca="1"/>
        <v>280.25782082281904</v>
      </c>
      <c r="W249">
        <f ca="1"/>
        <v>397.69309393398726</v>
      </c>
      <c r="X249">
        <f ca="1"/>
        <v>332.99446889737737</v>
      </c>
      <c r="Y249">
        <f ca="1"/>
        <v>420.34054115268913</v>
      </c>
      <c r="Z249">
        <f ca="1"/>
        <v>310.88841470659713</v>
      </c>
      <c r="AA249">
        <f ca="1"/>
        <v>403.03562162790956</v>
      </c>
      <c r="AB249">
        <f ca="1"/>
        <v>381.6440239674717</v>
      </c>
      <c r="AC249">
        <f ca="1"/>
        <v>501.34720165226832</v>
      </c>
      <c r="AD249">
        <f ca="1"/>
        <v>273.66945446662368</v>
      </c>
      <c r="AE249">
        <f ca="1"/>
        <v>345.55400117050908</v>
      </c>
      <c r="AF249">
        <f ca="1"/>
        <v>347.75335704744265</v>
      </c>
      <c r="AG249">
        <f ca="1"/>
        <v>397.23257811374202</v>
      </c>
      <c r="AH249">
        <f ca="1"/>
        <v>300.53618632912594</v>
      </c>
      <c r="AI249">
        <f ca="1"/>
        <v>436.4547843500302</v>
      </c>
      <c r="AJ249">
        <f ca="1"/>
        <v>367.74612177892516</v>
      </c>
      <c r="AK249">
        <f ca="1"/>
        <v>499.15656676361937</v>
      </c>
      <c r="AL249">
        <f ca="1"/>
        <v>310.8107180682843</v>
      </c>
      <c r="AM249">
        <f ca="1"/>
        <v>357.32398650450921</v>
      </c>
      <c r="AN249">
        <f ca="1"/>
        <v>341.85404425067492</v>
      </c>
      <c r="AO249">
        <f ca="1"/>
        <v>450.8795168595239</v>
      </c>
      <c r="AP249">
        <f ca="1"/>
        <v>356.15513882471771</v>
      </c>
      <c r="AQ249">
        <f ca="1"/>
        <v>410.11569696176809</v>
      </c>
      <c r="AR249">
        <f ca="1"/>
        <v>394.64246034126711</v>
      </c>
      <c r="AS249">
        <f ca="1"/>
        <v>516.41646780082215</v>
      </c>
      <c r="AT249">
        <f ca="1"/>
        <v>287.12934634828531</v>
      </c>
      <c r="AU249">
        <f ca="1"/>
        <v>368.59570453954615</v>
      </c>
      <c r="AV249">
        <f ca="1"/>
        <v>305.06618209261137</v>
      </c>
      <c r="AW249">
        <f ca="1"/>
        <v>427.60233680744216</v>
      </c>
      <c r="AX249">
        <f ca="1"/>
        <v>282.32577051373551</v>
      </c>
      <c r="AY249">
        <f ca="1"/>
        <v>403.09108177832348</v>
      </c>
      <c r="AZ249">
        <f ca="1"/>
        <v>369.23903433140464</v>
      </c>
      <c r="BA249">
        <f ca="1"/>
        <v>502.20034964953874</v>
      </c>
      <c r="BB249">
        <f ca="1"/>
        <v>292.85834715695103</v>
      </c>
      <c r="BC249">
        <f ca="1"/>
        <v>331.11969121501897</v>
      </c>
      <c r="BD249">
        <f ca="1"/>
        <v>354.8683631540456</v>
      </c>
      <c r="BE249">
        <f ca="1"/>
        <v>447.14484847288253</v>
      </c>
      <c r="BF249">
        <f ca="1"/>
        <v>366.46904042051551</v>
      </c>
      <c r="BG249">
        <f ca="1"/>
        <v>362.84579825779406</v>
      </c>
      <c r="BH249">
        <f ca="1"/>
        <v>368.71037626522923</v>
      </c>
      <c r="BI249">
        <f ca="1"/>
        <v>479.27829192381409</v>
      </c>
      <c r="BJ249">
        <f ca="1"/>
        <v>313.94651546045145</v>
      </c>
      <c r="BK249">
        <f ca="1"/>
        <v>410.53303974983885</v>
      </c>
      <c r="BL249">
        <f ca="1"/>
        <v>345.98272120796889</v>
      </c>
      <c r="BM249">
        <f ca="1"/>
        <v>411.64127480563604</v>
      </c>
      <c r="BN249">
        <f ca="1"/>
        <v>313.78614974140879</v>
      </c>
      <c r="BO249">
        <f ca="1"/>
        <v>394.96804491459199</v>
      </c>
      <c r="BP249">
        <f ca="1"/>
        <v>351.88669053990151</v>
      </c>
      <c r="BQ249">
        <f ca="1"/>
        <v>480.90938502497767</v>
      </c>
      <c r="BR249">
        <f ca="1"/>
        <v>298.29509172701864</v>
      </c>
      <c r="BS249">
        <f ca="1"/>
        <v>378.59361738448604</v>
      </c>
      <c r="BT249">
        <f ca="1"/>
        <v>346.99388199755191</v>
      </c>
      <c r="BU249">
        <f ca="1"/>
        <v>459.8251240527282</v>
      </c>
      <c r="BV249">
        <f ca="1"/>
        <v>353.69274083960471</v>
      </c>
      <c r="BW249">
        <f ca="1"/>
        <v>446.77481749169556</v>
      </c>
      <c r="BX249">
        <f ca="1"/>
        <v>379.56456455691114</v>
      </c>
      <c r="BY249">
        <f ca="1"/>
        <v>570.8863929173674</v>
      </c>
      <c r="BZ249">
        <f ca="1"/>
        <v>248.87346664205307</v>
      </c>
      <c r="CA249">
        <f ca="1"/>
        <v>341.98356508356352</v>
      </c>
      <c r="CB249">
        <f ca="1"/>
        <v>339.63253946154339</v>
      </c>
      <c r="CC249">
        <f ca="1"/>
        <v>420.36726860670473</v>
      </c>
      <c r="CD249">
        <f ca="1"/>
        <v>299.54001681693109</v>
      </c>
      <c r="CE249">
        <f ca="1"/>
        <v>404.58552372086962</v>
      </c>
      <c r="CF249">
        <f ca="1"/>
        <v>373.68484806688537</v>
      </c>
      <c r="CG249">
        <f ca="1"/>
        <v>418.20569792419246</v>
      </c>
      <c r="CH249">
        <f ca="1"/>
        <v>297.80297418645443</v>
      </c>
      <c r="CI249">
        <f ca="1"/>
        <v>362.36124227288519</v>
      </c>
      <c r="CJ249">
        <f ca="1"/>
        <v>350.63194648332558</v>
      </c>
      <c r="CK249">
        <f ca="1"/>
        <v>486.44659378463996</v>
      </c>
      <c r="CL249">
        <f ca="1"/>
        <v>353.33896264785909</v>
      </c>
      <c r="CM249">
        <f ca="1"/>
        <v>443.64336810090634</v>
      </c>
      <c r="CN249">
        <f ca="1"/>
        <v>391.47576208227076</v>
      </c>
      <c r="CO249">
        <f ca="1"/>
        <v>450.99747969017562</v>
      </c>
      <c r="CP249">
        <f ca="1"/>
        <v>287.0873243226186</v>
      </c>
      <c r="CQ249">
        <f ca="1"/>
        <v>385.48585247364798</v>
      </c>
      <c r="CR249">
        <f ca="1"/>
        <v>350.26135712203467</v>
      </c>
      <c r="CS249">
        <f ca="1"/>
        <v>429.08386734237632</v>
      </c>
      <c r="CT249">
        <f ca="1"/>
        <v>330.34142597696132</v>
      </c>
      <c r="CU249">
        <f ca="1"/>
        <v>390.2460607095295</v>
      </c>
      <c r="CV249">
        <f ca="1"/>
        <v>344.52926377757893</v>
      </c>
      <c r="CW249">
        <f ca="1"/>
        <v>434.09246036154326</v>
      </c>
      <c r="CX249">
        <f ca="1"/>
        <v>298.34242357946624</v>
      </c>
      <c r="CY249">
        <f ca="1"/>
        <v>347.31006205559981</v>
      </c>
      <c r="CZ249">
        <f ca="1"/>
        <v>351.33020096815466</v>
      </c>
      <c r="DA249">
        <f ca="1"/>
        <v>431.4960758177873</v>
      </c>
      <c r="DB249">
        <f ca="1"/>
        <v>352.73994802173343</v>
      </c>
      <c r="DC249">
        <f ca="1"/>
        <v>400.82466004792809</v>
      </c>
      <c r="DD249">
        <f ca="1"/>
        <v>361.78983321546161</v>
      </c>
      <c r="DE249">
        <f ca="1"/>
        <v>496.93889910975628</v>
      </c>
      <c r="DF249">
        <f ca="1"/>
        <v>279.70402350606162</v>
      </c>
      <c r="DG249">
        <f ca="1"/>
        <v>403.74528699324622</v>
      </c>
      <c r="DH249" t="e">
        <f ca="1"/>
        <v>#N/A</v>
      </c>
      <c r="DI249" t="e">
        <f ca="1"/>
        <v>#N/A</v>
      </c>
      <c r="DJ249" t="e">
        <f ca="1"/>
        <v>#N/A</v>
      </c>
      <c r="DK249" t="e">
        <f ca="1"/>
        <v>#N/A</v>
      </c>
      <c r="DL249" t="e">
        <f ca="1"/>
        <v>#N/A</v>
      </c>
      <c r="DM249" t="e">
        <f ca="1"/>
        <v>#N/A</v>
      </c>
      <c r="DN249" t="e">
        <f ca="1"/>
        <v>#N/A</v>
      </c>
      <c r="DO249" t="e">
        <f ca="1"/>
        <v>#N/A</v>
      </c>
      <c r="DP249" t="e">
        <f ca="1"/>
        <v>#N/A</v>
      </c>
      <c r="DQ249" t="e">
        <f ca="1"/>
        <v>#N/A</v>
      </c>
      <c r="DR249" t="e">
        <f ca="1"/>
        <v>#N/A</v>
      </c>
      <c r="DS249" t="e">
        <f ca="1"/>
        <v>#N/A</v>
      </c>
      <c r="DT249" t="e">
        <f ca="1"/>
        <v>#N/A</v>
      </c>
      <c r="DU249" t="e">
        <f ca="1"/>
        <v>#N/A</v>
      </c>
      <c r="DV249" t="e">
        <f ca="1"/>
        <v>#N/A</v>
      </c>
      <c r="DW249" t="e">
        <f ca="1"/>
        <v>#N/A</v>
      </c>
      <c r="DX249" t="e">
        <f ca="1"/>
        <v>#N/A</v>
      </c>
      <c r="DY249" t="e">
        <f ca="1"/>
        <v>#N/A</v>
      </c>
      <c r="DZ249" t="e">
        <f ca="1"/>
        <v>#N/A</v>
      </c>
      <c r="EA249" t="e">
        <f ca="1"/>
        <v>#N/A</v>
      </c>
    </row>
    <row r="250" spans="11:131">
      <c r="K250" s="40">
        <f ca="1"/>
        <v>45765</v>
      </c>
      <c r="L250">
        <f ca="1"/>
        <v>332.37687130295257</v>
      </c>
      <c r="M250">
        <f ca="1"/>
        <v>543.65550381567448</v>
      </c>
      <c r="N250">
        <f ca="1"/>
        <v>254.96302108412428</v>
      </c>
      <c r="O250">
        <f ca="1"/>
        <v>376.02403353278521</v>
      </c>
      <c r="P250">
        <f ca="1"/>
        <v>341.9235785237542</v>
      </c>
      <c r="Q250">
        <f ca="1"/>
        <v>444.39408245949312</v>
      </c>
      <c r="R250">
        <f ca="1"/>
        <v>294.32115478415682</v>
      </c>
      <c r="S250">
        <f ca="1"/>
        <v>377.68159545385464</v>
      </c>
      <c r="T250">
        <f ca="1"/>
        <v>347.79782824447187</v>
      </c>
      <c r="U250">
        <f ca="1"/>
        <v>442.30113274525468</v>
      </c>
      <c r="V250">
        <f ca="1"/>
        <v>278.09265168291398</v>
      </c>
      <c r="W250">
        <f ca="1"/>
        <v>402.00560360937948</v>
      </c>
      <c r="X250">
        <f ca="1"/>
        <v>333.18308872152392</v>
      </c>
      <c r="Y250">
        <f ca="1"/>
        <v>422.29600637560526</v>
      </c>
      <c r="Z250">
        <f ca="1"/>
        <v>307.90378582486721</v>
      </c>
      <c r="AA250">
        <f ca="1"/>
        <v>406.38954640719294</v>
      </c>
      <c r="AB250">
        <f ca="1"/>
        <v>386.36576144108926</v>
      </c>
      <c r="AC250">
        <f ca="1"/>
        <v>499.68094784637049</v>
      </c>
      <c r="AD250">
        <f ca="1"/>
        <v>271.72286488291223</v>
      </c>
      <c r="AE250">
        <f ca="1"/>
        <v>344.27855800665185</v>
      </c>
      <c r="AF250">
        <f ca="1"/>
        <v>345.17949757156691</v>
      </c>
      <c r="AG250">
        <f ca="1"/>
        <v>394.84451975344433</v>
      </c>
      <c r="AH250">
        <f ca="1"/>
        <v>305.40156873841136</v>
      </c>
      <c r="AI250">
        <f ca="1"/>
        <v>432.84381717122653</v>
      </c>
      <c r="AJ250">
        <f ca="1"/>
        <v>366.48220654741084</v>
      </c>
      <c r="AK250">
        <f ca="1"/>
        <v>504.46760245540946</v>
      </c>
      <c r="AL250">
        <f ca="1"/>
        <v>310.60506141789273</v>
      </c>
      <c r="AM250">
        <f ca="1"/>
        <v>358.59065020925459</v>
      </c>
      <c r="AN250">
        <f ca="1"/>
        <v>343.75200524450804</v>
      </c>
      <c r="AO250">
        <f ca="1"/>
        <v>447.8925677608126</v>
      </c>
      <c r="AP250">
        <f ca="1"/>
        <v>355.89592700495922</v>
      </c>
      <c r="AQ250">
        <f ca="1"/>
        <v>412.40956787203885</v>
      </c>
      <c r="AR250">
        <f ca="1"/>
        <v>390.45068475154574</v>
      </c>
      <c r="AS250">
        <f ca="1"/>
        <v>516.31741558678743</v>
      </c>
      <c r="AT250">
        <f ca="1"/>
        <v>280.23406450111139</v>
      </c>
      <c r="AU250">
        <f ca="1"/>
        <v>368.2002404083421</v>
      </c>
      <c r="AV250">
        <f ca="1"/>
        <v>309.77769592429615</v>
      </c>
      <c r="AW250">
        <f ca="1"/>
        <v>427.65553111928466</v>
      </c>
      <c r="AX250">
        <f ca="1"/>
        <v>281.60043647072149</v>
      </c>
      <c r="AY250">
        <f ca="1"/>
        <v>404.71933553321765</v>
      </c>
      <c r="AZ250">
        <f ca="1"/>
        <v>366.36122899670471</v>
      </c>
      <c r="BA250">
        <f ca="1"/>
        <v>494.26514114143237</v>
      </c>
      <c r="BB250">
        <f ca="1"/>
        <v>292.13559733944049</v>
      </c>
      <c r="BC250">
        <f ca="1"/>
        <v>330.77733157896932</v>
      </c>
      <c r="BD250">
        <f ca="1"/>
        <v>349.60821877330471</v>
      </c>
      <c r="BE250">
        <f ca="1"/>
        <v>441.79422564899022</v>
      </c>
      <c r="BF250">
        <f ca="1"/>
        <v>363.85844789466921</v>
      </c>
      <c r="BG250">
        <f ca="1"/>
        <v>359.86026455379584</v>
      </c>
      <c r="BH250">
        <f ca="1"/>
        <v>368.91275954555829</v>
      </c>
      <c r="BI250">
        <f ca="1"/>
        <v>477.70826828848902</v>
      </c>
      <c r="BJ250">
        <f ca="1"/>
        <v>314.13120701494546</v>
      </c>
      <c r="BK250">
        <f ca="1"/>
        <v>408.98469074522671</v>
      </c>
      <c r="BL250">
        <f ca="1"/>
        <v>344.81985787176228</v>
      </c>
      <c r="BM250">
        <f ca="1"/>
        <v>415.82593567777474</v>
      </c>
      <c r="BN250">
        <f ca="1"/>
        <v>318.54907789976869</v>
      </c>
      <c r="BO250">
        <f ca="1"/>
        <v>391.11132501308276</v>
      </c>
      <c r="BP250">
        <f ca="1"/>
        <v>354.69030604650766</v>
      </c>
      <c r="BQ250">
        <f ca="1"/>
        <v>483.59184218339249</v>
      </c>
      <c r="BR250">
        <f ca="1"/>
        <v>296.88697862819026</v>
      </c>
      <c r="BS250">
        <f ca="1"/>
        <v>373.19259720948577</v>
      </c>
      <c r="BT250">
        <f ca="1"/>
        <v>348.01368973143167</v>
      </c>
      <c r="BU250">
        <f ca="1"/>
        <v>466.32629699818835</v>
      </c>
      <c r="BV250">
        <f ca="1"/>
        <v>349.42455075639225</v>
      </c>
      <c r="BW250">
        <f ca="1"/>
        <v>455.51104727972461</v>
      </c>
      <c r="BX250">
        <f ca="1"/>
        <v>376.94773658166417</v>
      </c>
      <c r="BY250">
        <f ca="1"/>
        <v>575.3376624085389</v>
      </c>
      <c r="BZ250">
        <f ca="1"/>
        <v>249.22606330916568</v>
      </c>
      <c r="CA250">
        <f ca="1"/>
        <v>342.74607251035104</v>
      </c>
      <c r="CB250">
        <f ca="1"/>
        <v>341.09162874899795</v>
      </c>
      <c r="CC250">
        <f ca="1"/>
        <v>418.79108339388387</v>
      </c>
      <c r="CD250">
        <f ca="1"/>
        <v>296.75493138074035</v>
      </c>
      <c r="CE250">
        <f ca="1"/>
        <v>406.86589897143796</v>
      </c>
      <c r="CF250">
        <f ca="1"/>
        <v>373.6457776758424</v>
      </c>
      <c r="CG250">
        <f ca="1"/>
        <v>425.88542382390779</v>
      </c>
      <c r="CH250">
        <f ca="1"/>
        <v>298.37261886257357</v>
      </c>
      <c r="CI250">
        <f ca="1"/>
        <v>362.12144372344426</v>
      </c>
      <c r="CJ250">
        <f ca="1"/>
        <v>351.9733690720609</v>
      </c>
      <c r="CK250">
        <f ca="1"/>
        <v>480.32486448972531</v>
      </c>
      <c r="CL250">
        <f ca="1"/>
        <v>355.9633397381217</v>
      </c>
      <c r="CM250">
        <f ca="1"/>
        <v>443.59043115102827</v>
      </c>
      <c r="CN250">
        <f ca="1"/>
        <v>393.70869238684998</v>
      </c>
      <c r="CO250">
        <f ca="1"/>
        <v>452.07648515263537</v>
      </c>
      <c r="CP250">
        <f ca="1"/>
        <v>285.01277154157697</v>
      </c>
      <c r="CQ250">
        <f ca="1"/>
        <v>393.21990766843339</v>
      </c>
      <c r="CR250">
        <f ca="1"/>
        <v>346.92741451077876</v>
      </c>
      <c r="CS250">
        <f ca="1"/>
        <v>427.98710861589882</v>
      </c>
      <c r="CT250">
        <f ca="1"/>
        <v>330.95211521370459</v>
      </c>
      <c r="CU250">
        <f ca="1"/>
        <v>387.88588618681871</v>
      </c>
      <c r="CV250">
        <f ca="1"/>
        <v>345.74931004286299</v>
      </c>
      <c r="CW250">
        <f ca="1"/>
        <v>433.39430100785546</v>
      </c>
      <c r="CX250">
        <f ca="1"/>
        <v>295.8874976835304</v>
      </c>
      <c r="CY250">
        <f ca="1"/>
        <v>351.73861202691444</v>
      </c>
      <c r="CZ250">
        <f ca="1"/>
        <v>349.09549872637825</v>
      </c>
      <c r="DA250">
        <f ca="1"/>
        <v>439.82830714148065</v>
      </c>
      <c r="DB250">
        <f ca="1"/>
        <v>351.61825191479556</v>
      </c>
      <c r="DC250">
        <f ca="1"/>
        <v>401.91638552748719</v>
      </c>
      <c r="DD250">
        <f ca="1"/>
        <v>361.58462592612739</v>
      </c>
      <c r="DE250">
        <f ca="1"/>
        <v>497.52463225760511</v>
      </c>
      <c r="DF250">
        <f ca="1"/>
        <v>278.83141572627204</v>
      </c>
      <c r="DG250">
        <f ca="1"/>
        <v>407.94509825543253</v>
      </c>
      <c r="DH250" t="e">
        <f ca="1"/>
        <v>#N/A</v>
      </c>
      <c r="DI250" t="e">
        <f ca="1"/>
        <v>#N/A</v>
      </c>
      <c r="DJ250" t="e">
        <f ca="1"/>
        <v>#N/A</v>
      </c>
      <c r="DK250" t="e">
        <f ca="1"/>
        <v>#N/A</v>
      </c>
      <c r="DL250" t="e">
        <f ca="1"/>
        <v>#N/A</v>
      </c>
      <c r="DM250" t="e">
        <f ca="1"/>
        <v>#N/A</v>
      </c>
      <c r="DN250" t="e">
        <f ca="1"/>
        <v>#N/A</v>
      </c>
      <c r="DO250" t="e">
        <f ca="1"/>
        <v>#N/A</v>
      </c>
      <c r="DP250" t="e">
        <f ca="1"/>
        <v>#N/A</v>
      </c>
      <c r="DQ250" t="e">
        <f ca="1"/>
        <v>#N/A</v>
      </c>
      <c r="DR250" t="e">
        <f ca="1"/>
        <v>#N/A</v>
      </c>
      <c r="DS250" t="e">
        <f ca="1"/>
        <v>#N/A</v>
      </c>
      <c r="DT250" t="e">
        <f ca="1"/>
        <v>#N/A</v>
      </c>
      <c r="DU250" t="e">
        <f ca="1"/>
        <v>#N/A</v>
      </c>
      <c r="DV250" t="e">
        <f ca="1"/>
        <v>#N/A</v>
      </c>
      <c r="DW250" t="e">
        <f ca="1"/>
        <v>#N/A</v>
      </c>
      <c r="DX250" t="e">
        <f ca="1"/>
        <v>#N/A</v>
      </c>
      <c r="DY250" t="e">
        <f ca="1"/>
        <v>#N/A</v>
      </c>
      <c r="DZ250" t="e">
        <f ca="1"/>
        <v>#N/A</v>
      </c>
      <c r="EA250" t="e">
        <f ca="1"/>
        <v>#N/A</v>
      </c>
    </row>
    <row r="251" spans="11:131">
      <c r="K251" s="40">
        <f ca="1"/>
        <v>45768</v>
      </c>
      <c r="L251">
        <f ca="1"/>
        <v>329.99701599931046</v>
      </c>
      <c r="M251">
        <f ca="1"/>
        <v>551.84929191212734</v>
      </c>
      <c r="N251">
        <f ca="1"/>
        <v>251.88198545979256</v>
      </c>
      <c r="O251">
        <f ca="1"/>
        <v>367.37138099259892</v>
      </c>
      <c r="P251">
        <f ca="1"/>
        <v>343.78380248587126</v>
      </c>
      <c r="Q251">
        <f ca="1"/>
        <v>436.09456082846816</v>
      </c>
      <c r="R251">
        <f ca="1"/>
        <v>289.56817187656236</v>
      </c>
      <c r="S251">
        <f ca="1"/>
        <v>384.32129063366165</v>
      </c>
      <c r="T251">
        <f ca="1"/>
        <v>354.63070823035446</v>
      </c>
      <c r="U251">
        <f ca="1"/>
        <v>439.53830533191723</v>
      </c>
      <c r="V251">
        <f ca="1"/>
        <v>276.60756767514346</v>
      </c>
      <c r="W251">
        <f ca="1"/>
        <v>405.07315852035401</v>
      </c>
      <c r="X251">
        <f ca="1"/>
        <v>332.61189364092519</v>
      </c>
      <c r="Y251">
        <f ca="1"/>
        <v>412.23373507402999</v>
      </c>
      <c r="Z251">
        <f ca="1"/>
        <v>313.68828671148191</v>
      </c>
      <c r="AA251">
        <f ca="1"/>
        <v>397.42040056887953</v>
      </c>
      <c r="AB251">
        <f ca="1"/>
        <v>383.73625841292454</v>
      </c>
      <c r="AC251">
        <f ca="1"/>
        <v>495.17137595681834</v>
      </c>
      <c r="AD251">
        <f ca="1"/>
        <v>267.32446028926688</v>
      </c>
      <c r="AE251">
        <f ca="1"/>
        <v>344.40657402021361</v>
      </c>
      <c r="AF251">
        <f ca="1"/>
        <v>345.01514757976076</v>
      </c>
      <c r="AG251">
        <f ca="1"/>
        <v>394.08609871507298</v>
      </c>
      <c r="AH251">
        <f ca="1"/>
        <v>314.95757602095784</v>
      </c>
      <c r="AI251">
        <f ca="1"/>
        <v>427.58180666133472</v>
      </c>
      <c r="AJ251">
        <f ca="1"/>
        <v>375.54827181324134</v>
      </c>
      <c r="AK251">
        <f ca="1"/>
        <v>502.27916637726815</v>
      </c>
      <c r="AL251">
        <f ca="1"/>
        <v>307.77866022637994</v>
      </c>
      <c r="AM251">
        <f ca="1"/>
        <v>361.3476970397262</v>
      </c>
      <c r="AN251">
        <f ca="1"/>
        <v>348.59142926159518</v>
      </c>
      <c r="AO251">
        <f ca="1"/>
        <v>447.20440774637177</v>
      </c>
      <c r="AP251">
        <f ca="1"/>
        <v>346.85488093082051</v>
      </c>
      <c r="AQ251">
        <f ca="1"/>
        <v>426.98385221092121</v>
      </c>
      <c r="AR251">
        <f ca="1"/>
        <v>397.24330426820887</v>
      </c>
      <c r="AS251">
        <f ca="1"/>
        <v>514.83794963781804</v>
      </c>
      <c r="AT251">
        <f ca="1"/>
        <v>282.17057271331748</v>
      </c>
      <c r="AU251">
        <f ca="1"/>
        <v>371.93700095804138</v>
      </c>
      <c r="AV251">
        <f ca="1"/>
        <v>313.57011172535937</v>
      </c>
      <c r="AW251">
        <f ca="1"/>
        <v>436.01035841115009</v>
      </c>
      <c r="AX251">
        <f ca="1"/>
        <v>278.30023463804633</v>
      </c>
      <c r="AY251">
        <f ca="1"/>
        <v>394.8770902204559</v>
      </c>
      <c r="AZ251">
        <f ca="1"/>
        <v>369.83640241664801</v>
      </c>
      <c r="BA251">
        <f ca="1"/>
        <v>497.20629681871469</v>
      </c>
      <c r="BB251">
        <f ca="1"/>
        <v>288.41637398300981</v>
      </c>
      <c r="BC251">
        <f ca="1"/>
        <v>337.0331442655077</v>
      </c>
      <c r="BD251">
        <f ca="1"/>
        <v>349.42167266596243</v>
      </c>
      <c r="BE251">
        <f ca="1"/>
        <v>446.20875828548805</v>
      </c>
      <c r="BF251">
        <f ca="1"/>
        <v>352.42012274424354</v>
      </c>
      <c r="BG251">
        <f ca="1"/>
        <v>356.74288758422387</v>
      </c>
      <c r="BH251">
        <f ca="1"/>
        <v>372.72219397166765</v>
      </c>
      <c r="BI251">
        <f ca="1"/>
        <v>490.19922135258577</v>
      </c>
      <c r="BJ251">
        <f ca="1"/>
        <v>313.38110865716413</v>
      </c>
      <c r="BK251">
        <f ca="1"/>
        <v>401.83224787548022</v>
      </c>
      <c r="BL251">
        <f ca="1"/>
        <v>355.76291975885528</v>
      </c>
      <c r="BM251">
        <f ca="1"/>
        <v>424.34251278571884</v>
      </c>
      <c r="BN251">
        <f ca="1"/>
        <v>315.546258476969</v>
      </c>
      <c r="BO251">
        <f ca="1"/>
        <v>391.43683559610491</v>
      </c>
      <c r="BP251">
        <f ca="1"/>
        <v>350.52809369206096</v>
      </c>
      <c r="BQ251">
        <f ca="1"/>
        <v>483.09204382942272</v>
      </c>
      <c r="BR251">
        <f ca="1"/>
        <v>290.37526499702159</v>
      </c>
      <c r="BS251">
        <f ca="1"/>
        <v>372.16135629695179</v>
      </c>
      <c r="BT251">
        <f ca="1"/>
        <v>341.80754850336029</v>
      </c>
      <c r="BU251">
        <f ca="1"/>
        <v>469.63698644626561</v>
      </c>
      <c r="BV251">
        <f ca="1"/>
        <v>348.0171514291514</v>
      </c>
      <c r="BW251">
        <f ca="1"/>
        <v>466.17066566281068</v>
      </c>
      <c r="BX251">
        <f ca="1"/>
        <v>378.95004479700737</v>
      </c>
      <c r="BY251">
        <f ca="1"/>
        <v>571.77529971865067</v>
      </c>
      <c r="BZ251">
        <f ca="1"/>
        <v>238.9638395882387</v>
      </c>
      <c r="CA251">
        <f ca="1"/>
        <v>348.09423756891971</v>
      </c>
      <c r="CB251">
        <f ca="1"/>
        <v>341.74128325362369</v>
      </c>
      <c r="CC251">
        <f ca="1"/>
        <v>406.90316125932998</v>
      </c>
      <c r="CD251">
        <f ca="1"/>
        <v>292.70002626069038</v>
      </c>
      <c r="CE251">
        <f ca="1"/>
        <v>414.19634541252879</v>
      </c>
      <c r="CF251">
        <f ca="1"/>
        <v>378.55296444964466</v>
      </c>
      <c r="CG251">
        <f ca="1"/>
        <v>425.25411477261724</v>
      </c>
      <c r="CH251">
        <f ca="1"/>
        <v>303.26411958602733</v>
      </c>
      <c r="CI251">
        <f ca="1"/>
        <v>367.49310752245549</v>
      </c>
      <c r="CJ251">
        <f ca="1"/>
        <v>355.36304293269836</v>
      </c>
      <c r="CK251">
        <f ca="1"/>
        <v>490.29052032346675</v>
      </c>
      <c r="CL251">
        <f ca="1"/>
        <v>359.95488566226948</v>
      </c>
      <c r="CM251">
        <f ca="1"/>
        <v>438.51730799506134</v>
      </c>
      <c r="CN251">
        <f ca="1"/>
        <v>392.67306980463417</v>
      </c>
      <c r="CO251">
        <f ca="1"/>
        <v>456.16977753198591</v>
      </c>
      <c r="CP251">
        <f ca="1"/>
        <v>287.57112843812587</v>
      </c>
      <c r="CQ251">
        <f ca="1"/>
        <v>398.9696009571357</v>
      </c>
      <c r="CR251">
        <f ca="1"/>
        <v>344.32309557709596</v>
      </c>
      <c r="CS251">
        <f ca="1"/>
        <v>429.45915447787752</v>
      </c>
      <c r="CT251">
        <f ca="1"/>
        <v>330.77410858923048</v>
      </c>
      <c r="CU251">
        <f ca="1"/>
        <v>388.44166963159518</v>
      </c>
      <c r="CV251">
        <f ca="1"/>
        <v>346.9062250772954</v>
      </c>
      <c r="CW251">
        <f ca="1"/>
        <v>439.96921274219409</v>
      </c>
      <c r="CX251">
        <f ca="1"/>
        <v>286.3048092167902</v>
      </c>
      <c r="CY251">
        <f ca="1"/>
        <v>350.39094247418961</v>
      </c>
      <c r="CZ251">
        <f ca="1"/>
        <v>359.62798651446138</v>
      </c>
      <c r="DA251">
        <f ca="1"/>
        <v>426.48406350423608</v>
      </c>
      <c r="DB251">
        <f ca="1"/>
        <v>355.26803316794263</v>
      </c>
      <c r="DC251">
        <f ca="1"/>
        <v>396.20701543125449</v>
      </c>
      <c r="DD251">
        <f ca="1"/>
        <v>355.07244858587961</v>
      </c>
      <c r="DE251">
        <f ca="1"/>
        <v>500.24259007823844</v>
      </c>
      <c r="DF251">
        <f ca="1"/>
        <v>278.80528127276045</v>
      </c>
      <c r="DG251">
        <f ca="1"/>
        <v>390.34230621026359</v>
      </c>
      <c r="DH251" t="e">
        <f ca="1"/>
        <v>#N/A</v>
      </c>
      <c r="DI251" t="e">
        <f ca="1"/>
        <v>#N/A</v>
      </c>
      <c r="DJ251" t="e">
        <f ca="1"/>
        <v>#N/A</v>
      </c>
      <c r="DK251" t="e">
        <f ca="1"/>
        <v>#N/A</v>
      </c>
      <c r="DL251" t="e">
        <f ca="1"/>
        <v>#N/A</v>
      </c>
      <c r="DM251" t="e">
        <f ca="1"/>
        <v>#N/A</v>
      </c>
      <c r="DN251" t="e">
        <f ca="1"/>
        <v>#N/A</v>
      </c>
      <c r="DO251" t="e">
        <f ca="1"/>
        <v>#N/A</v>
      </c>
      <c r="DP251" t="e">
        <f ca="1"/>
        <v>#N/A</v>
      </c>
      <c r="DQ251" t="e">
        <f ca="1"/>
        <v>#N/A</v>
      </c>
      <c r="DR251" t="e">
        <f ca="1"/>
        <v>#N/A</v>
      </c>
      <c r="DS251" t="e">
        <f ca="1"/>
        <v>#N/A</v>
      </c>
      <c r="DT251" t="e">
        <f ca="1"/>
        <v>#N/A</v>
      </c>
      <c r="DU251" t="e">
        <f ca="1"/>
        <v>#N/A</v>
      </c>
      <c r="DV251" t="e">
        <f ca="1"/>
        <v>#N/A</v>
      </c>
      <c r="DW251" t="e">
        <f ca="1"/>
        <v>#N/A</v>
      </c>
      <c r="DX251" t="e">
        <f ca="1"/>
        <v>#N/A</v>
      </c>
      <c r="DY251" t="e">
        <f ca="1"/>
        <v>#N/A</v>
      </c>
      <c r="DZ251" t="e">
        <f ca="1"/>
        <v>#N/A</v>
      </c>
      <c r="EA251" t="e">
        <f ca="1"/>
        <v>#N/A</v>
      </c>
    </row>
    <row r="252" spans="11:131">
      <c r="K252" s="40">
        <f ca="1"/>
        <v>45769</v>
      </c>
      <c r="L252">
        <f ca="1"/>
        <v>331.65090013347697</v>
      </c>
      <c r="M252">
        <f ca="1"/>
        <v>542.42750608361825</v>
      </c>
      <c r="N252">
        <f ca="1"/>
        <v>252.77045129744889</v>
      </c>
      <c r="O252">
        <f ca="1"/>
        <v>368.18575253562017</v>
      </c>
      <c r="P252">
        <f ca="1"/>
        <v>341.90808004660698</v>
      </c>
      <c r="Q252">
        <f ca="1"/>
        <v>436.19667583604053</v>
      </c>
      <c r="R252">
        <f ca="1"/>
        <v>288.11277771242544</v>
      </c>
      <c r="S252">
        <f ca="1"/>
        <v>379.36666320654871</v>
      </c>
      <c r="T252">
        <f ca="1"/>
        <v>356.45062590744163</v>
      </c>
      <c r="U252">
        <f ca="1"/>
        <v>456.60882589596326</v>
      </c>
      <c r="V252">
        <f ca="1"/>
        <v>275.85310013375192</v>
      </c>
      <c r="W252">
        <f ca="1"/>
        <v>413.54778073310075</v>
      </c>
      <c r="X252">
        <f ca="1"/>
        <v>333.7559896339294</v>
      </c>
      <c r="Y252">
        <f ca="1"/>
        <v>410.02506370128367</v>
      </c>
      <c r="Z252">
        <f ca="1"/>
        <v>311.76446061023938</v>
      </c>
      <c r="AA252">
        <f ca="1"/>
        <v>389.14976685393282</v>
      </c>
      <c r="AB252">
        <f ca="1"/>
        <v>379.70364487600449</v>
      </c>
      <c r="AC252">
        <f ca="1"/>
        <v>493.91801264160057</v>
      </c>
      <c r="AD252">
        <f ca="1"/>
        <v>266.5067104046164</v>
      </c>
      <c r="AE252">
        <f ca="1"/>
        <v>345.7545123879479</v>
      </c>
      <c r="AF252">
        <f ca="1"/>
        <v>347.32176459440529</v>
      </c>
      <c r="AG252">
        <f ca="1"/>
        <v>399.21151325670877</v>
      </c>
      <c r="AH252">
        <f ca="1"/>
        <v>320.23174837515728</v>
      </c>
      <c r="AI252">
        <f ca="1"/>
        <v>423.27453467983958</v>
      </c>
      <c r="AJ252">
        <f ca="1"/>
        <v>382.09454291173165</v>
      </c>
      <c r="AK252">
        <f ca="1"/>
        <v>501.252249040859</v>
      </c>
      <c r="AL252">
        <f ca="1"/>
        <v>307.09629331489054</v>
      </c>
      <c r="AM252">
        <f ca="1"/>
        <v>356.58421429280594</v>
      </c>
      <c r="AN252">
        <f ca="1"/>
        <v>345.52977813551098</v>
      </c>
      <c r="AO252">
        <f ca="1"/>
        <v>452.60234634445567</v>
      </c>
      <c r="AP252">
        <f ca="1"/>
        <v>343.50739156006114</v>
      </c>
      <c r="AQ252">
        <f ca="1"/>
        <v>431.47911696394243</v>
      </c>
      <c r="AR252">
        <f ca="1"/>
        <v>392.52104766529953</v>
      </c>
      <c r="AS252">
        <f ca="1"/>
        <v>516.43989246310014</v>
      </c>
      <c r="AT252">
        <f ca="1"/>
        <v>283.65862139151301</v>
      </c>
      <c r="AU252">
        <f ca="1"/>
        <v>368.51360745500818</v>
      </c>
      <c r="AV252">
        <f ca="1"/>
        <v>313.95046180900232</v>
      </c>
      <c r="AW252">
        <f ca="1"/>
        <v>435.86700972665585</v>
      </c>
      <c r="AX252">
        <f ca="1"/>
        <v>277.00446651990177</v>
      </c>
      <c r="AY252">
        <f ca="1"/>
        <v>395.80382601126428</v>
      </c>
      <c r="AZ252">
        <f ca="1"/>
        <v>370.41838510920775</v>
      </c>
      <c r="BA252">
        <f ca="1"/>
        <v>498.82267172961622</v>
      </c>
      <c r="BB252">
        <f ca="1"/>
        <v>292.83140010611089</v>
      </c>
      <c r="BC252">
        <f ca="1"/>
        <v>340.30235252058372</v>
      </c>
      <c r="BD252">
        <f ca="1"/>
        <v>350.3644834371018</v>
      </c>
      <c r="BE252">
        <f ca="1"/>
        <v>442.02715995385012</v>
      </c>
      <c r="BF252">
        <f ca="1"/>
        <v>352.87923212979854</v>
      </c>
      <c r="BG252">
        <f ca="1"/>
        <v>355.60514028797712</v>
      </c>
      <c r="BH252">
        <f ca="1"/>
        <v>376.91045325067154</v>
      </c>
      <c r="BI252">
        <f ca="1"/>
        <v>489.1158896408507</v>
      </c>
      <c r="BJ252">
        <f ca="1"/>
        <v>310.90348235483816</v>
      </c>
      <c r="BK252">
        <f ca="1"/>
        <v>403.14347537563759</v>
      </c>
      <c r="BL252">
        <f ca="1"/>
        <v>350.97343689731645</v>
      </c>
      <c r="BM252">
        <f ca="1"/>
        <v>422.1760396970999</v>
      </c>
      <c r="BN252">
        <f ca="1"/>
        <v>314.67535660430292</v>
      </c>
      <c r="BO252">
        <f ca="1"/>
        <v>394.51594535399971</v>
      </c>
      <c r="BP252">
        <f ca="1"/>
        <v>348.95775604503473</v>
      </c>
      <c r="BQ252">
        <f ca="1"/>
        <v>482.44709161751331</v>
      </c>
      <c r="BR252">
        <f ca="1"/>
        <v>291.63743714855866</v>
      </c>
      <c r="BS252">
        <f ca="1"/>
        <v>370.28912910367029</v>
      </c>
      <c r="BT252">
        <f ca="1"/>
        <v>340.76311128920383</v>
      </c>
      <c r="BU252">
        <f ca="1"/>
        <v>463.45035333919714</v>
      </c>
      <c r="BV252">
        <f ca="1"/>
        <v>353.84490933354567</v>
      </c>
      <c r="BW252">
        <f ca="1"/>
        <v>457.6634977809673</v>
      </c>
      <c r="BX252">
        <f ca="1"/>
        <v>382.43878608696247</v>
      </c>
      <c r="BY252">
        <f ca="1"/>
        <v>574.30216873640268</v>
      </c>
      <c r="BZ252">
        <f ca="1"/>
        <v>236.78861452568233</v>
      </c>
      <c r="CA252">
        <f ca="1"/>
        <v>351.24581040715799</v>
      </c>
      <c r="CB252">
        <f ca="1"/>
        <v>340.18000039677872</v>
      </c>
      <c r="CC252">
        <f ca="1"/>
        <v>410.12829765838484</v>
      </c>
      <c r="CD252">
        <f ca="1"/>
        <v>294.32707620539628</v>
      </c>
      <c r="CE252">
        <f ca="1"/>
        <v>414.00778990071933</v>
      </c>
      <c r="CF252">
        <f ca="1"/>
        <v>375.96756431716915</v>
      </c>
      <c r="CG252">
        <f ca="1"/>
        <v>427.4609078784805</v>
      </c>
      <c r="CH252">
        <f ca="1"/>
        <v>302.10360485015082</v>
      </c>
      <c r="CI252">
        <f ca="1"/>
        <v>367.10622029870513</v>
      </c>
      <c r="CJ252">
        <f ca="1"/>
        <v>356.53480323516112</v>
      </c>
      <c r="CK252">
        <f ca="1"/>
        <v>487.41053194014319</v>
      </c>
      <c r="CL252">
        <f ca="1"/>
        <v>360.33100168243237</v>
      </c>
      <c r="CM252">
        <f ca="1"/>
        <v>442.06854149812051</v>
      </c>
      <c r="CN252">
        <f ca="1"/>
        <v>395.98230701624431</v>
      </c>
      <c r="CO252">
        <f ca="1"/>
        <v>459.43710193492598</v>
      </c>
      <c r="CP252">
        <f ca="1"/>
        <v>284.52068400625615</v>
      </c>
      <c r="CQ252">
        <f ca="1"/>
        <v>400.58866400862678</v>
      </c>
      <c r="CR252">
        <f ca="1"/>
        <v>343.80362108548127</v>
      </c>
      <c r="CS252">
        <f ca="1"/>
        <v>426.48622641777001</v>
      </c>
      <c r="CT252">
        <f ca="1"/>
        <v>333.60429831864826</v>
      </c>
      <c r="CU252">
        <f ca="1"/>
        <v>385.20922939597023</v>
      </c>
      <c r="CV252">
        <f ca="1"/>
        <v>350.49053546614465</v>
      </c>
      <c r="CW252">
        <f ca="1"/>
        <v>442.74726360737498</v>
      </c>
      <c r="CX252">
        <f ca="1"/>
        <v>286.83330016540606</v>
      </c>
      <c r="CY252">
        <f ca="1"/>
        <v>345.32636549690272</v>
      </c>
      <c r="CZ252">
        <f ca="1"/>
        <v>358.30102777008437</v>
      </c>
      <c r="DA252">
        <f ca="1"/>
        <v>428.79183563799228</v>
      </c>
      <c r="DB252">
        <f ca="1"/>
        <v>351.93596725506836</v>
      </c>
      <c r="DC252">
        <f ca="1"/>
        <v>396.99092007727791</v>
      </c>
      <c r="DD252">
        <f ca="1"/>
        <v>355.62689183406349</v>
      </c>
      <c r="DE252">
        <f ca="1"/>
        <v>498.86819295373851</v>
      </c>
      <c r="DF252">
        <f ca="1"/>
        <v>279.32951876894896</v>
      </c>
      <c r="DG252">
        <f ca="1"/>
        <v>388.95969004825531</v>
      </c>
      <c r="DH252" t="e">
        <f ca="1"/>
        <v>#N/A</v>
      </c>
      <c r="DI252" t="e">
        <f ca="1"/>
        <v>#N/A</v>
      </c>
      <c r="DJ252" t="e">
        <f ca="1"/>
        <v>#N/A</v>
      </c>
      <c r="DK252" t="e">
        <f ca="1"/>
        <v>#N/A</v>
      </c>
      <c r="DL252" t="e">
        <f ca="1"/>
        <v>#N/A</v>
      </c>
      <c r="DM252" t="e">
        <f ca="1"/>
        <v>#N/A</v>
      </c>
      <c r="DN252" t="e">
        <f ca="1"/>
        <v>#N/A</v>
      </c>
      <c r="DO252" t="e">
        <f ca="1"/>
        <v>#N/A</v>
      </c>
      <c r="DP252" t="e">
        <f ca="1"/>
        <v>#N/A</v>
      </c>
      <c r="DQ252" t="e">
        <f ca="1"/>
        <v>#N/A</v>
      </c>
      <c r="DR252" t="e">
        <f ca="1"/>
        <v>#N/A</v>
      </c>
      <c r="DS252" t="e">
        <f ca="1"/>
        <v>#N/A</v>
      </c>
      <c r="DT252" t="e">
        <f ca="1"/>
        <v>#N/A</v>
      </c>
      <c r="DU252" t="e">
        <f ca="1"/>
        <v>#N/A</v>
      </c>
      <c r="DV252" t="e">
        <f ca="1"/>
        <v>#N/A</v>
      </c>
      <c r="DW252" t="e">
        <f ca="1"/>
        <v>#N/A</v>
      </c>
      <c r="DX252" t="e">
        <f ca="1"/>
        <v>#N/A</v>
      </c>
      <c r="DY252" t="e">
        <f ca="1"/>
        <v>#N/A</v>
      </c>
      <c r="DZ252" t="e">
        <f ca="1"/>
        <v>#N/A</v>
      </c>
      <c r="EA252" t="e">
        <f ca="1"/>
        <v>#N/A</v>
      </c>
    </row>
    <row r="253" spans="11:131">
      <c r="K253" s="40">
        <f ca="1"/>
        <v>45770</v>
      </c>
      <c r="L253">
        <f ca="1"/>
        <v>333.35635544885577</v>
      </c>
      <c r="M253">
        <f ca="1"/>
        <v>542.99085853121892</v>
      </c>
      <c r="N253">
        <f ca="1"/>
        <v>253.13401336977392</v>
      </c>
      <c r="O253">
        <f ca="1"/>
        <v>370.8833291827645</v>
      </c>
      <c r="P253">
        <f ca="1"/>
        <v>340.39555439789802</v>
      </c>
      <c r="Q253">
        <f ca="1"/>
        <v>441.49823727752289</v>
      </c>
      <c r="R253">
        <f ca="1"/>
        <v>294.68121348995714</v>
      </c>
      <c r="S253">
        <f ca="1"/>
        <v>379.80160282481535</v>
      </c>
      <c r="T253">
        <f ca="1"/>
        <v>352.95276754543005</v>
      </c>
      <c r="U253">
        <f ca="1"/>
        <v>451.13639223895666</v>
      </c>
      <c r="V253">
        <f ca="1"/>
        <v>275.10707147588744</v>
      </c>
      <c r="W253">
        <f ca="1"/>
        <v>411.62053055700216</v>
      </c>
      <c r="X253">
        <f ca="1"/>
        <v>337.72025800860541</v>
      </c>
      <c r="Y253">
        <f ca="1"/>
        <v>413.34196442590178</v>
      </c>
      <c r="Z253">
        <f ca="1"/>
        <v>313.43450784619671</v>
      </c>
      <c r="AA253">
        <f ca="1"/>
        <v>390.35955062049419</v>
      </c>
      <c r="AB253">
        <f ca="1"/>
        <v>374.75288809673395</v>
      </c>
      <c r="AC253">
        <f ca="1"/>
        <v>498.37712699994893</v>
      </c>
      <c r="AD253">
        <f ca="1"/>
        <v>262.63991151928275</v>
      </c>
      <c r="AE253">
        <f ca="1"/>
        <v>348.1275428787892</v>
      </c>
      <c r="AF253">
        <f ca="1"/>
        <v>346.47493147689562</v>
      </c>
      <c r="AG253">
        <f ca="1"/>
        <v>398.76052760882527</v>
      </c>
      <c r="AH253">
        <f ca="1"/>
        <v>322.14285277285609</v>
      </c>
      <c r="AI253">
        <f ca="1"/>
        <v>421.44368465057346</v>
      </c>
      <c r="AJ253">
        <f ca="1"/>
        <v>375.50713336243928</v>
      </c>
      <c r="AK253">
        <f ca="1"/>
        <v>499.99605763285638</v>
      </c>
      <c r="AL253">
        <f ca="1"/>
        <v>308.80059296433905</v>
      </c>
      <c r="AM253">
        <f ca="1"/>
        <v>360.79157950262851</v>
      </c>
      <c r="AN253">
        <f ca="1"/>
        <v>346.20025135625724</v>
      </c>
      <c r="AO253">
        <f ca="1"/>
        <v>449.99877514430455</v>
      </c>
      <c r="AP253">
        <f ca="1"/>
        <v>343.94664378057894</v>
      </c>
      <c r="AQ253">
        <f ca="1"/>
        <v>430.25578740102742</v>
      </c>
      <c r="AR253">
        <f ca="1"/>
        <v>395.48924441672636</v>
      </c>
      <c r="AS253">
        <f ca="1"/>
        <v>510.29987478342576</v>
      </c>
      <c r="AT253">
        <f ca="1"/>
        <v>281.61400263453771</v>
      </c>
      <c r="AU253">
        <f ca="1"/>
        <v>376.06178372422909</v>
      </c>
      <c r="AV253">
        <f ca="1"/>
        <v>316.47350728991785</v>
      </c>
      <c r="AW253">
        <f ca="1"/>
        <v>435.52011948189539</v>
      </c>
      <c r="AX253">
        <f ca="1"/>
        <v>273.26081318045561</v>
      </c>
      <c r="AY253">
        <f ca="1"/>
        <v>398.70497544281994</v>
      </c>
      <c r="AZ253">
        <f ca="1"/>
        <v>367.67762509366315</v>
      </c>
      <c r="BA253">
        <f ca="1"/>
        <v>497.49706129270407</v>
      </c>
      <c r="BB253">
        <f ca="1"/>
        <v>292.53776858527266</v>
      </c>
      <c r="BC253">
        <f ca="1"/>
        <v>345.81484191946771</v>
      </c>
      <c r="BD253">
        <f ca="1"/>
        <v>349.99311672657348</v>
      </c>
      <c r="BE253">
        <f ca="1"/>
        <v>436.15603699226193</v>
      </c>
      <c r="BF253">
        <f ca="1"/>
        <v>356.29688436234852</v>
      </c>
      <c r="BG253">
        <f ca="1"/>
        <v>360.16849958650624</v>
      </c>
      <c r="BH253">
        <f ca="1"/>
        <v>377.13985850210645</v>
      </c>
      <c r="BI253">
        <f ca="1"/>
        <v>489.91098893900227</v>
      </c>
      <c r="BJ253">
        <f ca="1"/>
        <v>310.17837723674165</v>
      </c>
      <c r="BK253">
        <f ca="1"/>
        <v>396.65378798385166</v>
      </c>
      <c r="BL253">
        <f ca="1"/>
        <v>349.03259623446939</v>
      </c>
      <c r="BM253">
        <f ca="1"/>
        <v>424.64917151448321</v>
      </c>
      <c r="BN253">
        <f ca="1"/>
        <v>317.86117791979535</v>
      </c>
      <c r="BO253">
        <f ca="1"/>
        <v>397.16704228143277</v>
      </c>
      <c r="BP253">
        <f ca="1"/>
        <v>342.1002191947079</v>
      </c>
      <c r="BQ253">
        <f ca="1"/>
        <v>482.27308643166708</v>
      </c>
      <c r="BR253">
        <f ca="1"/>
        <v>294.93584767359602</v>
      </c>
      <c r="BS253">
        <f ca="1"/>
        <v>372.62655030547552</v>
      </c>
      <c r="BT253">
        <f ca="1"/>
        <v>342.2927148057264</v>
      </c>
      <c r="BU253">
        <f ca="1"/>
        <v>454.34141550539618</v>
      </c>
      <c r="BV253">
        <f ca="1"/>
        <v>344.16733972727189</v>
      </c>
      <c r="BW253">
        <f ca="1"/>
        <v>463.55989911986427</v>
      </c>
      <c r="BX253">
        <f ca="1"/>
        <v>383.45106366983958</v>
      </c>
      <c r="BY253">
        <f ca="1"/>
        <v>579.38579967451562</v>
      </c>
      <c r="BZ253">
        <f ca="1"/>
        <v>233.29200385650617</v>
      </c>
      <c r="CA253">
        <f ca="1"/>
        <v>358.69648681897161</v>
      </c>
      <c r="CB253">
        <f ca="1"/>
        <v>341.65608210770318</v>
      </c>
      <c r="CC253">
        <f ca="1"/>
        <v>414.54691118190851</v>
      </c>
      <c r="CD253">
        <f ca="1"/>
        <v>296.93031799397124</v>
      </c>
      <c r="CE253">
        <f ca="1"/>
        <v>408.08660002859989</v>
      </c>
      <c r="CF253">
        <f ca="1"/>
        <v>374.3628714957938</v>
      </c>
      <c r="CG253">
        <f ca="1"/>
        <v>433.4132261309673</v>
      </c>
      <c r="CH253">
        <f ca="1"/>
        <v>305.65703380052804</v>
      </c>
      <c r="CI253">
        <f ca="1"/>
        <v>369.86974603343697</v>
      </c>
      <c r="CJ253">
        <f ca="1"/>
        <v>355.7552292211991</v>
      </c>
      <c r="CK253">
        <f ca="1"/>
        <v>483.73239926342552</v>
      </c>
      <c r="CL253">
        <f ca="1"/>
        <v>355.92571705328965</v>
      </c>
      <c r="CM253">
        <f ca="1"/>
        <v>440.57771178675847</v>
      </c>
      <c r="CN253">
        <f ca="1"/>
        <v>393.79122398773046</v>
      </c>
      <c r="CO253">
        <f ca="1"/>
        <v>457.1985409407867</v>
      </c>
      <c r="CP253">
        <f ca="1"/>
        <v>282.62416322119805</v>
      </c>
      <c r="CQ253">
        <f ca="1"/>
        <v>400.48991116658641</v>
      </c>
      <c r="CR253">
        <f ca="1"/>
        <v>347.62611170934281</v>
      </c>
      <c r="CS253">
        <f ca="1"/>
        <v>420.28522242668743</v>
      </c>
      <c r="CT253">
        <f ca="1"/>
        <v>326.95781586586747</v>
      </c>
      <c r="CU253">
        <f ca="1"/>
        <v>383.86003125565736</v>
      </c>
      <c r="CV253">
        <f ca="1"/>
        <v>344.41258501539386</v>
      </c>
      <c r="CW253">
        <f ca="1"/>
        <v>453.66797252848966</v>
      </c>
      <c r="CX253">
        <f ca="1"/>
        <v>290.65156965346864</v>
      </c>
      <c r="CY253">
        <f ca="1"/>
        <v>342.93558543748691</v>
      </c>
      <c r="CZ253">
        <f ca="1"/>
        <v>365.15671789943622</v>
      </c>
      <c r="DA253">
        <f ca="1"/>
        <v>427.31084184981017</v>
      </c>
      <c r="DB253">
        <f ca="1"/>
        <v>355.83436338007391</v>
      </c>
      <c r="DC253">
        <f ca="1"/>
        <v>397.28128674771398</v>
      </c>
      <c r="DD253">
        <f ca="1"/>
        <v>355.33105247773864</v>
      </c>
      <c r="DE253">
        <f ca="1"/>
        <v>494.50247821631461</v>
      </c>
      <c r="DF253">
        <f ca="1"/>
        <v>276.47545316880456</v>
      </c>
      <c r="DG253">
        <f ca="1"/>
        <v>387.49172208959391</v>
      </c>
      <c r="DH253" t="e">
        <f ca="1"/>
        <v>#N/A</v>
      </c>
      <c r="DI253" t="e">
        <f ca="1"/>
        <v>#N/A</v>
      </c>
      <c r="DJ253" t="e">
        <f ca="1"/>
        <v>#N/A</v>
      </c>
      <c r="DK253" t="e">
        <f ca="1"/>
        <v>#N/A</v>
      </c>
      <c r="DL253" t="e">
        <f ca="1"/>
        <v>#N/A</v>
      </c>
      <c r="DM253" t="e">
        <f ca="1"/>
        <v>#N/A</v>
      </c>
      <c r="DN253" t="e">
        <f ca="1"/>
        <v>#N/A</v>
      </c>
      <c r="DO253" t="e">
        <f ca="1"/>
        <v>#N/A</v>
      </c>
      <c r="DP253" t="e">
        <f ca="1"/>
        <v>#N/A</v>
      </c>
      <c r="DQ253" t="e">
        <f ca="1"/>
        <v>#N/A</v>
      </c>
      <c r="DR253" t="e">
        <f ca="1"/>
        <v>#N/A</v>
      </c>
      <c r="DS253" t="e">
        <f ca="1"/>
        <v>#N/A</v>
      </c>
      <c r="DT253" t="e">
        <f ca="1"/>
        <v>#N/A</v>
      </c>
      <c r="DU253" t="e">
        <f ca="1"/>
        <v>#N/A</v>
      </c>
      <c r="DV253" t="e">
        <f ca="1"/>
        <v>#N/A</v>
      </c>
      <c r="DW253" t="e">
        <f ca="1"/>
        <v>#N/A</v>
      </c>
      <c r="DX253" t="e">
        <f ca="1"/>
        <v>#N/A</v>
      </c>
      <c r="DY253" t="e">
        <f ca="1"/>
        <v>#N/A</v>
      </c>
      <c r="DZ253" t="e">
        <f ca="1"/>
        <v>#N/A</v>
      </c>
      <c r="EA253" t="e">
        <f ca="1"/>
        <v>#N/A</v>
      </c>
    </row>
    <row r="254" spans="11:131">
      <c r="K254" s="40">
        <f ca="1"/>
        <v>45771</v>
      </c>
      <c r="L254">
        <f ca="1"/>
        <v>337.36422041463499</v>
      </c>
      <c r="M254">
        <f ca="1"/>
        <v>540.97331518828139</v>
      </c>
      <c r="N254">
        <f ca="1"/>
        <v>250.67797390269845</v>
      </c>
      <c r="O254">
        <f ca="1"/>
        <v>374.12634925669215</v>
      </c>
      <c r="P254">
        <f ca="1"/>
        <v>341.15787532687227</v>
      </c>
      <c r="Q254">
        <f ca="1"/>
        <v>436.81149566471396</v>
      </c>
      <c r="R254">
        <f ca="1"/>
        <v>296.29893443662581</v>
      </c>
      <c r="S254">
        <f ca="1"/>
        <v>381.29590101598615</v>
      </c>
      <c r="T254">
        <f ca="1"/>
        <v>350.95785972868043</v>
      </c>
      <c r="U254">
        <f ca="1"/>
        <v>454.10478928567312</v>
      </c>
      <c r="V254">
        <f ca="1"/>
        <v>278.5730238794871</v>
      </c>
      <c r="W254">
        <f ca="1"/>
        <v>408.23263634835638</v>
      </c>
      <c r="X254">
        <f ca="1"/>
        <v>342.11834894906508</v>
      </c>
      <c r="Y254">
        <f ca="1"/>
        <v>408.31585283630085</v>
      </c>
      <c r="Z254">
        <f ca="1"/>
        <v>315.39394862093235</v>
      </c>
      <c r="AA254">
        <f ca="1"/>
        <v>387.81517982621807</v>
      </c>
      <c r="AB254">
        <f ca="1"/>
        <v>380.74227655657842</v>
      </c>
      <c r="AC254">
        <f ca="1"/>
        <v>494.884627848729</v>
      </c>
      <c r="AD254">
        <f ca="1"/>
        <v>263.05751954372948</v>
      </c>
      <c r="AE254">
        <f ca="1"/>
        <v>349.17677816617061</v>
      </c>
      <c r="AF254">
        <f ca="1"/>
        <v>344.8705683903375</v>
      </c>
      <c r="AG254">
        <f ca="1"/>
        <v>398.10707598779965</v>
      </c>
      <c r="AH254">
        <f ca="1"/>
        <v>322.98160403086712</v>
      </c>
      <c r="AI254">
        <f ca="1"/>
        <v>420.68180412341707</v>
      </c>
      <c r="AJ254">
        <f ca="1"/>
        <v>376.20065436692886</v>
      </c>
      <c r="AK254">
        <f ca="1"/>
        <v>503.75821807431964</v>
      </c>
      <c r="AL254">
        <f ca="1"/>
        <v>306.4140722825432</v>
      </c>
      <c r="AM254">
        <f ca="1"/>
        <v>360.63106727365232</v>
      </c>
      <c r="AN254">
        <f ca="1"/>
        <v>349.75665776429906</v>
      </c>
      <c r="AO254">
        <f ca="1"/>
        <v>450.09780921030188</v>
      </c>
      <c r="AP254">
        <f ca="1"/>
        <v>339.86266685251866</v>
      </c>
      <c r="AQ254">
        <f ca="1"/>
        <v>434.14471741831056</v>
      </c>
      <c r="AR254">
        <f ca="1"/>
        <v>392.47939107148915</v>
      </c>
      <c r="AS254">
        <f ca="1"/>
        <v>502.05177860694903</v>
      </c>
      <c r="AT254">
        <f ca="1"/>
        <v>281.09904862742206</v>
      </c>
      <c r="AU254">
        <f ca="1"/>
        <v>375.82456481483581</v>
      </c>
      <c r="AV254">
        <f ca="1"/>
        <v>316.47132646944277</v>
      </c>
      <c r="AW254">
        <f ca="1"/>
        <v>431.55435516551807</v>
      </c>
      <c r="AX254">
        <f ca="1"/>
        <v>273.53973155542155</v>
      </c>
      <c r="AY254">
        <f ca="1"/>
        <v>393.02280314862247</v>
      </c>
      <c r="AZ254">
        <f ca="1"/>
        <v>369.27017380893966</v>
      </c>
      <c r="BA254">
        <f ca="1"/>
        <v>494.44183403229374</v>
      </c>
      <c r="BB254">
        <f ca="1"/>
        <v>296.48084538185509</v>
      </c>
      <c r="BC254">
        <f ca="1"/>
        <v>345.79094162250721</v>
      </c>
      <c r="BD254">
        <f ca="1"/>
        <v>356.69125541040307</v>
      </c>
      <c r="BE254">
        <f ca="1"/>
        <v>431.45660891211281</v>
      </c>
      <c r="BF254">
        <f ca="1"/>
        <v>353.4817616045969</v>
      </c>
      <c r="BG254">
        <f ca="1"/>
        <v>363.70679751709292</v>
      </c>
      <c r="BH254">
        <f ca="1"/>
        <v>376.79870068146948</v>
      </c>
      <c r="BI254">
        <f ca="1"/>
        <v>490.51234800702264</v>
      </c>
      <c r="BJ254">
        <f ca="1"/>
        <v>311.99626754402857</v>
      </c>
      <c r="BK254">
        <f ca="1"/>
        <v>395.8451827086335</v>
      </c>
      <c r="BL254">
        <f ca="1"/>
        <v>348.87289855836588</v>
      </c>
      <c r="BM254">
        <f ca="1"/>
        <v>418.42129892405666</v>
      </c>
      <c r="BN254">
        <f ca="1"/>
        <v>322.00507881874387</v>
      </c>
      <c r="BO254">
        <f ca="1"/>
        <v>400.98879272423932</v>
      </c>
      <c r="BP254">
        <f ca="1"/>
        <v>343.60222932549505</v>
      </c>
      <c r="BQ254">
        <f ca="1"/>
        <v>471.66508026884981</v>
      </c>
      <c r="BR254">
        <f ca="1"/>
        <v>295.8778177732828</v>
      </c>
      <c r="BS254">
        <f ca="1"/>
        <v>372.23236520872274</v>
      </c>
      <c r="BT254">
        <f ca="1"/>
        <v>344.57745846330681</v>
      </c>
      <c r="BU254">
        <f ca="1"/>
        <v>453.67936598726141</v>
      </c>
      <c r="BV254">
        <f ca="1"/>
        <v>348.95506498247556</v>
      </c>
      <c r="BW254">
        <f ca="1"/>
        <v>462.77955670123947</v>
      </c>
      <c r="BX254">
        <f ca="1"/>
        <v>383.68970717818286</v>
      </c>
      <c r="BY254">
        <f ca="1"/>
        <v>579.4524897178411</v>
      </c>
      <c r="BZ254">
        <f ca="1"/>
        <v>235.74520082014101</v>
      </c>
      <c r="CA254">
        <f ca="1"/>
        <v>366.10968357636727</v>
      </c>
      <c r="CB254">
        <f ca="1"/>
        <v>339.94112451547045</v>
      </c>
      <c r="CC254">
        <f ca="1"/>
        <v>409.04987621920134</v>
      </c>
      <c r="CD254">
        <f ca="1"/>
        <v>298.94502835990335</v>
      </c>
      <c r="CE254">
        <f ca="1"/>
        <v>408.64473227240745</v>
      </c>
      <c r="CF254">
        <f ca="1"/>
        <v>373.41984089279521</v>
      </c>
      <c r="CG254">
        <f ca="1"/>
        <v>428.87153669475299</v>
      </c>
      <c r="CH254">
        <f ca="1"/>
        <v>303.03240531156354</v>
      </c>
      <c r="CI254">
        <f ca="1"/>
        <v>372.45558043535874</v>
      </c>
      <c r="CJ254">
        <f ca="1"/>
        <v>358.54727031475522</v>
      </c>
      <c r="CK254">
        <f ca="1"/>
        <v>490.43462674027472</v>
      </c>
      <c r="CL254">
        <f ca="1"/>
        <v>354.21149002346311</v>
      </c>
      <c r="CM254">
        <f ca="1"/>
        <v>443.9529667650371</v>
      </c>
      <c r="CN254">
        <f ca="1"/>
        <v>390.71913096976778</v>
      </c>
      <c r="CO254">
        <f ca="1"/>
        <v>458.89329982087088</v>
      </c>
      <c r="CP254">
        <f ca="1"/>
        <v>279.79451663731589</v>
      </c>
      <c r="CQ254">
        <f ca="1"/>
        <v>405.80926842068817</v>
      </c>
      <c r="CR254">
        <f ca="1"/>
        <v>350.18000721134297</v>
      </c>
      <c r="CS254">
        <f ca="1"/>
        <v>417.89909260502793</v>
      </c>
      <c r="CT254">
        <f ca="1"/>
        <v>323.5028517260979</v>
      </c>
      <c r="CU254">
        <f ca="1"/>
        <v>385.27867869666153</v>
      </c>
      <c r="CV254">
        <f ca="1"/>
        <v>346.67682697789775</v>
      </c>
      <c r="CW254">
        <f ca="1"/>
        <v>453.45468851861108</v>
      </c>
      <c r="CX254">
        <f ca="1"/>
        <v>292.99688487312932</v>
      </c>
      <c r="CY254">
        <f ca="1"/>
        <v>340.17413800257805</v>
      </c>
      <c r="CZ254">
        <f ca="1"/>
        <v>368.53983375979556</v>
      </c>
      <c r="DA254">
        <f ca="1"/>
        <v>429.09952209944743</v>
      </c>
      <c r="DB254">
        <f ca="1"/>
        <v>357.99392007147958</v>
      </c>
      <c r="DC254">
        <f ca="1"/>
        <v>393.30891017841998</v>
      </c>
      <c r="DD254">
        <f ca="1"/>
        <v>357.07088039458478</v>
      </c>
      <c r="DE254">
        <f ca="1"/>
        <v>495.21964437546535</v>
      </c>
      <c r="DF254">
        <f ca="1"/>
        <v>271.58944095981798</v>
      </c>
      <c r="DG254">
        <f ca="1"/>
        <v>385.60297024667346</v>
      </c>
      <c r="DH254" t="e">
        <f ca="1"/>
        <v>#N/A</v>
      </c>
      <c r="DI254" t="e">
        <f ca="1"/>
        <v>#N/A</v>
      </c>
      <c r="DJ254" t="e">
        <f ca="1"/>
        <v>#N/A</v>
      </c>
      <c r="DK254" t="e">
        <f ca="1"/>
        <v>#N/A</v>
      </c>
      <c r="DL254" t="e">
        <f ca="1"/>
        <v>#N/A</v>
      </c>
      <c r="DM254" t="e">
        <f ca="1"/>
        <v>#N/A</v>
      </c>
      <c r="DN254" t="e">
        <f ca="1"/>
        <v>#N/A</v>
      </c>
      <c r="DO254" t="e">
        <f ca="1"/>
        <v>#N/A</v>
      </c>
      <c r="DP254" t="e">
        <f ca="1"/>
        <v>#N/A</v>
      </c>
      <c r="DQ254" t="e">
        <f ca="1"/>
        <v>#N/A</v>
      </c>
      <c r="DR254" t="e">
        <f ca="1"/>
        <v>#N/A</v>
      </c>
      <c r="DS254" t="e">
        <f ca="1"/>
        <v>#N/A</v>
      </c>
      <c r="DT254" t="e">
        <f ca="1"/>
        <v>#N/A</v>
      </c>
      <c r="DU254" t="e">
        <f ca="1"/>
        <v>#N/A</v>
      </c>
      <c r="DV254" t="e">
        <f ca="1"/>
        <v>#N/A</v>
      </c>
      <c r="DW254" t="e">
        <f ca="1"/>
        <v>#N/A</v>
      </c>
      <c r="DX254" t="e">
        <f ca="1"/>
        <v>#N/A</v>
      </c>
      <c r="DY254" t="e">
        <f ca="1"/>
        <v>#N/A</v>
      </c>
      <c r="DZ254" t="e">
        <f ca="1"/>
        <v>#N/A</v>
      </c>
      <c r="EA254" t="e">
        <f ca="1"/>
        <v>#N/A</v>
      </c>
    </row>
    <row r="255" spans="11:131">
      <c r="K255" s="40">
        <f ca="1"/>
        <v>45772</v>
      </c>
      <c r="L255">
        <f ca="1"/>
        <v>334.29227366124132</v>
      </c>
      <c r="M255">
        <f ca="1"/>
        <v>539.74761946006618</v>
      </c>
      <c r="N255">
        <f ca="1"/>
        <v>252.81321560688431</v>
      </c>
      <c r="O255">
        <f ca="1"/>
        <v>374.95390662641086</v>
      </c>
      <c r="P255">
        <f ca="1"/>
        <v>338.2121250678241</v>
      </c>
      <c r="Q255">
        <f ca="1"/>
        <v>436.07683811140924</v>
      </c>
      <c r="R255">
        <f ca="1"/>
        <v>296.78637745376369</v>
      </c>
      <c r="S255">
        <f ca="1"/>
        <v>378.93867556438312</v>
      </c>
      <c r="T255">
        <f ca="1"/>
        <v>352.33300969601942</v>
      </c>
      <c r="U255">
        <f ca="1"/>
        <v>458.48757350494333</v>
      </c>
      <c r="V255">
        <f ca="1"/>
        <v>275.57601140506387</v>
      </c>
      <c r="W255">
        <f ca="1"/>
        <v>406.42427938297641</v>
      </c>
      <c r="X255">
        <f ca="1"/>
        <v>338.40787671532314</v>
      </c>
      <c r="Y255">
        <f ca="1"/>
        <v>408.37989021277076</v>
      </c>
      <c r="Z255">
        <f ca="1"/>
        <v>319.4304355256495</v>
      </c>
      <c r="AA255">
        <f ca="1"/>
        <v>392.03079530899805</v>
      </c>
      <c r="AB255">
        <f ca="1"/>
        <v>375.13305667392882</v>
      </c>
      <c r="AC255">
        <f ca="1"/>
        <v>488.47797582535742</v>
      </c>
      <c r="AD255">
        <f ca="1"/>
        <v>261.23723527034338</v>
      </c>
      <c r="AE255">
        <f ca="1"/>
        <v>345.91172853664636</v>
      </c>
      <c r="AF255">
        <f ca="1"/>
        <v>346.70757655783524</v>
      </c>
      <c r="AG255">
        <f ca="1"/>
        <v>398.83219018558395</v>
      </c>
      <c r="AH255">
        <f ca="1"/>
        <v>321.8967511337716</v>
      </c>
      <c r="AI255">
        <f ca="1"/>
        <v>419.94372807473445</v>
      </c>
      <c r="AJ255">
        <f ca="1"/>
        <v>374.10168861064125</v>
      </c>
      <c r="AK255">
        <f ca="1"/>
        <v>508.88695945771673</v>
      </c>
      <c r="AL255">
        <f ca="1"/>
        <v>307.35660110470616</v>
      </c>
      <c r="AM255">
        <f ca="1"/>
        <v>361.23750023351693</v>
      </c>
      <c r="AN255">
        <f ca="1"/>
        <v>349.07771152036077</v>
      </c>
      <c r="AO255">
        <f ca="1"/>
        <v>451.54039346617503</v>
      </c>
      <c r="AP255">
        <f ca="1"/>
        <v>341.60667522988206</v>
      </c>
      <c r="AQ255">
        <f ca="1"/>
        <v>436.46596031009813</v>
      </c>
      <c r="AR255">
        <f ca="1"/>
        <v>391.53844314455733</v>
      </c>
      <c r="AS255">
        <f ca="1"/>
        <v>504.16868989355004</v>
      </c>
      <c r="AT255">
        <f ca="1"/>
        <v>281.15816365110987</v>
      </c>
      <c r="AU255">
        <f ca="1"/>
        <v>374.9929220226814</v>
      </c>
      <c r="AV255">
        <f ca="1"/>
        <v>318.68342251474081</v>
      </c>
      <c r="AW255">
        <f ca="1"/>
        <v>433.97061385625307</v>
      </c>
      <c r="AX255">
        <f ca="1"/>
        <v>277.37908549461298</v>
      </c>
      <c r="AY255">
        <f ca="1"/>
        <v>392.1517775085797</v>
      </c>
      <c r="AZ255">
        <f ca="1"/>
        <v>367.96428022661934</v>
      </c>
      <c r="BA255">
        <f ca="1"/>
        <v>494.17647409185821</v>
      </c>
      <c r="BB255">
        <f ca="1"/>
        <v>295.74506369037783</v>
      </c>
      <c r="BC255">
        <f ca="1"/>
        <v>346.88924894292506</v>
      </c>
      <c r="BD255">
        <f ca="1"/>
        <v>354.62740917169367</v>
      </c>
      <c r="BE255">
        <f ca="1"/>
        <v>437.67578190935257</v>
      </c>
      <c r="BF255">
        <f ca="1"/>
        <v>355.46178701477419</v>
      </c>
      <c r="BG255">
        <f ca="1"/>
        <v>366.22431209113569</v>
      </c>
      <c r="BH255">
        <f ca="1"/>
        <v>371.41951392133359</v>
      </c>
      <c r="BI255">
        <f ca="1"/>
        <v>489.75761016314289</v>
      </c>
      <c r="BJ255">
        <f ca="1"/>
        <v>311.08258935985208</v>
      </c>
      <c r="BK255">
        <f ca="1"/>
        <v>392.25751443453379</v>
      </c>
      <c r="BL255">
        <f ca="1"/>
        <v>345.3053061523363</v>
      </c>
      <c r="BM255">
        <f ca="1"/>
        <v>417.64683752141372</v>
      </c>
      <c r="BN255">
        <f ca="1"/>
        <v>323.35385655996879</v>
      </c>
      <c r="BO255">
        <f ca="1"/>
        <v>398.43015543853056</v>
      </c>
      <c r="BP255">
        <f ca="1"/>
        <v>343.88205946139595</v>
      </c>
      <c r="BQ255">
        <f ca="1"/>
        <v>476.16229332654819</v>
      </c>
      <c r="BR255">
        <f ca="1"/>
        <v>294.72522676751777</v>
      </c>
      <c r="BS255">
        <f ca="1"/>
        <v>377.8110002912336</v>
      </c>
      <c r="BT255">
        <f ca="1"/>
        <v>343.79530869679581</v>
      </c>
      <c r="BU255">
        <f ca="1"/>
        <v>455.32182808223359</v>
      </c>
      <c r="BV255">
        <f ca="1"/>
        <v>350.32981269283317</v>
      </c>
      <c r="BW255">
        <f ca="1"/>
        <v>468.05147374056395</v>
      </c>
      <c r="BX255">
        <f ca="1"/>
        <v>383.01938669843832</v>
      </c>
      <c r="BY255">
        <f ca="1"/>
        <v>578.06192242511065</v>
      </c>
      <c r="BZ255">
        <f ca="1"/>
        <v>234.66935442352181</v>
      </c>
      <c r="CA255">
        <f ca="1"/>
        <v>365.33181494283104</v>
      </c>
      <c r="CB255">
        <f ca="1"/>
        <v>337.67558477614392</v>
      </c>
      <c r="CC255">
        <f ca="1"/>
        <v>406.71754218834076</v>
      </c>
      <c r="CD255">
        <f ca="1"/>
        <v>299.47926713986686</v>
      </c>
      <c r="CE255">
        <f ca="1"/>
        <v>405.65027131405458</v>
      </c>
      <c r="CF255">
        <f ca="1"/>
        <v>376.42957475513521</v>
      </c>
      <c r="CG255">
        <f ca="1"/>
        <v>423.1558900497792</v>
      </c>
      <c r="CH255">
        <f ca="1"/>
        <v>304.24047163677176</v>
      </c>
      <c r="CI255">
        <f ca="1"/>
        <v>375.63881789961948</v>
      </c>
      <c r="CJ255">
        <f ca="1"/>
        <v>351.3429922127138</v>
      </c>
      <c r="CK255">
        <f ca="1"/>
        <v>492.35233068187392</v>
      </c>
      <c r="CL255">
        <f ca="1"/>
        <v>349.06958970986244</v>
      </c>
      <c r="CM255">
        <f ca="1"/>
        <v>442.51965662497747</v>
      </c>
      <c r="CN255">
        <f ca="1"/>
        <v>387.56843145061191</v>
      </c>
      <c r="CO255">
        <f ca="1"/>
        <v>467.97914462046822</v>
      </c>
      <c r="CP255">
        <f ca="1"/>
        <v>286.26479612767082</v>
      </c>
      <c r="CQ255">
        <f ca="1"/>
        <v>404.14780862754026</v>
      </c>
      <c r="CR255">
        <f ca="1"/>
        <v>349.46454755632971</v>
      </c>
      <c r="CS255">
        <f ca="1"/>
        <v>417.84615396397248</v>
      </c>
      <c r="CT255">
        <f ca="1"/>
        <v>321.73869833380911</v>
      </c>
      <c r="CU255">
        <f ca="1"/>
        <v>389.53496500207837</v>
      </c>
      <c r="CV255">
        <f ca="1"/>
        <v>347.01230038219524</v>
      </c>
      <c r="CW255">
        <f ca="1"/>
        <v>450.99426333002629</v>
      </c>
      <c r="CX255">
        <f ca="1"/>
        <v>293.0758274420034</v>
      </c>
      <c r="CY255">
        <f ca="1"/>
        <v>337.58446390652711</v>
      </c>
      <c r="CZ255">
        <f ca="1"/>
        <v>367.62736807728101</v>
      </c>
      <c r="DA255">
        <f ca="1"/>
        <v>427.73714035866612</v>
      </c>
      <c r="DB255">
        <f ca="1"/>
        <v>358.79010229448062</v>
      </c>
      <c r="DC255">
        <f ca="1"/>
        <v>395.61341653583577</v>
      </c>
      <c r="DD255">
        <f ca="1"/>
        <v>358.19381792188926</v>
      </c>
      <c r="DE255">
        <f ca="1"/>
        <v>495.80702682554681</v>
      </c>
      <c r="DF255">
        <f ca="1"/>
        <v>273.49345181437013</v>
      </c>
      <c r="DG255">
        <f ca="1"/>
        <v>390.55071181965684</v>
      </c>
      <c r="DH255" t="e">
        <f ca="1"/>
        <v>#N/A</v>
      </c>
      <c r="DI255" t="e">
        <f ca="1"/>
        <v>#N/A</v>
      </c>
      <c r="DJ255" t="e">
        <f ca="1"/>
        <v>#N/A</v>
      </c>
      <c r="DK255" t="e">
        <f ca="1"/>
        <v>#N/A</v>
      </c>
      <c r="DL255" t="e">
        <f ca="1"/>
        <v>#N/A</v>
      </c>
      <c r="DM255" t="e">
        <f ca="1"/>
        <v>#N/A</v>
      </c>
      <c r="DN255" t="e">
        <f ca="1"/>
        <v>#N/A</v>
      </c>
      <c r="DO255" t="e">
        <f ca="1"/>
        <v>#N/A</v>
      </c>
      <c r="DP255" t="e">
        <f ca="1"/>
        <v>#N/A</v>
      </c>
      <c r="DQ255" t="e">
        <f ca="1"/>
        <v>#N/A</v>
      </c>
      <c r="DR255" t="e">
        <f ca="1"/>
        <v>#N/A</v>
      </c>
      <c r="DS255" t="e">
        <f ca="1"/>
        <v>#N/A</v>
      </c>
      <c r="DT255" t="e">
        <f ca="1"/>
        <v>#N/A</v>
      </c>
      <c r="DU255" t="e">
        <f ca="1"/>
        <v>#N/A</v>
      </c>
      <c r="DV255" t="e">
        <f ca="1"/>
        <v>#N/A</v>
      </c>
      <c r="DW255" t="e">
        <f ca="1"/>
        <v>#N/A</v>
      </c>
      <c r="DX255" t="e">
        <f ca="1"/>
        <v>#N/A</v>
      </c>
      <c r="DY255" t="e">
        <f ca="1"/>
        <v>#N/A</v>
      </c>
      <c r="DZ255" t="e">
        <f ca="1"/>
        <v>#N/A</v>
      </c>
      <c r="EA255" t="e">
        <f ca="1"/>
        <v>#N/A</v>
      </c>
    </row>
    <row r="256" spans="11:131">
      <c r="K256" s="40">
        <f ca="1"/>
        <v>45775</v>
      </c>
      <c r="L256">
        <f ca="1"/>
        <v>337.92439503836181</v>
      </c>
      <c r="M256">
        <f ca="1"/>
        <v>530.14581312153848</v>
      </c>
      <c r="N256">
        <f ca="1"/>
        <v>253.46157340354472</v>
      </c>
      <c r="O256">
        <f ca="1"/>
        <v>384.33674393858337</v>
      </c>
      <c r="P256">
        <f ca="1"/>
        <v>327.44634533891355</v>
      </c>
      <c r="Q256">
        <f ca="1"/>
        <v>441.00855610792956</v>
      </c>
      <c r="R256">
        <f ca="1"/>
        <v>302.98507729767016</v>
      </c>
      <c r="S256">
        <f ca="1"/>
        <v>372.10535660941298</v>
      </c>
      <c r="T256">
        <f ca="1"/>
        <v>353.35830344410414</v>
      </c>
      <c r="U256">
        <f ca="1"/>
        <v>448.2212920553165</v>
      </c>
      <c r="V256">
        <f ca="1"/>
        <v>274.33295480157329</v>
      </c>
      <c r="W256">
        <f ca="1"/>
        <v>414.36388489791403</v>
      </c>
      <c r="X256">
        <f ca="1"/>
        <v>339.63621954663017</v>
      </c>
      <c r="Y256">
        <f ca="1"/>
        <v>399.38502912952708</v>
      </c>
      <c r="Z256">
        <f ca="1"/>
        <v>313.65302726974397</v>
      </c>
      <c r="AA256">
        <f ca="1"/>
        <v>389.81458737201984</v>
      </c>
      <c r="AB256">
        <f ca="1"/>
        <v>373.9209496589321</v>
      </c>
      <c r="AC256">
        <f ca="1"/>
        <v>499.66552748495195</v>
      </c>
      <c r="AD256">
        <f ca="1"/>
        <v>268.71032561783238</v>
      </c>
      <c r="AE256">
        <f ca="1"/>
        <v>353.44314462337616</v>
      </c>
      <c r="AF256">
        <f ca="1"/>
        <v>352.10389477002752</v>
      </c>
      <c r="AG256">
        <f ca="1"/>
        <v>397.6216159539336</v>
      </c>
      <c r="AH256">
        <f ca="1"/>
        <v>325.48532702056286</v>
      </c>
      <c r="AI256">
        <f ca="1"/>
        <v>419.76252231808274</v>
      </c>
      <c r="AJ256">
        <f ca="1"/>
        <v>373.53289429513632</v>
      </c>
      <c r="AK256">
        <f ca="1"/>
        <v>502.95792490604867</v>
      </c>
      <c r="AL256">
        <f ca="1"/>
        <v>303.71147129710522</v>
      </c>
      <c r="AM256">
        <f ca="1"/>
        <v>370.24295033772415</v>
      </c>
      <c r="AN256">
        <f ca="1"/>
        <v>356.66096898788521</v>
      </c>
      <c r="AO256">
        <f ca="1"/>
        <v>455.00886656877896</v>
      </c>
      <c r="AP256">
        <f ca="1"/>
        <v>342.78134343200207</v>
      </c>
      <c r="AQ256">
        <f ca="1"/>
        <v>428.47249628202655</v>
      </c>
      <c r="AR256">
        <f ca="1"/>
        <v>390.57846875912952</v>
      </c>
      <c r="AS256">
        <f ca="1"/>
        <v>509.69137868936951</v>
      </c>
      <c r="AT256">
        <f ca="1"/>
        <v>280.93623262958715</v>
      </c>
      <c r="AU256">
        <f ca="1"/>
        <v>373.77587036032486</v>
      </c>
      <c r="AV256">
        <f ca="1"/>
        <v>320.23048443872659</v>
      </c>
      <c r="AW256">
        <f ca="1"/>
        <v>422.21325082739207</v>
      </c>
      <c r="AX256">
        <f ca="1"/>
        <v>280.60172171629324</v>
      </c>
      <c r="AY256">
        <f ca="1"/>
        <v>385.34531993135994</v>
      </c>
      <c r="AZ256">
        <f ca="1"/>
        <v>373.85185899567875</v>
      </c>
      <c r="BA256">
        <f ca="1"/>
        <v>504.79871415811982</v>
      </c>
      <c r="BB256">
        <f ca="1"/>
        <v>301.59091251020271</v>
      </c>
      <c r="BC256">
        <f ca="1"/>
        <v>346.89830337595487</v>
      </c>
      <c r="BD256">
        <f ca="1"/>
        <v>349.0599834220352</v>
      </c>
      <c r="BE256">
        <f ca="1"/>
        <v>437.54291257137459</v>
      </c>
      <c r="BF256">
        <f ca="1"/>
        <v>352.24521991355516</v>
      </c>
      <c r="BG256">
        <f ca="1"/>
        <v>370.2312718796112</v>
      </c>
      <c r="BH256">
        <f ca="1"/>
        <v>383.10476168558523</v>
      </c>
      <c r="BI256">
        <f ca="1"/>
        <v>511.42797687889447</v>
      </c>
      <c r="BJ256">
        <f ca="1"/>
        <v>310.37620521193395</v>
      </c>
      <c r="BK256">
        <f ca="1"/>
        <v>386.95235754733221</v>
      </c>
      <c r="BL256">
        <f ca="1"/>
        <v>339.30772685440928</v>
      </c>
      <c r="BM256">
        <f ca="1"/>
        <v>405.24844333891934</v>
      </c>
      <c r="BN256">
        <f ca="1"/>
        <v>324.20558137590888</v>
      </c>
      <c r="BO256">
        <f ca="1"/>
        <v>402.58555982837265</v>
      </c>
      <c r="BP256">
        <f ca="1"/>
        <v>337.96919272009404</v>
      </c>
      <c r="BQ256">
        <f ca="1"/>
        <v>477.64745334064543</v>
      </c>
      <c r="BR256">
        <f ca="1"/>
        <v>289.19925025745647</v>
      </c>
      <c r="BS256">
        <f ca="1"/>
        <v>371.86598035315637</v>
      </c>
      <c r="BT256">
        <f ca="1"/>
        <v>334.57956587154058</v>
      </c>
      <c r="BU256">
        <f ca="1"/>
        <v>442.94324122233019</v>
      </c>
      <c r="BV256">
        <f ca="1"/>
        <v>352.99030433916761</v>
      </c>
      <c r="BW256">
        <f ca="1"/>
        <v>456.90563204420715</v>
      </c>
      <c r="BX256">
        <f ca="1"/>
        <v>381.38121816042559</v>
      </c>
      <c r="BY256">
        <f ca="1"/>
        <v>574.87657165251301</v>
      </c>
      <c r="BZ256">
        <f ca="1"/>
        <v>235.34857229670266</v>
      </c>
      <c r="CA256">
        <f ca="1"/>
        <v>369.7240582112837</v>
      </c>
      <c r="CB256">
        <f ca="1"/>
        <v>337.65609077936756</v>
      </c>
      <c r="CC256">
        <f ca="1"/>
        <v>408.56575826580598</v>
      </c>
      <c r="CD256">
        <f ca="1"/>
        <v>305.67618191243133</v>
      </c>
      <c r="CE256">
        <f ca="1"/>
        <v>404.82910895015505</v>
      </c>
      <c r="CF256">
        <f ca="1"/>
        <v>372.56357283815441</v>
      </c>
      <c r="CG256">
        <f ca="1"/>
        <v>424.46778567228159</v>
      </c>
      <c r="CH256">
        <f ca="1"/>
        <v>301.87515519769505</v>
      </c>
      <c r="CI256">
        <f ca="1"/>
        <v>371.49823351001669</v>
      </c>
      <c r="CJ256">
        <f ca="1"/>
        <v>347.84175571675587</v>
      </c>
      <c r="CK256">
        <f ca="1"/>
        <v>482.13117921775432</v>
      </c>
      <c r="CL256">
        <f ca="1"/>
        <v>348.37199514121187</v>
      </c>
      <c r="CM256">
        <f ca="1"/>
        <v>445.80797384778907</v>
      </c>
      <c r="CN256">
        <f ca="1"/>
        <v>385.81669716765106</v>
      </c>
      <c r="CO256">
        <f ca="1"/>
        <v>465.33808103561921</v>
      </c>
      <c r="CP256">
        <f ca="1"/>
        <v>289.93620097627047</v>
      </c>
      <c r="CQ256">
        <f ca="1"/>
        <v>411.12951133538149</v>
      </c>
      <c r="CR256">
        <f ca="1"/>
        <v>353.39990245613717</v>
      </c>
      <c r="CS256">
        <f ca="1"/>
        <v>412.36006845554658</v>
      </c>
      <c r="CT256">
        <f ca="1"/>
        <v>328.81805301516567</v>
      </c>
      <c r="CU256">
        <f ca="1"/>
        <v>381.01156476083975</v>
      </c>
      <c r="CV256">
        <f ca="1"/>
        <v>349.29348289983568</v>
      </c>
      <c r="CW256">
        <f ca="1"/>
        <v>454.97469657336967</v>
      </c>
      <c r="CX256">
        <f ca="1"/>
        <v>292.07706240622332</v>
      </c>
      <c r="CY256">
        <f ca="1"/>
        <v>338.00782579531148</v>
      </c>
      <c r="CZ256">
        <f ca="1"/>
        <v>361.20111902057647</v>
      </c>
      <c r="DA256">
        <f ca="1"/>
        <v>432.58601647182479</v>
      </c>
      <c r="DB256">
        <f ca="1"/>
        <v>365.59503412433423</v>
      </c>
      <c r="DC256">
        <f ca="1"/>
        <v>411.743852750911</v>
      </c>
      <c r="DD256">
        <f ca="1"/>
        <v>369.48415282362885</v>
      </c>
      <c r="DE256">
        <f ca="1"/>
        <v>498.32757442370701</v>
      </c>
      <c r="DF256">
        <f ca="1"/>
        <v>279.55793150310132</v>
      </c>
      <c r="DG256">
        <f ca="1"/>
        <v>374.66168876510557</v>
      </c>
      <c r="DH256" t="e">
        <f ca="1"/>
        <v>#N/A</v>
      </c>
      <c r="DI256" t="e">
        <f ca="1"/>
        <v>#N/A</v>
      </c>
      <c r="DJ256" t="e">
        <f ca="1"/>
        <v>#N/A</v>
      </c>
      <c r="DK256" t="e">
        <f ca="1"/>
        <v>#N/A</v>
      </c>
      <c r="DL256" t="e">
        <f ca="1"/>
        <v>#N/A</v>
      </c>
      <c r="DM256" t="e">
        <f ca="1"/>
        <v>#N/A</v>
      </c>
      <c r="DN256" t="e">
        <f ca="1"/>
        <v>#N/A</v>
      </c>
      <c r="DO256" t="e">
        <f ca="1"/>
        <v>#N/A</v>
      </c>
      <c r="DP256" t="e">
        <f ca="1"/>
        <v>#N/A</v>
      </c>
      <c r="DQ256" t="e">
        <f ca="1"/>
        <v>#N/A</v>
      </c>
      <c r="DR256" t="e">
        <f ca="1"/>
        <v>#N/A</v>
      </c>
      <c r="DS256" t="e">
        <f ca="1"/>
        <v>#N/A</v>
      </c>
      <c r="DT256" t="e">
        <f ca="1"/>
        <v>#N/A</v>
      </c>
      <c r="DU256" t="e">
        <f ca="1"/>
        <v>#N/A</v>
      </c>
      <c r="DV256" t="e">
        <f ca="1"/>
        <v>#N/A</v>
      </c>
      <c r="DW256" t="e">
        <f ca="1"/>
        <v>#N/A</v>
      </c>
      <c r="DX256" t="e">
        <f ca="1"/>
        <v>#N/A</v>
      </c>
      <c r="DY256" t="e">
        <f ca="1"/>
        <v>#N/A</v>
      </c>
      <c r="DZ256" t="e">
        <f ca="1"/>
        <v>#N/A</v>
      </c>
      <c r="EA256" t="e">
        <f ca="1"/>
        <v>#N/A</v>
      </c>
    </row>
    <row r="257" spans="11:131">
      <c r="K257" s="40">
        <f ca="1"/>
        <v>45776</v>
      </c>
      <c r="L257">
        <f ca="1"/>
        <v>342.63483555810944</v>
      </c>
      <c r="M257">
        <f ca="1"/>
        <v>531.34045658004766</v>
      </c>
      <c r="N257">
        <f ca="1"/>
        <v>250.81354568991611</v>
      </c>
      <c r="O257">
        <f ca="1"/>
        <v>384.11702561218129</v>
      </c>
      <c r="P257">
        <f ca="1"/>
        <v>330.07212345751725</v>
      </c>
      <c r="Q257">
        <f ca="1"/>
        <v>434.3862697125968</v>
      </c>
      <c r="R257">
        <f ca="1"/>
        <v>302.73525066695834</v>
      </c>
      <c r="S257">
        <f ca="1"/>
        <v>374.40125222311588</v>
      </c>
      <c r="T257">
        <f ca="1"/>
        <v>355.67503590976463</v>
      </c>
      <c r="U257">
        <f ca="1"/>
        <v>452.51905764754866</v>
      </c>
      <c r="V257">
        <f ca="1"/>
        <v>277.14871033495581</v>
      </c>
      <c r="W257">
        <f ca="1"/>
        <v>415.79503436173468</v>
      </c>
      <c r="X257">
        <f ca="1"/>
        <v>335.72255258606566</v>
      </c>
      <c r="Y257">
        <f ca="1"/>
        <v>398.6189651782189</v>
      </c>
      <c r="Z257">
        <f ca="1"/>
        <v>311.53155139268119</v>
      </c>
      <c r="AA257">
        <f ca="1"/>
        <v>392.08360573482798</v>
      </c>
      <c r="AB257">
        <f ca="1"/>
        <v>372.33322532082872</v>
      </c>
      <c r="AC257">
        <f ca="1"/>
        <v>495.42374867959126</v>
      </c>
      <c r="AD257">
        <f ca="1"/>
        <v>267.45008950880606</v>
      </c>
      <c r="AE257">
        <f ca="1"/>
        <v>355.51495638542769</v>
      </c>
      <c r="AF257">
        <f ca="1"/>
        <v>351.54655683631501</v>
      </c>
      <c r="AG257">
        <f ca="1"/>
        <v>404.73792273997549</v>
      </c>
      <c r="AH257">
        <f ca="1"/>
        <v>323.29302960358712</v>
      </c>
      <c r="AI257">
        <f ca="1"/>
        <v>421.17269499321446</v>
      </c>
      <c r="AJ257">
        <f ca="1"/>
        <v>369.84323781808018</v>
      </c>
      <c r="AK257">
        <f ca="1"/>
        <v>499.48749676851503</v>
      </c>
      <c r="AL257">
        <f ca="1"/>
        <v>301.83616473777204</v>
      </c>
      <c r="AM257">
        <f ca="1"/>
        <v>368.76203226480675</v>
      </c>
      <c r="AN257">
        <f ca="1"/>
        <v>357.43613635783311</v>
      </c>
      <c r="AO257">
        <f ca="1"/>
        <v>453.80466741445747</v>
      </c>
      <c r="AP257">
        <f ca="1"/>
        <v>341.01510731540395</v>
      </c>
      <c r="AQ257">
        <f ca="1"/>
        <v>422.46373050829811</v>
      </c>
      <c r="AR257">
        <f ca="1"/>
        <v>388.83372519165675</v>
      </c>
      <c r="AS257">
        <f ca="1"/>
        <v>502.06148594440469</v>
      </c>
      <c r="AT257">
        <f ca="1"/>
        <v>282.17712033777485</v>
      </c>
      <c r="AU257">
        <f ca="1"/>
        <v>371.97529164165866</v>
      </c>
      <c r="AV257">
        <f ca="1"/>
        <v>322.72782456184751</v>
      </c>
      <c r="AW257">
        <f ca="1"/>
        <v>413.7772950337361</v>
      </c>
      <c r="AX257">
        <f ca="1"/>
        <v>285.43730066794802</v>
      </c>
      <c r="AY257">
        <f ca="1"/>
        <v>385.18480608669859</v>
      </c>
      <c r="AZ257">
        <f ca="1"/>
        <v>369.78385010849695</v>
      </c>
      <c r="BA257">
        <f ca="1"/>
        <v>495.54322222500332</v>
      </c>
      <c r="BB257">
        <f ca="1"/>
        <v>305.75047842639765</v>
      </c>
      <c r="BC257">
        <f ca="1"/>
        <v>348.3940065635669</v>
      </c>
      <c r="BD257">
        <f ca="1"/>
        <v>349.8088407062092</v>
      </c>
      <c r="BE257">
        <f ca="1"/>
        <v>433.82826725853494</v>
      </c>
      <c r="BF257">
        <f ca="1"/>
        <v>351.49700135672003</v>
      </c>
      <c r="BG257">
        <f ca="1"/>
        <v>367.40301689049386</v>
      </c>
      <c r="BH257">
        <f ca="1"/>
        <v>378.57048067736889</v>
      </c>
      <c r="BI257">
        <f ca="1"/>
        <v>517.13321128397229</v>
      </c>
      <c r="BJ257">
        <f ca="1"/>
        <v>309.05160380463798</v>
      </c>
      <c r="BK257">
        <f ca="1"/>
        <v>381.80348113808458</v>
      </c>
      <c r="BL257">
        <f ca="1"/>
        <v>333.26924550242052</v>
      </c>
      <c r="BM257">
        <f ca="1"/>
        <v>409.21715287494277</v>
      </c>
      <c r="BN257">
        <f ca="1"/>
        <v>328.8451371195298</v>
      </c>
      <c r="BO257">
        <f ca="1"/>
        <v>405.70195936626953</v>
      </c>
      <c r="BP257">
        <f ca="1"/>
        <v>343.97423097202505</v>
      </c>
      <c r="BQ257">
        <f ca="1"/>
        <v>479.41057981181081</v>
      </c>
      <c r="BR257">
        <f ca="1"/>
        <v>291.3758714080073</v>
      </c>
      <c r="BS257">
        <f ca="1"/>
        <v>379.05559186142779</v>
      </c>
      <c r="BT257">
        <f ca="1"/>
        <v>344.41762620693663</v>
      </c>
      <c r="BU257">
        <f ca="1"/>
        <v>439.74167665269107</v>
      </c>
      <c r="BV257">
        <f ca="1"/>
        <v>353.06816694580056</v>
      </c>
      <c r="BW257">
        <f ca="1"/>
        <v>452.64188318446224</v>
      </c>
      <c r="BX257">
        <f ca="1"/>
        <v>381.080431846419</v>
      </c>
      <c r="BY257">
        <f ca="1"/>
        <v>576.41526927926475</v>
      </c>
      <c r="BZ257">
        <f ca="1"/>
        <v>233.73147068304914</v>
      </c>
      <c r="CA257">
        <f ca="1"/>
        <v>370.92720556147742</v>
      </c>
      <c r="CB257">
        <f ca="1"/>
        <v>342.97337914841273</v>
      </c>
      <c r="CC257">
        <f ca="1"/>
        <v>402.88117809412103</v>
      </c>
      <c r="CD257">
        <f ca="1"/>
        <v>307.22812964195509</v>
      </c>
      <c r="CE257">
        <f ca="1"/>
        <v>405.32365677750272</v>
      </c>
      <c r="CF257">
        <f ca="1"/>
        <v>370.5035474576564</v>
      </c>
      <c r="CG257">
        <f ca="1"/>
        <v>429.52392919231715</v>
      </c>
      <c r="CH257">
        <f ca="1"/>
        <v>298.43228559393867</v>
      </c>
      <c r="CI257">
        <f ca="1"/>
        <v>366.49702340901644</v>
      </c>
      <c r="CJ257">
        <f ca="1"/>
        <v>351.64852796413572</v>
      </c>
      <c r="CK257">
        <f ca="1"/>
        <v>483.79388282872117</v>
      </c>
      <c r="CL257">
        <f ca="1"/>
        <v>348.89752587984862</v>
      </c>
      <c r="CM257">
        <f ca="1"/>
        <v>441.03125111135301</v>
      </c>
      <c r="CN257">
        <f ca="1"/>
        <v>387.4042058027772</v>
      </c>
      <c r="CO257">
        <f ca="1"/>
        <v>469.91316227267549</v>
      </c>
      <c r="CP257">
        <f ca="1"/>
        <v>288.43756629214579</v>
      </c>
      <c r="CQ257">
        <f ca="1"/>
        <v>412.76218755585234</v>
      </c>
      <c r="CR257">
        <f ca="1"/>
        <v>354.03190035350974</v>
      </c>
      <c r="CS257">
        <f ca="1"/>
        <v>415.21148950822419</v>
      </c>
      <c r="CT257">
        <f ca="1"/>
        <v>331.03770755949671</v>
      </c>
      <c r="CU257">
        <f ca="1"/>
        <v>381.64210292609647</v>
      </c>
      <c r="CV257">
        <f ca="1"/>
        <v>345.27962445129094</v>
      </c>
      <c r="CW257">
        <f ca="1"/>
        <v>454.99131311816524</v>
      </c>
      <c r="CX257">
        <f ca="1"/>
        <v>291.97735540126172</v>
      </c>
      <c r="CY257">
        <f ca="1"/>
        <v>342.40447737587658</v>
      </c>
      <c r="CZ257">
        <f ca="1"/>
        <v>361.74863107325064</v>
      </c>
      <c r="DA257">
        <f ca="1"/>
        <v>436.19565895545503</v>
      </c>
      <c r="DB257">
        <f ca="1"/>
        <v>363.35296692589162</v>
      </c>
      <c r="DC257">
        <f ca="1"/>
        <v>414.1911285189725</v>
      </c>
      <c r="DD257">
        <f ca="1"/>
        <v>365.80863697967089</v>
      </c>
      <c r="DE257">
        <f ca="1"/>
        <v>507.14176931246345</v>
      </c>
      <c r="DF257">
        <f ca="1"/>
        <v>277.80962287631866</v>
      </c>
      <c r="DG257">
        <f ca="1"/>
        <v>375.45032219667308</v>
      </c>
      <c r="DH257" t="e">
        <f ca="1"/>
        <v>#N/A</v>
      </c>
      <c r="DI257" t="e">
        <f ca="1"/>
        <v>#N/A</v>
      </c>
      <c r="DJ257" t="e">
        <f ca="1"/>
        <v>#N/A</v>
      </c>
      <c r="DK257" t="e">
        <f ca="1"/>
        <v>#N/A</v>
      </c>
      <c r="DL257" t="e">
        <f ca="1"/>
        <v>#N/A</v>
      </c>
      <c r="DM257" t="e">
        <f ca="1"/>
        <v>#N/A</v>
      </c>
      <c r="DN257" t="e">
        <f ca="1"/>
        <v>#N/A</v>
      </c>
      <c r="DO257" t="e">
        <f ca="1"/>
        <v>#N/A</v>
      </c>
      <c r="DP257" t="e">
        <f ca="1"/>
        <v>#N/A</v>
      </c>
      <c r="DQ257" t="e">
        <f ca="1"/>
        <v>#N/A</v>
      </c>
      <c r="DR257" t="e">
        <f ca="1"/>
        <v>#N/A</v>
      </c>
      <c r="DS257" t="e">
        <f ca="1"/>
        <v>#N/A</v>
      </c>
      <c r="DT257" t="e">
        <f ca="1"/>
        <v>#N/A</v>
      </c>
      <c r="DU257" t="e">
        <f ca="1"/>
        <v>#N/A</v>
      </c>
      <c r="DV257" t="e">
        <f ca="1"/>
        <v>#N/A</v>
      </c>
      <c r="DW257" t="e">
        <f ca="1"/>
        <v>#N/A</v>
      </c>
      <c r="DX257" t="e">
        <f ca="1"/>
        <v>#N/A</v>
      </c>
      <c r="DY257" t="e">
        <f ca="1"/>
        <v>#N/A</v>
      </c>
      <c r="DZ257" t="e">
        <f ca="1"/>
        <v>#N/A</v>
      </c>
      <c r="EA257" t="e">
        <f ca="1"/>
        <v>#N/A</v>
      </c>
    </row>
    <row r="258" spans="11:131">
      <c r="K258" s="40">
        <f ca="1"/>
        <v>45777</v>
      </c>
      <c r="L258">
        <f ca="1"/>
        <v>343.92230490648922</v>
      </c>
      <c r="M258">
        <f ca="1"/>
        <v>531.42454425746939</v>
      </c>
      <c r="N258">
        <f ca="1"/>
        <v>249.91107895315506</v>
      </c>
      <c r="O258">
        <f ca="1"/>
        <v>380.66780410762289</v>
      </c>
      <c r="P258">
        <f ca="1"/>
        <v>326.67419195912356</v>
      </c>
      <c r="Q258">
        <f ca="1"/>
        <v>437.29660065437213</v>
      </c>
      <c r="R258">
        <f ca="1"/>
        <v>301.79322115099126</v>
      </c>
      <c r="S258">
        <f ca="1"/>
        <v>377.19920535622646</v>
      </c>
      <c r="T258">
        <f ca="1"/>
        <v>362.14190840432997</v>
      </c>
      <c r="U258">
        <f ca="1"/>
        <v>457.1375847174952</v>
      </c>
      <c r="V258">
        <f ca="1"/>
        <v>275.92588211781515</v>
      </c>
      <c r="W258">
        <f ca="1"/>
        <v>420.50281950117034</v>
      </c>
      <c r="X258">
        <f ca="1"/>
        <v>336.3528952105234</v>
      </c>
      <c r="Y258">
        <f ca="1"/>
        <v>397.1458775593203</v>
      </c>
      <c r="Z258">
        <f ca="1"/>
        <v>310.4191005825578</v>
      </c>
      <c r="AA258">
        <f ca="1"/>
        <v>398.18638341618674</v>
      </c>
      <c r="AB258">
        <f ca="1"/>
        <v>368.84400237811741</v>
      </c>
      <c r="AC258">
        <f ca="1"/>
        <v>492.71911018329791</v>
      </c>
      <c r="AD258">
        <f ca="1"/>
        <v>267.86438010954555</v>
      </c>
      <c r="AE258">
        <f ca="1"/>
        <v>354.79637801079122</v>
      </c>
      <c r="AF258">
        <f ca="1"/>
        <v>349.51992271746087</v>
      </c>
      <c r="AG258">
        <f ca="1"/>
        <v>405.70625146426164</v>
      </c>
      <c r="AH258">
        <f ca="1"/>
        <v>320.45938181252757</v>
      </c>
      <c r="AI258">
        <f ca="1"/>
        <v>420.48967009714022</v>
      </c>
      <c r="AJ258">
        <f ca="1"/>
        <v>371.6869492313329</v>
      </c>
      <c r="AK258">
        <f ca="1"/>
        <v>499.51912577955699</v>
      </c>
      <c r="AL258">
        <f ca="1"/>
        <v>303.3474470056567</v>
      </c>
      <c r="AM258">
        <f ca="1"/>
        <v>367.61608567646618</v>
      </c>
      <c r="AN258">
        <f ca="1"/>
        <v>360.48325998136136</v>
      </c>
      <c r="AO258">
        <f ca="1"/>
        <v>453.64534953432752</v>
      </c>
      <c r="AP258">
        <f ca="1"/>
        <v>346.71921405699169</v>
      </c>
      <c r="AQ258">
        <f ca="1"/>
        <v>426.50046480776712</v>
      </c>
      <c r="AR258">
        <f ca="1"/>
        <v>390.70923258871329</v>
      </c>
      <c r="AS258">
        <f ca="1"/>
        <v>507.54054229453027</v>
      </c>
      <c r="AT258">
        <f ca="1"/>
        <v>284.60949089613024</v>
      </c>
      <c r="AU258">
        <f ca="1"/>
        <v>375.75734095664831</v>
      </c>
      <c r="AV258">
        <f ca="1"/>
        <v>325.11473091383675</v>
      </c>
      <c r="AW258">
        <f ca="1"/>
        <v>413.76853374030082</v>
      </c>
      <c r="AX258">
        <f ca="1"/>
        <v>285.62364335550245</v>
      </c>
      <c r="AY258">
        <f ca="1"/>
        <v>389.25294649629217</v>
      </c>
      <c r="AZ258">
        <f ca="1"/>
        <v>373.42598107294492</v>
      </c>
      <c r="BA258">
        <f ca="1"/>
        <v>498.24074396641475</v>
      </c>
      <c r="BB258">
        <f ca="1"/>
        <v>306.7050016311785</v>
      </c>
      <c r="BC258">
        <f ca="1"/>
        <v>346.89570616386584</v>
      </c>
      <c r="BD258">
        <f ca="1"/>
        <v>345.74016566376065</v>
      </c>
      <c r="BE258">
        <f ca="1"/>
        <v>431.13007992430664</v>
      </c>
      <c r="BF258">
        <f ca="1"/>
        <v>348.81296461187691</v>
      </c>
      <c r="BG258">
        <f ca="1"/>
        <v>366.29893156077014</v>
      </c>
      <c r="BH258">
        <f ca="1"/>
        <v>376.47198279202149</v>
      </c>
      <c r="BI258">
        <f ca="1"/>
        <v>522.37297512433008</v>
      </c>
      <c r="BJ258">
        <f ca="1"/>
        <v>311.58717734149275</v>
      </c>
      <c r="BK258">
        <f ca="1"/>
        <v>376.71131031678101</v>
      </c>
      <c r="BL258">
        <f ca="1"/>
        <v>333.74871641727242</v>
      </c>
      <c r="BM258">
        <f ca="1"/>
        <v>415.77458569766122</v>
      </c>
      <c r="BN258">
        <f ca="1"/>
        <v>325.5412421899108</v>
      </c>
      <c r="BO258">
        <f ca="1"/>
        <v>402.20242640742083</v>
      </c>
      <c r="BP258">
        <f ca="1"/>
        <v>343.9687626587546</v>
      </c>
      <c r="BQ258">
        <f ca="1"/>
        <v>467.28744607794613</v>
      </c>
      <c r="BR258">
        <f ca="1"/>
        <v>285.156463402067</v>
      </c>
      <c r="BS258">
        <f ca="1"/>
        <v>378.6193872321129</v>
      </c>
      <c r="BT258">
        <f ca="1"/>
        <v>345.43968177374762</v>
      </c>
      <c r="BU258">
        <f ca="1"/>
        <v>449.29229586549695</v>
      </c>
      <c r="BV258">
        <f ca="1"/>
        <v>347.74959569533155</v>
      </c>
      <c r="BW258">
        <f ca="1"/>
        <v>448.77501838357387</v>
      </c>
      <c r="BX258">
        <f ca="1"/>
        <v>385.14101725654336</v>
      </c>
      <c r="BY258">
        <f ca="1"/>
        <v>579.21818854323692</v>
      </c>
      <c r="BZ258">
        <f ca="1"/>
        <v>230.21194816020315</v>
      </c>
      <c r="CA258">
        <f ca="1"/>
        <v>370.14378267176625</v>
      </c>
      <c r="CB258">
        <f ca="1"/>
        <v>343.02263088450138</v>
      </c>
      <c r="CC258">
        <f ca="1"/>
        <v>406.85940014230545</v>
      </c>
      <c r="CD258">
        <f ca="1"/>
        <v>305.41188725041309</v>
      </c>
      <c r="CE258">
        <f ca="1"/>
        <v>403.41838132804827</v>
      </c>
      <c r="CF258">
        <f ca="1"/>
        <v>366.66203637771304</v>
      </c>
      <c r="CG258">
        <f ca="1"/>
        <v>439.11748479533532</v>
      </c>
      <c r="CH258">
        <f ca="1"/>
        <v>298.90004661621231</v>
      </c>
      <c r="CI258">
        <f ca="1"/>
        <v>359.2712915916548</v>
      </c>
      <c r="CJ258">
        <f ca="1"/>
        <v>345.93465532714458</v>
      </c>
      <c r="CK258">
        <f ca="1"/>
        <v>483.56328308740189</v>
      </c>
      <c r="CL258">
        <f ca="1"/>
        <v>345.60870859139635</v>
      </c>
      <c r="CM258">
        <f ca="1"/>
        <v>435.18590318132317</v>
      </c>
      <c r="CN258">
        <f ca="1"/>
        <v>384.02001394896058</v>
      </c>
      <c r="CO258">
        <f ca="1"/>
        <v>468.31633999660949</v>
      </c>
      <c r="CP258">
        <f ca="1"/>
        <v>287.51132367756389</v>
      </c>
      <c r="CQ258">
        <f ca="1"/>
        <v>410.4680501790217</v>
      </c>
      <c r="CR258">
        <f ca="1"/>
        <v>352.09511893756098</v>
      </c>
      <c r="CS258">
        <f ca="1"/>
        <v>412.98070142487302</v>
      </c>
      <c r="CT258">
        <f ca="1"/>
        <v>331.63037850017645</v>
      </c>
      <c r="CU258">
        <f ca="1"/>
        <v>387.53019067689394</v>
      </c>
      <c r="CV258">
        <f ca="1"/>
        <v>345.56141003345505</v>
      </c>
      <c r="CW258">
        <f ca="1"/>
        <v>459.20163634617921</v>
      </c>
      <c r="CX258">
        <f ca="1"/>
        <v>294.9125156778083</v>
      </c>
      <c r="CY258">
        <f ca="1"/>
        <v>346.92483089655695</v>
      </c>
      <c r="CZ258">
        <f ca="1"/>
        <v>357.97715003509597</v>
      </c>
      <c r="DA258">
        <f ca="1"/>
        <v>427.29001405751279</v>
      </c>
      <c r="DB258">
        <f ca="1"/>
        <v>363.89566927615186</v>
      </c>
      <c r="DC258">
        <f ca="1"/>
        <v>413.01628552408539</v>
      </c>
      <c r="DD258">
        <f ca="1"/>
        <v>366.14055342110782</v>
      </c>
      <c r="DE258">
        <f ca="1"/>
        <v>517.30774753068226</v>
      </c>
      <c r="DF258">
        <f ca="1"/>
        <v>274.6158366828804</v>
      </c>
      <c r="DG258">
        <f ca="1"/>
        <v>372.60863960759929</v>
      </c>
      <c r="DH258" t="e">
        <f ca="1"/>
        <v>#N/A</v>
      </c>
      <c r="DI258" t="e">
        <f ca="1"/>
        <v>#N/A</v>
      </c>
      <c r="DJ258" t="e">
        <f ca="1"/>
        <v>#N/A</v>
      </c>
      <c r="DK258" t="e">
        <f ca="1"/>
        <v>#N/A</v>
      </c>
      <c r="DL258" t="e">
        <f ca="1"/>
        <v>#N/A</v>
      </c>
      <c r="DM258" t="e">
        <f ca="1"/>
        <v>#N/A</v>
      </c>
      <c r="DN258" t="e">
        <f ca="1"/>
        <v>#N/A</v>
      </c>
      <c r="DO258" t="e">
        <f ca="1"/>
        <v>#N/A</v>
      </c>
      <c r="DP258" t="e">
        <f ca="1"/>
        <v>#N/A</v>
      </c>
      <c r="DQ258" t="e">
        <f ca="1"/>
        <v>#N/A</v>
      </c>
      <c r="DR258" t="e">
        <f ca="1"/>
        <v>#N/A</v>
      </c>
      <c r="DS258" t="e">
        <f ca="1"/>
        <v>#N/A</v>
      </c>
      <c r="DT258" t="e">
        <f ca="1"/>
        <v>#N/A</v>
      </c>
      <c r="DU258" t="e">
        <f ca="1"/>
        <v>#N/A</v>
      </c>
      <c r="DV258" t="e">
        <f ca="1"/>
        <v>#N/A</v>
      </c>
      <c r="DW258" t="e">
        <f ca="1"/>
        <v>#N/A</v>
      </c>
      <c r="DX258" t="e">
        <f ca="1"/>
        <v>#N/A</v>
      </c>
      <c r="DY258" t="e">
        <f ca="1"/>
        <v>#N/A</v>
      </c>
      <c r="DZ258" t="e">
        <f ca="1"/>
        <v>#N/A</v>
      </c>
      <c r="EA258" t="e">
        <f ca="1"/>
        <v>#N/A</v>
      </c>
    </row>
    <row r="259" spans="11:131">
      <c r="K259" s="40">
        <f ca="1"/>
        <v>45778</v>
      </c>
      <c r="L259">
        <f ca="1"/>
        <v>343.42875615057335</v>
      </c>
      <c r="M259">
        <f ca="1"/>
        <v>532.01145518890064</v>
      </c>
      <c r="N259">
        <f ca="1"/>
        <v>252.73206230059728</v>
      </c>
      <c r="O259">
        <f ca="1"/>
        <v>383.87063695399786</v>
      </c>
      <c r="P259">
        <f ca="1"/>
        <v>327.4503233013458</v>
      </c>
      <c r="Q259">
        <f ca="1"/>
        <v>441.52350358774481</v>
      </c>
      <c r="R259">
        <f ca="1"/>
        <v>301.5681329141363</v>
      </c>
      <c r="S259">
        <f ca="1"/>
        <v>375.30556644481459</v>
      </c>
      <c r="T259">
        <f ca="1"/>
        <v>357.56068930413767</v>
      </c>
      <c r="U259">
        <f ca="1"/>
        <v>460.90059963324831</v>
      </c>
      <c r="V259">
        <f ca="1"/>
        <v>274.37741320097683</v>
      </c>
      <c r="W259">
        <f ca="1"/>
        <v>417.71822697954366</v>
      </c>
      <c r="X259">
        <f ca="1"/>
        <v>339.2672922306013</v>
      </c>
      <c r="Y259">
        <f ca="1"/>
        <v>397.58283057611857</v>
      </c>
      <c r="Z259">
        <f ca="1"/>
        <v>310.44306635601242</v>
      </c>
      <c r="AA259">
        <f ca="1"/>
        <v>400.96296078972284</v>
      </c>
      <c r="AB259">
        <f ca="1"/>
        <v>370.02810619252284</v>
      </c>
      <c r="AC259">
        <f ca="1"/>
        <v>498.85207363543179</v>
      </c>
      <c r="AD259">
        <f ca="1"/>
        <v>271.4606610159716</v>
      </c>
      <c r="AE259">
        <f ca="1"/>
        <v>353.40215853985194</v>
      </c>
      <c r="AF259">
        <f ca="1"/>
        <v>348.30160082304076</v>
      </c>
      <c r="AG259">
        <f ca="1"/>
        <v>401.72399549899922</v>
      </c>
      <c r="AH259">
        <f ca="1"/>
        <v>320.35557831450291</v>
      </c>
      <c r="AI259">
        <f ca="1"/>
        <v>420.72852403831291</v>
      </c>
      <c r="AJ259">
        <f ca="1"/>
        <v>369.73782950699172</v>
      </c>
      <c r="AK259">
        <f ca="1"/>
        <v>498.55588108964889</v>
      </c>
      <c r="AL259">
        <f ca="1"/>
        <v>297.94292332281628</v>
      </c>
      <c r="AM259">
        <f ca="1"/>
        <v>372.88280741021799</v>
      </c>
      <c r="AN259">
        <f ca="1"/>
        <v>355.26684679623969</v>
      </c>
      <c r="AO259">
        <f ca="1"/>
        <v>455.08971707093349</v>
      </c>
      <c r="AP259">
        <f ca="1"/>
        <v>348.34159474327561</v>
      </c>
      <c r="AQ259">
        <f ca="1"/>
        <v>428.62103961952022</v>
      </c>
      <c r="AR259">
        <f ca="1"/>
        <v>387.47879797311748</v>
      </c>
      <c r="AS259">
        <f ca="1"/>
        <v>512.49556320926547</v>
      </c>
      <c r="AT259">
        <f ca="1"/>
        <v>281.43363051866737</v>
      </c>
      <c r="AU259">
        <f ca="1"/>
        <v>385.24045703815352</v>
      </c>
      <c r="AV259">
        <f ca="1"/>
        <v>326.81282189960666</v>
      </c>
      <c r="AW259">
        <f ca="1"/>
        <v>418.33789216800767</v>
      </c>
      <c r="AX259">
        <f ca="1"/>
        <v>285.23521492537856</v>
      </c>
      <c r="AY259">
        <f ca="1"/>
        <v>394.75583925837236</v>
      </c>
      <c r="AZ259">
        <f ca="1"/>
        <v>369.80062284961639</v>
      </c>
      <c r="BA259">
        <f ca="1"/>
        <v>496.83781991268808</v>
      </c>
      <c r="BB259">
        <f ca="1"/>
        <v>306.19174458730657</v>
      </c>
      <c r="BC259">
        <f ca="1"/>
        <v>351.77254587712866</v>
      </c>
      <c r="BD259">
        <f ca="1"/>
        <v>346.8465828756888</v>
      </c>
      <c r="BE259">
        <f ca="1"/>
        <v>430.64219917290075</v>
      </c>
      <c r="BF259">
        <f ca="1"/>
        <v>347.01352974497547</v>
      </c>
      <c r="BG259">
        <f ca="1"/>
        <v>364.33772475637164</v>
      </c>
      <c r="BH259">
        <f ca="1"/>
        <v>379.6685143922773</v>
      </c>
      <c r="BI259">
        <f ca="1"/>
        <v>526.18422025933546</v>
      </c>
      <c r="BJ259">
        <f ca="1"/>
        <v>311.01286636757652</v>
      </c>
      <c r="BK259">
        <f ca="1"/>
        <v>376.55191586358399</v>
      </c>
      <c r="BL259">
        <f ca="1"/>
        <v>337.48953458263259</v>
      </c>
      <c r="BM259">
        <f ca="1"/>
        <v>429.41583486751358</v>
      </c>
      <c r="BN259">
        <f ca="1"/>
        <v>327.56342168935964</v>
      </c>
      <c r="BO259">
        <f ca="1"/>
        <v>401.76530203474374</v>
      </c>
      <c r="BP259">
        <f ca="1"/>
        <v>342.57387282257957</v>
      </c>
      <c r="BQ259">
        <f ca="1"/>
        <v>474.45584464259042</v>
      </c>
      <c r="BR259">
        <f ca="1"/>
        <v>280.90720237664846</v>
      </c>
      <c r="BS259">
        <f ca="1"/>
        <v>378.0661073143462</v>
      </c>
      <c r="BT259">
        <f ca="1"/>
        <v>348.6164182677004</v>
      </c>
      <c r="BU259">
        <f ca="1"/>
        <v>451.59714059513664</v>
      </c>
      <c r="BV259">
        <f ca="1"/>
        <v>342.13454831724835</v>
      </c>
      <c r="BW259">
        <f ca="1"/>
        <v>448.5873896305784</v>
      </c>
      <c r="BX259">
        <f ca="1"/>
        <v>384.98359745843629</v>
      </c>
      <c r="BY259">
        <f ca="1"/>
        <v>576.35587588962005</v>
      </c>
      <c r="BZ259">
        <f ca="1"/>
        <v>230.59996029764091</v>
      </c>
      <c r="CA259">
        <f ca="1"/>
        <v>368.55536335331419</v>
      </c>
      <c r="CB259">
        <f ca="1"/>
        <v>344.14395705114453</v>
      </c>
      <c r="CC259">
        <f ca="1"/>
        <v>411.29736754997214</v>
      </c>
      <c r="CD259">
        <f ca="1"/>
        <v>301.11653308564411</v>
      </c>
      <c r="CE259">
        <f ca="1"/>
        <v>396.26750165028864</v>
      </c>
      <c r="CF259">
        <f ca="1"/>
        <v>368.74074730485614</v>
      </c>
      <c r="CG259">
        <f ca="1"/>
        <v>439.04716501394745</v>
      </c>
      <c r="CH259">
        <f ca="1"/>
        <v>293.68705074464032</v>
      </c>
      <c r="CI259">
        <f ca="1"/>
        <v>366.69032489482919</v>
      </c>
      <c r="CJ259">
        <f ca="1"/>
        <v>347.92778738209381</v>
      </c>
      <c r="CK259">
        <f ca="1"/>
        <v>483.72328650346839</v>
      </c>
      <c r="CL259">
        <f ca="1"/>
        <v>343.28909953423204</v>
      </c>
      <c r="CM259">
        <f ca="1"/>
        <v>432.29093840475718</v>
      </c>
      <c r="CN259">
        <f ca="1"/>
        <v>381.6792170390047</v>
      </c>
      <c r="CO259">
        <f ca="1"/>
        <v>463.42998868470448</v>
      </c>
      <c r="CP259">
        <f ca="1"/>
        <v>286.2074095119134</v>
      </c>
      <c r="CQ259">
        <f ca="1"/>
        <v>409.25360722387086</v>
      </c>
      <c r="CR259">
        <f ca="1"/>
        <v>350.25794226907891</v>
      </c>
      <c r="CS259">
        <f ca="1"/>
        <v>411.73215321388511</v>
      </c>
      <c r="CT259">
        <f ca="1"/>
        <v>330.13383135591874</v>
      </c>
      <c r="CU259">
        <f ca="1"/>
        <v>385.10375694918434</v>
      </c>
      <c r="CV259">
        <f ca="1"/>
        <v>345.42799517406416</v>
      </c>
      <c r="CW259">
        <f ca="1"/>
        <v>458.30743356649953</v>
      </c>
      <c r="CX259">
        <f ca="1"/>
        <v>290.00497776096501</v>
      </c>
      <c r="CY259">
        <f ca="1"/>
        <v>342.78669299831705</v>
      </c>
      <c r="CZ259">
        <f ca="1"/>
        <v>352.20133134681635</v>
      </c>
      <c r="DA259">
        <f ca="1"/>
        <v>426.04211352972237</v>
      </c>
      <c r="DB259">
        <f ca="1"/>
        <v>358.9060300432036</v>
      </c>
      <c r="DC259">
        <f ca="1"/>
        <v>411.17087204888617</v>
      </c>
      <c r="DD259">
        <f ca="1"/>
        <v>362.58870294117372</v>
      </c>
      <c r="DE259">
        <f ca="1"/>
        <v>525.42246982132974</v>
      </c>
      <c r="DF259">
        <f ca="1"/>
        <v>273.45567948419881</v>
      </c>
      <c r="DG259">
        <f ca="1"/>
        <v>369.73308947000095</v>
      </c>
      <c r="DH259" t="e">
        <f ca="1"/>
        <v>#N/A</v>
      </c>
      <c r="DI259" t="e">
        <f ca="1"/>
        <v>#N/A</v>
      </c>
      <c r="DJ259" t="e">
        <f ca="1"/>
        <v>#N/A</v>
      </c>
      <c r="DK259" t="e">
        <f ca="1"/>
        <v>#N/A</v>
      </c>
      <c r="DL259" t="e">
        <f ca="1"/>
        <v>#N/A</v>
      </c>
      <c r="DM259" t="e">
        <f ca="1"/>
        <v>#N/A</v>
      </c>
      <c r="DN259" t="e">
        <f ca="1"/>
        <v>#N/A</v>
      </c>
      <c r="DO259" t="e">
        <f ca="1"/>
        <v>#N/A</v>
      </c>
      <c r="DP259" t="e">
        <f ca="1"/>
        <v>#N/A</v>
      </c>
      <c r="DQ259" t="e">
        <f ca="1"/>
        <v>#N/A</v>
      </c>
      <c r="DR259" t="e">
        <f ca="1"/>
        <v>#N/A</v>
      </c>
      <c r="DS259" t="e">
        <f ca="1"/>
        <v>#N/A</v>
      </c>
      <c r="DT259" t="e">
        <f ca="1"/>
        <v>#N/A</v>
      </c>
      <c r="DU259" t="e">
        <f ca="1"/>
        <v>#N/A</v>
      </c>
      <c r="DV259" t="e">
        <f ca="1"/>
        <v>#N/A</v>
      </c>
      <c r="DW259" t="e">
        <f ca="1"/>
        <v>#N/A</v>
      </c>
      <c r="DX259" t="e">
        <f ca="1"/>
        <v>#N/A</v>
      </c>
      <c r="DY259" t="e">
        <f ca="1"/>
        <v>#N/A</v>
      </c>
      <c r="DZ259" t="e">
        <f ca="1"/>
        <v>#N/A</v>
      </c>
      <c r="EA259" t="e">
        <f ca="1"/>
        <v>#N/A</v>
      </c>
    </row>
    <row r="260" spans="11:131">
      <c r="K260" s="40">
        <f ca="1"/>
        <v>45779</v>
      </c>
      <c r="L260">
        <f ca="1"/>
        <v>344.29603909576542</v>
      </c>
      <c r="M260">
        <f ca="1"/>
        <v>538.27581051891593</v>
      </c>
      <c r="N260">
        <f ca="1"/>
        <v>254.71128774381674</v>
      </c>
      <c r="O260">
        <f ca="1"/>
        <v>384.58194059580711</v>
      </c>
      <c r="P260">
        <f ca="1"/>
        <v>327.29746077517996</v>
      </c>
      <c r="Q260">
        <f ca="1"/>
        <v>442.612680935784</v>
      </c>
      <c r="R260">
        <f ca="1"/>
        <v>310.78648395624401</v>
      </c>
      <c r="S260">
        <f ca="1"/>
        <v>380.19110096444905</v>
      </c>
      <c r="T260">
        <f ca="1"/>
        <v>357.01334512073527</v>
      </c>
      <c r="U260">
        <f ca="1"/>
        <v>460.49838924275065</v>
      </c>
      <c r="V260">
        <f ca="1"/>
        <v>277.91327925234589</v>
      </c>
      <c r="W260">
        <f ca="1"/>
        <v>425.78702015596986</v>
      </c>
      <c r="X260">
        <f ca="1"/>
        <v>331.4882510852089</v>
      </c>
      <c r="Y260">
        <f ca="1"/>
        <v>396.18221088572665</v>
      </c>
      <c r="Z260">
        <f ca="1"/>
        <v>314.67561810628581</v>
      </c>
      <c r="AA260">
        <f ca="1"/>
        <v>399.84274448854956</v>
      </c>
      <c r="AB260">
        <f ca="1"/>
        <v>365.62550923395338</v>
      </c>
      <c r="AC260">
        <f ca="1"/>
        <v>505.57785743401081</v>
      </c>
      <c r="AD260">
        <f ca="1"/>
        <v>270.14105072436621</v>
      </c>
      <c r="AE260">
        <f ca="1"/>
        <v>355.65958086979083</v>
      </c>
      <c r="AF260">
        <f ca="1"/>
        <v>347.95005838594096</v>
      </c>
      <c r="AG260">
        <f ca="1"/>
        <v>402.78779982638412</v>
      </c>
      <c r="AH260">
        <f ca="1"/>
        <v>320.55250128588534</v>
      </c>
      <c r="AI260">
        <f ca="1"/>
        <v>421.92393681866116</v>
      </c>
      <c r="AJ260">
        <f ca="1"/>
        <v>371.18412417637933</v>
      </c>
      <c r="AK260">
        <f ca="1"/>
        <v>507.4763687510445</v>
      </c>
      <c r="AL260">
        <f ca="1"/>
        <v>294.71583890242476</v>
      </c>
      <c r="AM260">
        <f ca="1"/>
        <v>368.54851934363933</v>
      </c>
      <c r="AN260">
        <f ca="1"/>
        <v>350.89084294793798</v>
      </c>
      <c r="AO260">
        <f ca="1"/>
        <v>451.71549146776493</v>
      </c>
      <c r="AP260">
        <f ca="1"/>
        <v>349.3377300256065</v>
      </c>
      <c r="AQ260">
        <f ca="1"/>
        <v>424.80181389053314</v>
      </c>
      <c r="AR260">
        <f ca="1"/>
        <v>383.15862645875268</v>
      </c>
      <c r="AS260">
        <f ca="1"/>
        <v>511.97247915436577</v>
      </c>
      <c r="AT260">
        <f ca="1"/>
        <v>276.27288900413254</v>
      </c>
      <c r="AU260">
        <f ca="1"/>
        <v>381.33203518702703</v>
      </c>
      <c r="AV260">
        <f ca="1"/>
        <v>331.48233247858354</v>
      </c>
      <c r="AW260">
        <f ca="1"/>
        <v>417.95323850931283</v>
      </c>
      <c r="AX260">
        <f ca="1"/>
        <v>287.87838723909101</v>
      </c>
      <c r="AY260">
        <f ca="1"/>
        <v>386.97178209974879</v>
      </c>
      <c r="AZ260">
        <f ca="1"/>
        <v>366.82009909046428</v>
      </c>
      <c r="BA260">
        <f ca="1"/>
        <v>500.04782440469569</v>
      </c>
      <c r="BB260">
        <f ca="1"/>
        <v>306.18975296912777</v>
      </c>
      <c r="BC260">
        <f ca="1"/>
        <v>356.05695407530231</v>
      </c>
      <c r="BD260">
        <f ca="1"/>
        <v>346.30112035702234</v>
      </c>
      <c r="BE260">
        <f ca="1"/>
        <v>425.60917823908517</v>
      </c>
      <c r="BF260">
        <f ca="1"/>
        <v>347.27007052507514</v>
      </c>
      <c r="BG260">
        <f ca="1"/>
        <v>364.95195954029674</v>
      </c>
      <c r="BH260">
        <f ca="1"/>
        <v>380.09723111077631</v>
      </c>
      <c r="BI260">
        <f ca="1"/>
        <v>524.70557880272895</v>
      </c>
      <c r="BJ260">
        <f ca="1"/>
        <v>311.25235138780545</v>
      </c>
      <c r="BK260">
        <f ca="1"/>
        <v>376.29622046921168</v>
      </c>
      <c r="BL260">
        <f ca="1"/>
        <v>339.30465764717275</v>
      </c>
      <c r="BM260">
        <f ca="1"/>
        <v>432.42808237333975</v>
      </c>
      <c r="BN260">
        <f ca="1"/>
        <v>326.41151220512</v>
      </c>
      <c r="BO260">
        <f ca="1"/>
        <v>400.19519125292391</v>
      </c>
      <c r="BP260">
        <f ca="1"/>
        <v>341.78423032626915</v>
      </c>
      <c r="BQ260">
        <f ca="1"/>
        <v>477.36838616597271</v>
      </c>
      <c r="BR260">
        <f ca="1"/>
        <v>282.8332686308745</v>
      </c>
      <c r="BS260">
        <f ca="1"/>
        <v>380.81958292505777</v>
      </c>
      <c r="BT260">
        <f ca="1"/>
        <v>346.26111303494991</v>
      </c>
      <c r="BU260">
        <f ca="1"/>
        <v>449.76697783250938</v>
      </c>
      <c r="BV260">
        <f ca="1"/>
        <v>336.32734134223028</v>
      </c>
      <c r="BW260">
        <f ca="1"/>
        <v>450.65536150724586</v>
      </c>
      <c r="BX260">
        <f ca="1"/>
        <v>377.41769117786032</v>
      </c>
      <c r="BY260">
        <f ca="1"/>
        <v>578.5623678985944</v>
      </c>
      <c r="BZ260">
        <f ca="1"/>
        <v>230.82936233628772</v>
      </c>
      <c r="CA260">
        <f ca="1"/>
        <v>366.38042465490025</v>
      </c>
      <c r="CB260">
        <f ca="1"/>
        <v>343.90493128372856</v>
      </c>
      <c r="CC260">
        <f ca="1"/>
        <v>419.79766375658988</v>
      </c>
      <c r="CD260">
        <f ca="1"/>
        <v>308.70826890021209</v>
      </c>
      <c r="CE260">
        <f ca="1"/>
        <v>392.62900858964167</v>
      </c>
      <c r="CF260">
        <f ca="1"/>
        <v>365.01667203758768</v>
      </c>
      <c r="CG260">
        <f ca="1"/>
        <v>443.54868656963976</v>
      </c>
      <c r="CH260">
        <f ca="1"/>
        <v>289.44452833324004</v>
      </c>
      <c r="CI260">
        <f ca="1"/>
        <v>367.50236385007884</v>
      </c>
      <c r="CJ260">
        <f ca="1"/>
        <v>349.32179391853293</v>
      </c>
      <c r="CK260">
        <f ca="1"/>
        <v>479.31654430628157</v>
      </c>
      <c r="CL260">
        <f ca="1"/>
        <v>348.36464043635851</v>
      </c>
      <c r="CM260">
        <f ca="1"/>
        <v>425.63894431265635</v>
      </c>
      <c r="CN260">
        <f ca="1"/>
        <v>382.64769427605245</v>
      </c>
      <c r="CO260">
        <f ca="1"/>
        <v>462.56454470466815</v>
      </c>
      <c r="CP260">
        <f ca="1"/>
        <v>284.41672471256703</v>
      </c>
      <c r="CQ260">
        <f ca="1"/>
        <v>408.25558852340288</v>
      </c>
      <c r="CR260">
        <f ca="1"/>
        <v>346.66201665328725</v>
      </c>
      <c r="CS260">
        <f ca="1"/>
        <v>414.44446727214421</v>
      </c>
      <c r="CT260">
        <f ca="1"/>
        <v>328.85227312149777</v>
      </c>
      <c r="CU260">
        <f ca="1"/>
        <v>384.94969257628418</v>
      </c>
      <c r="CV260">
        <f ca="1"/>
        <v>349.28309028500564</v>
      </c>
      <c r="CW260">
        <f ca="1"/>
        <v>456.00353316469119</v>
      </c>
      <c r="CX260">
        <f ca="1"/>
        <v>285.89564295803939</v>
      </c>
      <c r="CY260">
        <f ca="1"/>
        <v>350.72254695634024</v>
      </c>
      <c r="CZ260">
        <f ca="1"/>
        <v>351.36363087489968</v>
      </c>
      <c r="DA260">
        <f ca="1"/>
        <v>425.9249320052503</v>
      </c>
      <c r="DB260">
        <f ca="1"/>
        <v>355.03707753845481</v>
      </c>
      <c r="DC260">
        <f ca="1"/>
        <v>409.57544664590415</v>
      </c>
      <c r="DD260">
        <f ca="1"/>
        <v>362.48067283591047</v>
      </c>
      <c r="DE260">
        <f ca="1"/>
        <v>524.87974953868286</v>
      </c>
      <c r="DF260">
        <f ca="1"/>
        <v>272.0070823352836</v>
      </c>
      <c r="DG260">
        <f ca="1"/>
        <v>371.9730443337188</v>
      </c>
      <c r="DH260" t="e">
        <f ca="1"/>
        <v>#N/A</v>
      </c>
      <c r="DI260" t="e">
        <f ca="1"/>
        <v>#N/A</v>
      </c>
      <c r="DJ260" t="e">
        <f ca="1"/>
        <v>#N/A</v>
      </c>
      <c r="DK260" t="e">
        <f ca="1"/>
        <v>#N/A</v>
      </c>
      <c r="DL260" t="e">
        <f ca="1"/>
        <v>#N/A</v>
      </c>
      <c r="DM260" t="e">
        <f ca="1"/>
        <v>#N/A</v>
      </c>
      <c r="DN260" t="e">
        <f ca="1"/>
        <v>#N/A</v>
      </c>
      <c r="DO260" t="e">
        <f ca="1"/>
        <v>#N/A</v>
      </c>
      <c r="DP260" t="e">
        <f ca="1"/>
        <v>#N/A</v>
      </c>
      <c r="DQ260" t="e">
        <f ca="1"/>
        <v>#N/A</v>
      </c>
      <c r="DR260" t="e">
        <f ca="1"/>
        <v>#N/A</v>
      </c>
      <c r="DS260" t="e">
        <f ca="1"/>
        <v>#N/A</v>
      </c>
      <c r="DT260" t="e">
        <f ca="1"/>
        <v>#N/A</v>
      </c>
      <c r="DU260" t="e">
        <f ca="1"/>
        <v>#N/A</v>
      </c>
      <c r="DV260" t="e">
        <f ca="1"/>
        <v>#N/A</v>
      </c>
      <c r="DW260" t="e">
        <f ca="1"/>
        <v>#N/A</v>
      </c>
      <c r="DX260" t="e">
        <f ca="1"/>
        <v>#N/A</v>
      </c>
      <c r="DY260" t="e">
        <f ca="1"/>
        <v>#N/A</v>
      </c>
      <c r="DZ260" t="e">
        <f ca="1"/>
        <v>#N/A</v>
      </c>
      <c r="EA260" t="e">
        <f ca="1"/>
        <v>#N/A</v>
      </c>
    </row>
    <row r="261" spans="11:131">
      <c r="K261" s="40">
        <f ca="1"/>
        <v>45782</v>
      </c>
      <c r="L261">
        <f ca="1"/>
        <v>352.64031119383145</v>
      </c>
      <c r="M261">
        <f ca="1"/>
        <v>540.98710847452207</v>
      </c>
      <c r="N261">
        <f ca="1"/>
        <v>254.59459478988691</v>
      </c>
      <c r="O261">
        <f ca="1"/>
        <v>396.22302315786351</v>
      </c>
      <c r="P261">
        <f ca="1"/>
        <v>320.44419489793762</v>
      </c>
      <c r="Q261">
        <f ca="1"/>
        <v>437.41934077774556</v>
      </c>
      <c r="R261">
        <f ca="1"/>
        <v>299.51049785274415</v>
      </c>
      <c r="S261">
        <f ca="1"/>
        <v>382.0824103761118</v>
      </c>
      <c r="T261">
        <f ca="1"/>
        <v>357.79917782560625</v>
      </c>
      <c r="U261">
        <f ca="1"/>
        <v>464.51349211942784</v>
      </c>
      <c r="V261">
        <f ca="1"/>
        <v>277.7777868763053</v>
      </c>
      <c r="W261">
        <f ca="1"/>
        <v>420.02728383211621</v>
      </c>
      <c r="X261">
        <f ca="1"/>
        <v>332.90113405580178</v>
      </c>
      <c r="Y261">
        <f ca="1"/>
        <v>392.2947152913772</v>
      </c>
      <c r="Z261">
        <f ca="1"/>
        <v>322.10697140223294</v>
      </c>
      <c r="AA261">
        <f ca="1"/>
        <v>398.85511562800156</v>
      </c>
      <c r="AB261">
        <f ca="1"/>
        <v>368.83589895351992</v>
      </c>
      <c r="AC261">
        <f ca="1"/>
        <v>500.53782820281782</v>
      </c>
      <c r="AD261">
        <f ca="1"/>
        <v>275.70046466371701</v>
      </c>
      <c r="AE261">
        <f ca="1"/>
        <v>359.42790891851985</v>
      </c>
      <c r="AF261">
        <f ca="1"/>
        <v>342.73034441622718</v>
      </c>
      <c r="AG261">
        <f ca="1"/>
        <v>397.00097591189564</v>
      </c>
      <c r="AH261">
        <f ca="1"/>
        <v>314.74508918261495</v>
      </c>
      <c r="AI261">
        <f ca="1"/>
        <v>424.58067595685174</v>
      </c>
      <c r="AJ261">
        <f ca="1"/>
        <v>370.49421995301452</v>
      </c>
      <c r="AK261">
        <f ca="1"/>
        <v>519.79099498066012</v>
      </c>
      <c r="AL261">
        <f ca="1"/>
        <v>300.53938965633097</v>
      </c>
      <c r="AM261">
        <f ca="1"/>
        <v>367.11308189825087</v>
      </c>
      <c r="AN261">
        <f ca="1"/>
        <v>345.88264035694374</v>
      </c>
      <c r="AO261">
        <f ca="1"/>
        <v>439.09903532969361</v>
      </c>
      <c r="AP261">
        <f ca="1"/>
        <v>344.31090496300698</v>
      </c>
      <c r="AQ261">
        <f ca="1"/>
        <v>418.85648831834322</v>
      </c>
      <c r="AR261">
        <f ca="1"/>
        <v>390.07834721049824</v>
      </c>
      <c r="AS261">
        <f ca="1"/>
        <v>519.15015852365377</v>
      </c>
      <c r="AT261">
        <f ca="1"/>
        <v>283.03417005681581</v>
      </c>
      <c r="AU261">
        <f ca="1"/>
        <v>373.37602546408198</v>
      </c>
      <c r="AV261">
        <f ca="1"/>
        <v>329.2596404131188</v>
      </c>
      <c r="AW261">
        <f ca="1"/>
        <v>419.72928387486894</v>
      </c>
      <c r="AX261">
        <f ca="1"/>
        <v>298.00106270490232</v>
      </c>
      <c r="AY261">
        <f ca="1"/>
        <v>386.99645406059517</v>
      </c>
      <c r="AZ261">
        <f ca="1"/>
        <v>364.982923826773</v>
      </c>
      <c r="BA261">
        <f ca="1"/>
        <v>490.577917749824</v>
      </c>
      <c r="BB261">
        <f ca="1"/>
        <v>304.00747670579977</v>
      </c>
      <c r="BC261">
        <f ca="1"/>
        <v>352.34713031980294</v>
      </c>
      <c r="BD261">
        <f ca="1"/>
        <v>347.92391120078656</v>
      </c>
      <c r="BE261">
        <f ca="1"/>
        <v>429.32255364312994</v>
      </c>
      <c r="BF261">
        <f ca="1"/>
        <v>346.65965645695178</v>
      </c>
      <c r="BG261">
        <f ca="1"/>
        <v>372.33256850155334</v>
      </c>
      <c r="BH261">
        <f ca="1"/>
        <v>376.90781817068819</v>
      </c>
      <c r="BI261">
        <f ca="1"/>
        <v>514.19002999049599</v>
      </c>
      <c r="BJ261">
        <f ca="1"/>
        <v>314.85269836684267</v>
      </c>
      <c r="BK261">
        <f ca="1"/>
        <v>366.77502337893293</v>
      </c>
      <c r="BL261">
        <f ca="1"/>
        <v>335.36308559481523</v>
      </c>
      <c r="BM261">
        <f ca="1"/>
        <v>433.46009360209769</v>
      </c>
      <c r="BN261">
        <f ca="1"/>
        <v>323.85363350204062</v>
      </c>
      <c r="BO261">
        <f ca="1"/>
        <v>409.05989703567883</v>
      </c>
      <c r="BP261">
        <f ca="1"/>
        <v>350.59807236293005</v>
      </c>
      <c r="BQ261">
        <f ca="1"/>
        <v>488.49288103738735</v>
      </c>
      <c r="BR261">
        <f ca="1"/>
        <v>283.45614957089811</v>
      </c>
      <c r="BS261">
        <f ca="1"/>
        <v>377.56174436113866</v>
      </c>
      <c r="BT261">
        <f ca="1"/>
        <v>344.05549107727978</v>
      </c>
      <c r="BU261">
        <f ca="1"/>
        <v>444.82406805253061</v>
      </c>
      <c r="BV261">
        <f ca="1"/>
        <v>332.32234245820092</v>
      </c>
      <c r="BW261">
        <f ca="1"/>
        <v>454.5881118987046</v>
      </c>
      <c r="BX261">
        <f ca="1"/>
        <v>388.37204302089856</v>
      </c>
      <c r="BY261">
        <f ca="1"/>
        <v>581.65905542137727</v>
      </c>
      <c r="BZ261">
        <f ca="1"/>
        <v>227.19103108112506</v>
      </c>
      <c r="CA261">
        <f ca="1"/>
        <v>372.1648422281848</v>
      </c>
      <c r="CB261">
        <f ca="1"/>
        <v>330.75487253595406</v>
      </c>
      <c r="CC261">
        <f ca="1"/>
        <v>422.11729609461838</v>
      </c>
      <c r="CD261">
        <f ca="1"/>
        <v>318.47406459669617</v>
      </c>
      <c r="CE261">
        <f ca="1"/>
        <v>394.5317016479629</v>
      </c>
      <c r="CF261">
        <f ca="1"/>
        <v>365.17708878765023</v>
      </c>
      <c r="CG261">
        <f ca="1"/>
        <v>448.54078420802313</v>
      </c>
      <c r="CH261">
        <f ca="1"/>
        <v>289.20279719864817</v>
      </c>
      <c r="CI261">
        <f ca="1"/>
        <v>371.31987681315695</v>
      </c>
      <c r="CJ261">
        <f ca="1"/>
        <v>352.3924455760407</v>
      </c>
      <c r="CK261">
        <f ca="1"/>
        <v>468.17788170009686</v>
      </c>
      <c r="CL261">
        <f ca="1"/>
        <v>353.44225841712932</v>
      </c>
      <c r="CM261">
        <f ca="1"/>
        <v>417.17174218279519</v>
      </c>
      <c r="CN261">
        <f ca="1"/>
        <v>379.20427766616081</v>
      </c>
      <c r="CO261">
        <f ca="1"/>
        <v>463.62664346922861</v>
      </c>
      <c r="CP261">
        <f ca="1"/>
        <v>279.28149715684503</v>
      </c>
      <c r="CQ261">
        <f ca="1"/>
        <v>408.67868108283534</v>
      </c>
      <c r="CR261">
        <f ca="1"/>
        <v>348.69027780658035</v>
      </c>
      <c r="CS261">
        <f ca="1"/>
        <v>422.5268806207211</v>
      </c>
      <c r="CT261">
        <f ca="1"/>
        <v>332.76461906100769</v>
      </c>
      <c r="CU261">
        <f ca="1"/>
        <v>389.83295817123087</v>
      </c>
      <c r="CV261">
        <f ca="1"/>
        <v>342.6651502198514</v>
      </c>
      <c r="CW261">
        <f ca="1"/>
        <v>458.95321271035823</v>
      </c>
      <c r="CX261">
        <f ca="1"/>
        <v>286.14064340178891</v>
      </c>
      <c r="CY261">
        <f ca="1"/>
        <v>352.9811177719539</v>
      </c>
      <c r="CZ261">
        <f ca="1"/>
        <v>355.25001119114802</v>
      </c>
      <c r="DA261">
        <f ca="1"/>
        <v>427.11829665195773</v>
      </c>
      <c r="DB261">
        <f ca="1"/>
        <v>356.13668324371946</v>
      </c>
      <c r="DC261">
        <f ca="1"/>
        <v>407.1379908925361</v>
      </c>
      <c r="DD261">
        <f ca="1"/>
        <v>356.78993644151529</v>
      </c>
      <c r="DE261">
        <f ca="1"/>
        <v>519.82722648104743</v>
      </c>
      <c r="DF261">
        <f ca="1"/>
        <v>277.93426385990659</v>
      </c>
      <c r="DG261">
        <f ca="1"/>
        <v>363.23873552040726</v>
      </c>
      <c r="DH261" t="e">
        <f ca="1"/>
        <v>#N/A</v>
      </c>
      <c r="DI261" t="e">
        <f ca="1"/>
        <v>#N/A</v>
      </c>
      <c r="DJ261" t="e">
        <f ca="1"/>
        <v>#N/A</v>
      </c>
      <c r="DK261" t="e">
        <f ca="1"/>
        <v>#N/A</v>
      </c>
      <c r="DL261" t="e">
        <f ca="1"/>
        <v>#N/A</v>
      </c>
      <c r="DM261" t="e">
        <f ca="1"/>
        <v>#N/A</v>
      </c>
      <c r="DN261" t="e">
        <f ca="1"/>
        <v>#N/A</v>
      </c>
      <c r="DO261" t="e">
        <f ca="1"/>
        <v>#N/A</v>
      </c>
      <c r="DP261" t="e">
        <f ca="1"/>
        <v>#N/A</v>
      </c>
      <c r="DQ261" t="e">
        <f ca="1"/>
        <v>#N/A</v>
      </c>
      <c r="DR261" t="e">
        <f ca="1"/>
        <v>#N/A</v>
      </c>
      <c r="DS261" t="e">
        <f ca="1"/>
        <v>#N/A</v>
      </c>
      <c r="DT261" t="e">
        <f ca="1"/>
        <v>#N/A</v>
      </c>
      <c r="DU261" t="e">
        <f ca="1"/>
        <v>#N/A</v>
      </c>
      <c r="DV261" t="e">
        <f ca="1"/>
        <v>#N/A</v>
      </c>
      <c r="DW261" t="e">
        <f ca="1"/>
        <v>#N/A</v>
      </c>
      <c r="DX261" t="e">
        <f ca="1"/>
        <v>#N/A</v>
      </c>
      <c r="DY261" t="e">
        <f ca="1"/>
        <v>#N/A</v>
      </c>
      <c r="DZ261" t="e">
        <f ca="1"/>
        <v>#N/A</v>
      </c>
      <c r="EA261" t="e">
        <f ca="1"/>
        <v>#N/A</v>
      </c>
    </row>
    <row r="262" spans="11:131">
      <c r="K262" s="40">
        <f ca="1"/>
        <v>45783</v>
      </c>
      <c r="L262">
        <f ca="1"/>
        <v>354.07034215589096</v>
      </c>
      <c r="M262">
        <f ca="1"/>
        <v>540.38964769520123</v>
      </c>
      <c r="N262">
        <f ca="1"/>
        <v>256.06677465870814</v>
      </c>
      <c r="O262">
        <f ca="1"/>
        <v>395.42836737360045</v>
      </c>
      <c r="P262">
        <f ca="1"/>
        <v>321.48869935133825</v>
      </c>
      <c r="Q262">
        <f ca="1"/>
        <v>442.80993169091533</v>
      </c>
      <c r="R262">
        <f ca="1"/>
        <v>303.6968617150664</v>
      </c>
      <c r="S262">
        <f ca="1"/>
        <v>380.89313926647918</v>
      </c>
      <c r="T262">
        <f ca="1"/>
        <v>360.02306380492013</v>
      </c>
      <c r="U262">
        <f ca="1"/>
        <v>467.49253809907094</v>
      </c>
      <c r="V262">
        <f ca="1"/>
        <v>278.94493306751616</v>
      </c>
      <c r="W262">
        <f ca="1"/>
        <v>409.07424702783362</v>
      </c>
      <c r="X262">
        <f ca="1"/>
        <v>331.01631945047473</v>
      </c>
      <c r="Y262">
        <f ca="1"/>
        <v>389.58657693820453</v>
      </c>
      <c r="Z262">
        <f ca="1"/>
        <v>322.38659373500207</v>
      </c>
      <c r="AA262">
        <f ca="1"/>
        <v>399.65532672712766</v>
      </c>
      <c r="AB262">
        <f ca="1"/>
        <v>367.95682920868632</v>
      </c>
      <c r="AC262">
        <f ca="1"/>
        <v>499.8422583370313</v>
      </c>
      <c r="AD262">
        <f ca="1"/>
        <v>276.93393845284095</v>
      </c>
      <c r="AE262">
        <f ca="1"/>
        <v>351.2894862753995</v>
      </c>
      <c r="AF262">
        <f ca="1"/>
        <v>345.71935606432163</v>
      </c>
      <c r="AG262">
        <f ca="1"/>
        <v>397.48975732568783</v>
      </c>
      <c r="AH262">
        <f ca="1"/>
        <v>312.36553508996167</v>
      </c>
      <c r="AI262">
        <f ca="1"/>
        <v>423.83748329421286</v>
      </c>
      <c r="AJ262">
        <f ca="1"/>
        <v>369.41244330205427</v>
      </c>
      <c r="AK262">
        <f ca="1"/>
        <v>525.67221888392794</v>
      </c>
      <c r="AL262">
        <f ca="1"/>
        <v>299.71749042801287</v>
      </c>
      <c r="AM262">
        <f ca="1"/>
        <v>370.361209138172</v>
      </c>
      <c r="AN262">
        <f ca="1"/>
        <v>348.92744929121091</v>
      </c>
      <c r="AO262">
        <f ca="1"/>
        <v>440.54890187670412</v>
      </c>
      <c r="AP262">
        <f ca="1"/>
        <v>343.47521837221245</v>
      </c>
      <c r="AQ262">
        <f ca="1"/>
        <v>425.05790382308055</v>
      </c>
      <c r="AR262">
        <f ca="1"/>
        <v>389.44819124035888</v>
      </c>
      <c r="AS262">
        <f ca="1"/>
        <v>522.14601471786</v>
      </c>
      <c r="AT262">
        <f ca="1"/>
        <v>279.78153851262715</v>
      </c>
      <c r="AU262">
        <f ca="1"/>
        <v>371.59725870324888</v>
      </c>
      <c r="AV262">
        <f ca="1"/>
        <v>327.3877906101888</v>
      </c>
      <c r="AW262">
        <f ca="1"/>
        <v>420.38208179643641</v>
      </c>
      <c r="AX262">
        <f ca="1"/>
        <v>300.11957951130262</v>
      </c>
      <c r="AY262">
        <f ca="1"/>
        <v>387.05147875671139</v>
      </c>
      <c r="AZ262">
        <f ca="1"/>
        <v>366.45825552196987</v>
      </c>
      <c r="BA262">
        <f ca="1"/>
        <v>490.07880121310552</v>
      </c>
      <c r="BB262">
        <f ca="1"/>
        <v>300.76913952792449</v>
      </c>
      <c r="BC262">
        <f ca="1"/>
        <v>352.27126455337606</v>
      </c>
      <c r="BD262">
        <f ca="1"/>
        <v>351.20951117169847</v>
      </c>
      <c r="BE262">
        <f ca="1"/>
        <v>432.22820431599007</v>
      </c>
      <c r="BF262">
        <f ca="1"/>
        <v>343.87585778765015</v>
      </c>
      <c r="BG262">
        <f ca="1"/>
        <v>372.2869004990186</v>
      </c>
      <c r="BH262">
        <f ca="1"/>
        <v>376.14237855163304</v>
      </c>
      <c r="BI262">
        <f ca="1"/>
        <v>515.67587569672776</v>
      </c>
      <c r="BJ262">
        <f ca="1"/>
        <v>308.38154886947154</v>
      </c>
      <c r="BK262">
        <f ca="1"/>
        <v>367.69343719765186</v>
      </c>
      <c r="BL262">
        <f ca="1"/>
        <v>343.52814582887441</v>
      </c>
      <c r="BM262">
        <f ca="1"/>
        <v>437.14193428118881</v>
      </c>
      <c r="BN262">
        <f ca="1"/>
        <v>326.62244651709364</v>
      </c>
      <c r="BO262">
        <f ca="1"/>
        <v>408.26626054969751</v>
      </c>
      <c r="BP262">
        <f ca="1"/>
        <v>353.46759815746202</v>
      </c>
      <c r="BQ262">
        <f ca="1"/>
        <v>488.07939690350099</v>
      </c>
      <c r="BR262">
        <f ca="1"/>
        <v>282.53283117785639</v>
      </c>
      <c r="BS262">
        <f ca="1"/>
        <v>380.65499927408007</v>
      </c>
      <c r="BT262">
        <f ca="1"/>
        <v>341.43506148784775</v>
      </c>
      <c r="BU262">
        <f ca="1"/>
        <v>445.75511320211336</v>
      </c>
      <c r="BV262">
        <f ca="1"/>
        <v>331.94371994064477</v>
      </c>
      <c r="BW262">
        <f ca="1"/>
        <v>448.16200927081201</v>
      </c>
      <c r="BX262">
        <f ca="1"/>
        <v>381.46067267733724</v>
      </c>
      <c r="BY262">
        <f ca="1"/>
        <v>582.00426733349002</v>
      </c>
      <c r="BZ262">
        <f ca="1"/>
        <v>225.84850559177494</v>
      </c>
      <c r="CA262">
        <f ca="1"/>
        <v>363.87074282138332</v>
      </c>
      <c r="CB262">
        <f ca="1"/>
        <v>329.20763116940981</v>
      </c>
      <c r="CC262">
        <f ca="1"/>
        <v>426.05278894163968</v>
      </c>
      <c r="CD262">
        <f ca="1"/>
        <v>317.53929589239078</v>
      </c>
      <c r="CE262">
        <f ca="1"/>
        <v>395.18395001058514</v>
      </c>
      <c r="CF262">
        <f ca="1"/>
        <v>365.58168930539733</v>
      </c>
      <c r="CG262">
        <f ca="1"/>
        <v>444.52887064807663</v>
      </c>
      <c r="CH262">
        <f ca="1"/>
        <v>291.23019472329889</v>
      </c>
      <c r="CI262">
        <f ca="1"/>
        <v>373.80337057483325</v>
      </c>
      <c r="CJ262">
        <f ca="1"/>
        <v>352.4283008439084</v>
      </c>
      <c r="CK262">
        <f ca="1"/>
        <v>469.07533424204235</v>
      </c>
      <c r="CL262">
        <f ca="1"/>
        <v>348.10574198094002</v>
      </c>
      <c r="CM262">
        <f ca="1"/>
        <v>404.78152211982081</v>
      </c>
      <c r="CN262">
        <f ca="1"/>
        <v>379.36072992609144</v>
      </c>
      <c r="CO262">
        <f ca="1"/>
        <v>460.04045002626663</v>
      </c>
      <c r="CP262">
        <f ca="1"/>
        <v>275.90926787179808</v>
      </c>
      <c r="CQ262">
        <f ca="1"/>
        <v>408.59731344028734</v>
      </c>
      <c r="CR262">
        <f ca="1"/>
        <v>349.81274242992947</v>
      </c>
      <c r="CS262">
        <f ca="1"/>
        <v>423.38811693342018</v>
      </c>
      <c r="CT262">
        <f ca="1"/>
        <v>335.40935553159517</v>
      </c>
      <c r="CU262">
        <f ca="1"/>
        <v>388.42868943082061</v>
      </c>
      <c r="CV262">
        <f ca="1"/>
        <v>344.09740948671691</v>
      </c>
      <c r="CW262">
        <f ca="1"/>
        <v>463.41781861342167</v>
      </c>
      <c r="CX262">
        <f ca="1"/>
        <v>285.25954227565592</v>
      </c>
      <c r="CY262">
        <f ca="1"/>
        <v>354.24265922726693</v>
      </c>
      <c r="CZ262">
        <f ca="1"/>
        <v>362.3153439205617</v>
      </c>
      <c r="DA262">
        <f ca="1"/>
        <v>428.2415220504393</v>
      </c>
      <c r="DB262">
        <f ca="1"/>
        <v>357.78170655299795</v>
      </c>
      <c r="DC262">
        <f ca="1"/>
        <v>406.03443016736753</v>
      </c>
      <c r="DD262">
        <f ca="1"/>
        <v>360.37574434062839</v>
      </c>
      <c r="DE262">
        <f ca="1"/>
        <v>519.51777624452404</v>
      </c>
      <c r="DF262">
        <f ca="1"/>
        <v>277.24123546934254</v>
      </c>
      <c r="DG262">
        <f ca="1"/>
        <v>366.81722435384296</v>
      </c>
      <c r="DH262" t="e">
        <f ca="1"/>
        <v>#N/A</v>
      </c>
      <c r="DI262" t="e">
        <f ca="1"/>
        <v>#N/A</v>
      </c>
      <c r="DJ262" t="e">
        <f ca="1"/>
        <v>#N/A</v>
      </c>
      <c r="DK262" t="e">
        <f ca="1"/>
        <v>#N/A</v>
      </c>
      <c r="DL262" t="e">
        <f ca="1"/>
        <v>#N/A</v>
      </c>
      <c r="DM262" t="e">
        <f ca="1"/>
        <v>#N/A</v>
      </c>
      <c r="DN262" t="e">
        <f ca="1"/>
        <v>#N/A</v>
      </c>
      <c r="DO262" t="e">
        <f ca="1"/>
        <v>#N/A</v>
      </c>
      <c r="DP262" t="e">
        <f ca="1"/>
        <v>#N/A</v>
      </c>
      <c r="DQ262" t="e">
        <f ca="1"/>
        <v>#N/A</v>
      </c>
      <c r="DR262" t="e">
        <f ca="1"/>
        <v>#N/A</v>
      </c>
      <c r="DS262" t="e">
        <f ca="1"/>
        <v>#N/A</v>
      </c>
      <c r="DT262" t="e">
        <f ca="1"/>
        <v>#N/A</v>
      </c>
      <c r="DU262" t="e">
        <f ca="1"/>
        <v>#N/A</v>
      </c>
      <c r="DV262" t="e">
        <f ca="1"/>
        <v>#N/A</v>
      </c>
      <c r="DW262" t="e">
        <f ca="1"/>
        <v>#N/A</v>
      </c>
      <c r="DX262" t="e">
        <f ca="1"/>
        <v>#N/A</v>
      </c>
      <c r="DY262" t="e">
        <f ca="1"/>
        <v>#N/A</v>
      </c>
      <c r="DZ262" t="e">
        <f ca="1"/>
        <v>#N/A</v>
      </c>
      <c r="EA262" t="e">
        <f ca="1"/>
        <v>#N/A</v>
      </c>
    </row>
    <row r="263" spans="11:131">
      <c r="K263" s="40">
        <f ca="1"/>
        <v>45784</v>
      </c>
      <c r="L263">
        <f ca="1"/>
        <v>362.55080229369315</v>
      </c>
      <c r="M263">
        <f ca="1"/>
        <v>534.53392803426254</v>
      </c>
      <c r="N263">
        <f ca="1"/>
        <v>255.96291576854674</v>
      </c>
      <c r="O263">
        <f ca="1"/>
        <v>393.14362300777577</v>
      </c>
      <c r="P263">
        <f ca="1"/>
        <v>321.09084422657122</v>
      </c>
      <c r="Q263">
        <f ca="1"/>
        <v>438.28748220593963</v>
      </c>
      <c r="R263">
        <f ca="1"/>
        <v>303.19228778725557</v>
      </c>
      <c r="S263">
        <f ca="1"/>
        <v>381.70983144430267</v>
      </c>
      <c r="T263">
        <f ca="1"/>
        <v>355.78778325748334</v>
      </c>
      <c r="U263">
        <f ca="1"/>
        <v>467.52713449814655</v>
      </c>
      <c r="V263">
        <f ca="1"/>
        <v>281.78911876180388</v>
      </c>
      <c r="W263">
        <f ca="1"/>
        <v>408.67077474978049</v>
      </c>
      <c r="X263">
        <f ca="1"/>
        <v>332.87833068052055</v>
      </c>
      <c r="Y263">
        <f ca="1"/>
        <v>389.95896848250095</v>
      </c>
      <c r="Z263">
        <f ca="1"/>
        <v>323.54720888079635</v>
      </c>
      <c r="AA263">
        <f ca="1"/>
        <v>408.36839916899982</v>
      </c>
      <c r="AB263">
        <f ca="1"/>
        <v>366.85711403766982</v>
      </c>
      <c r="AC263">
        <f ca="1"/>
        <v>491.54034871764418</v>
      </c>
      <c r="AD263">
        <f ca="1"/>
        <v>276.23447523581109</v>
      </c>
      <c r="AE263">
        <f ca="1"/>
        <v>357.50056741791781</v>
      </c>
      <c r="AF263">
        <f ca="1"/>
        <v>348.40534500518072</v>
      </c>
      <c r="AG263">
        <f ca="1"/>
        <v>399.12174497852425</v>
      </c>
      <c r="AH263">
        <f ca="1"/>
        <v>312.09783356861328</v>
      </c>
      <c r="AI263">
        <f ca="1"/>
        <v>423.27106082559038</v>
      </c>
      <c r="AJ263">
        <f ca="1"/>
        <v>367.38838973802621</v>
      </c>
      <c r="AK263">
        <f ca="1"/>
        <v>523.29986967333855</v>
      </c>
      <c r="AL263">
        <f ca="1"/>
        <v>298.89335203870695</v>
      </c>
      <c r="AM263">
        <f ca="1"/>
        <v>376.24143286823613</v>
      </c>
      <c r="AN263">
        <f ca="1"/>
        <v>353.90999248391375</v>
      </c>
      <c r="AO263">
        <f ca="1"/>
        <v>443.01264207169885</v>
      </c>
      <c r="AP263">
        <f ca="1"/>
        <v>339.26762732803695</v>
      </c>
      <c r="AQ263">
        <f ca="1"/>
        <v>424.91693941437421</v>
      </c>
      <c r="AR263">
        <f ca="1"/>
        <v>392.01251804290615</v>
      </c>
      <c r="AS263">
        <f ca="1"/>
        <v>514.10237280293086</v>
      </c>
      <c r="AT263">
        <f ca="1"/>
        <v>286.75827904665533</v>
      </c>
      <c r="AU263">
        <f ca="1"/>
        <v>370.95676913109349</v>
      </c>
      <c r="AV263">
        <f ca="1"/>
        <v>327.96176159513669</v>
      </c>
      <c r="AW263">
        <f ca="1"/>
        <v>418.4490053786231</v>
      </c>
      <c r="AX263">
        <f ca="1"/>
        <v>298.46160234632799</v>
      </c>
      <c r="AY263">
        <f ca="1"/>
        <v>384.43237819197054</v>
      </c>
      <c r="AZ263">
        <f ca="1"/>
        <v>364.76586499344239</v>
      </c>
      <c r="BA263">
        <f ca="1"/>
        <v>487.78749402053944</v>
      </c>
      <c r="BB263">
        <f ca="1"/>
        <v>300.3470756340912</v>
      </c>
      <c r="BC263">
        <f ca="1"/>
        <v>356.5471082786849</v>
      </c>
      <c r="BD263">
        <f ca="1"/>
        <v>349.8580363566507</v>
      </c>
      <c r="BE263">
        <f ca="1"/>
        <v>434.70525523147018</v>
      </c>
      <c r="BF263">
        <f ca="1"/>
        <v>348.14064952865812</v>
      </c>
      <c r="BG263">
        <f ca="1"/>
        <v>372.98281139520475</v>
      </c>
      <c r="BH263">
        <f ca="1"/>
        <v>373.99600336223909</v>
      </c>
      <c r="BI263">
        <f ca="1"/>
        <v>521.36317249305819</v>
      </c>
      <c r="BJ263">
        <f ca="1"/>
        <v>309.86395623061316</v>
      </c>
      <c r="BK263">
        <f ca="1"/>
        <v>370.4754494013232</v>
      </c>
      <c r="BL263">
        <f ca="1"/>
        <v>340.7469287593313</v>
      </c>
      <c r="BM263">
        <f ca="1"/>
        <v>442.05398021216502</v>
      </c>
      <c r="BN263">
        <f ca="1"/>
        <v>326.1226368214476</v>
      </c>
      <c r="BO263">
        <f ca="1"/>
        <v>410.59696857148231</v>
      </c>
      <c r="BP263">
        <f ca="1"/>
        <v>349.1395904086387</v>
      </c>
      <c r="BQ263">
        <f ca="1"/>
        <v>489.65991035552668</v>
      </c>
      <c r="BR263">
        <f ca="1"/>
        <v>282.50008865570368</v>
      </c>
      <c r="BS263">
        <f ca="1"/>
        <v>378.69105640668812</v>
      </c>
      <c r="BT263">
        <f ca="1"/>
        <v>347.04270264117844</v>
      </c>
      <c r="BU263">
        <f ca="1"/>
        <v>444.73237900272352</v>
      </c>
      <c r="BV263">
        <f ca="1"/>
        <v>336.0623339499964</v>
      </c>
      <c r="BW263">
        <f ca="1"/>
        <v>446.90078735889199</v>
      </c>
      <c r="BX263">
        <f ca="1"/>
        <v>381.76380083802343</v>
      </c>
      <c r="BY263">
        <f ca="1"/>
        <v>583.46698406480675</v>
      </c>
      <c r="BZ263">
        <f ca="1"/>
        <v>224.27105610372891</v>
      </c>
      <c r="CA263">
        <f ca="1"/>
        <v>359.78058138147935</v>
      </c>
      <c r="CB263">
        <f ca="1"/>
        <v>329.186364349928</v>
      </c>
      <c r="CC263">
        <f ca="1"/>
        <v>423.09982633153845</v>
      </c>
      <c r="CD263">
        <f ca="1"/>
        <v>318.2062962084932</v>
      </c>
      <c r="CE263">
        <f ca="1"/>
        <v>391.36459617393706</v>
      </c>
      <c r="CF263">
        <f ca="1"/>
        <v>359.05230222543577</v>
      </c>
      <c r="CG263">
        <f ca="1"/>
        <v>450.18868018111897</v>
      </c>
      <c r="CH263">
        <f ca="1"/>
        <v>294.41037117602281</v>
      </c>
      <c r="CI263">
        <f ca="1"/>
        <v>374.19132213921989</v>
      </c>
      <c r="CJ263">
        <f ca="1"/>
        <v>353.59479554325611</v>
      </c>
      <c r="CK263">
        <f ca="1"/>
        <v>462.91802433929166</v>
      </c>
      <c r="CL263">
        <f ca="1"/>
        <v>345.36206617566404</v>
      </c>
      <c r="CM263">
        <f ca="1"/>
        <v>403.2421775818712</v>
      </c>
      <c r="CN263">
        <f ca="1"/>
        <v>376.85226512668959</v>
      </c>
      <c r="CO263">
        <f ca="1"/>
        <v>461.01986306984327</v>
      </c>
      <c r="CP263">
        <f ca="1"/>
        <v>274.34772530638287</v>
      </c>
      <c r="CQ263">
        <f ca="1"/>
        <v>407.67521273063772</v>
      </c>
      <c r="CR263">
        <f ca="1"/>
        <v>355.92599548850347</v>
      </c>
      <c r="CS263">
        <f ca="1"/>
        <v>420.69145068738993</v>
      </c>
      <c r="CT263">
        <f ca="1"/>
        <v>336.67232773041997</v>
      </c>
      <c r="CU263">
        <f ca="1"/>
        <v>387.12272878816896</v>
      </c>
      <c r="CV263">
        <f ca="1"/>
        <v>349.3368696373156</v>
      </c>
      <c r="CW263">
        <f ca="1"/>
        <v>465.33787302278569</v>
      </c>
      <c r="CX263">
        <f ca="1"/>
        <v>283.68795851334988</v>
      </c>
      <c r="CY263">
        <f ca="1"/>
        <v>359.98863181042009</v>
      </c>
      <c r="CZ263">
        <f ca="1"/>
        <v>357.25615059942112</v>
      </c>
      <c r="DA263">
        <f ca="1"/>
        <v>424.55476359495668</v>
      </c>
      <c r="DB263">
        <f ca="1"/>
        <v>349.46609986313285</v>
      </c>
      <c r="DC263">
        <f ca="1"/>
        <v>402.03040335998759</v>
      </c>
      <c r="DD263">
        <f ca="1"/>
        <v>360.09004425330193</v>
      </c>
      <c r="DE263">
        <f ca="1"/>
        <v>523.60312387725378</v>
      </c>
      <c r="DF263">
        <f ca="1"/>
        <v>275.64840902936834</v>
      </c>
      <c r="DG263">
        <f ca="1"/>
        <v>370.38095554331318</v>
      </c>
      <c r="DH263" t="e">
        <f ca="1"/>
        <v>#N/A</v>
      </c>
      <c r="DI263" t="e">
        <f ca="1"/>
        <v>#N/A</v>
      </c>
      <c r="DJ263" t="e">
        <f ca="1"/>
        <v>#N/A</v>
      </c>
      <c r="DK263" t="e">
        <f ca="1"/>
        <v>#N/A</v>
      </c>
      <c r="DL263" t="e">
        <f ca="1"/>
        <v>#N/A</v>
      </c>
      <c r="DM263" t="e">
        <f ca="1"/>
        <v>#N/A</v>
      </c>
      <c r="DN263" t="e">
        <f ca="1"/>
        <v>#N/A</v>
      </c>
      <c r="DO263" t="e">
        <f ca="1"/>
        <v>#N/A</v>
      </c>
      <c r="DP263" t="e">
        <f ca="1"/>
        <v>#N/A</v>
      </c>
      <c r="DQ263" t="e">
        <f ca="1"/>
        <v>#N/A</v>
      </c>
      <c r="DR263" t="e">
        <f ca="1"/>
        <v>#N/A</v>
      </c>
      <c r="DS263" t="e">
        <f ca="1"/>
        <v>#N/A</v>
      </c>
      <c r="DT263" t="e">
        <f ca="1"/>
        <v>#N/A</v>
      </c>
      <c r="DU263" t="e">
        <f ca="1"/>
        <v>#N/A</v>
      </c>
      <c r="DV263" t="e">
        <f ca="1"/>
        <v>#N/A</v>
      </c>
      <c r="DW263" t="e">
        <f ca="1"/>
        <v>#N/A</v>
      </c>
      <c r="DX263" t="e">
        <f ca="1"/>
        <v>#N/A</v>
      </c>
      <c r="DY263" t="e">
        <f ca="1"/>
        <v>#N/A</v>
      </c>
      <c r="DZ263" t="e">
        <f ca="1"/>
        <v>#N/A</v>
      </c>
      <c r="EA263" t="e">
        <f ca="1"/>
        <v>#N/A</v>
      </c>
    </row>
    <row r="264" spans="11:131">
      <c r="K264" s="40" t="e">
        <f ca="1"/>
        <v>#N/A</v>
      </c>
      <c r="L264" t="e">
        <f ca="1"/>
        <v>#N/A</v>
      </c>
      <c r="M264" t="e">
        <f ca="1"/>
        <v>#N/A</v>
      </c>
      <c r="N264" t="e">
        <f ca="1"/>
        <v>#N/A</v>
      </c>
      <c r="O264" t="e">
        <f ca="1"/>
        <v>#N/A</v>
      </c>
      <c r="P264" t="e">
        <f ca="1"/>
        <v>#N/A</v>
      </c>
      <c r="Q264" t="e">
        <f ca="1"/>
        <v>#N/A</v>
      </c>
      <c r="R264" t="e">
        <f ca="1"/>
        <v>#N/A</v>
      </c>
      <c r="S264" t="e">
        <f ca="1"/>
        <v>#N/A</v>
      </c>
      <c r="T264" t="e">
        <f ca="1"/>
        <v>#N/A</v>
      </c>
      <c r="U264" t="e">
        <f ca="1"/>
        <v>#N/A</v>
      </c>
      <c r="V264" t="e">
        <f ca="1"/>
        <v>#N/A</v>
      </c>
      <c r="W264" t="e">
        <f ca="1"/>
        <v>#N/A</v>
      </c>
      <c r="X264" t="e">
        <f ca="1"/>
        <v>#N/A</v>
      </c>
      <c r="Y264" t="e">
        <f ca="1"/>
        <v>#N/A</v>
      </c>
      <c r="Z264" t="e">
        <f ca="1"/>
        <v>#N/A</v>
      </c>
      <c r="AA264" t="e">
        <f ca="1"/>
        <v>#N/A</v>
      </c>
      <c r="AB264" t="e">
        <f ca="1"/>
        <v>#N/A</v>
      </c>
      <c r="AC264" t="e">
        <f ca="1"/>
        <v>#N/A</v>
      </c>
      <c r="AD264" t="e">
        <f ca="1"/>
        <v>#N/A</v>
      </c>
      <c r="AE264" t="e">
        <f ca="1"/>
        <v>#N/A</v>
      </c>
      <c r="AF264" t="e">
        <f ca="1"/>
        <v>#N/A</v>
      </c>
      <c r="AG264" t="e">
        <f ca="1"/>
        <v>#N/A</v>
      </c>
      <c r="AH264" t="e">
        <f ca="1"/>
        <v>#N/A</v>
      </c>
      <c r="AI264" t="e">
        <f ca="1"/>
        <v>#N/A</v>
      </c>
      <c r="AJ264" t="e">
        <f ca="1"/>
        <v>#N/A</v>
      </c>
      <c r="AK264" t="e">
        <f ca="1"/>
        <v>#N/A</v>
      </c>
      <c r="AL264" t="e">
        <f ca="1"/>
        <v>#N/A</v>
      </c>
      <c r="AM264" t="e">
        <f ca="1"/>
        <v>#N/A</v>
      </c>
      <c r="AN264" t="e">
        <f ca="1"/>
        <v>#N/A</v>
      </c>
      <c r="AO264" t="e">
        <f ca="1"/>
        <v>#N/A</v>
      </c>
      <c r="AP264" t="e">
        <f ca="1"/>
        <v>#N/A</v>
      </c>
      <c r="AQ264" t="e">
        <f ca="1"/>
        <v>#N/A</v>
      </c>
      <c r="AR264" t="e">
        <f ca="1"/>
        <v>#N/A</v>
      </c>
      <c r="AS264" t="e">
        <f ca="1"/>
        <v>#N/A</v>
      </c>
      <c r="AT264" t="e">
        <f ca="1"/>
        <v>#N/A</v>
      </c>
      <c r="AU264" t="e">
        <f ca="1"/>
        <v>#N/A</v>
      </c>
      <c r="AV264" t="e">
        <f ca="1"/>
        <v>#N/A</v>
      </c>
      <c r="AW264" t="e">
        <f ca="1"/>
        <v>#N/A</v>
      </c>
      <c r="AX264" t="e">
        <f ca="1"/>
        <v>#N/A</v>
      </c>
      <c r="AY264" t="e">
        <f ca="1"/>
        <v>#N/A</v>
      </c>
      <c r="AZ264" t="e">
        <f ca="1"/>
        <v>#N/A</v>
      </c>
      <c r="BA264" t="e">
        <f ca="1"/>
        <v>#N/A</v>
      </c>
      <c r="BB264" t="e">
        <f ca="1"/>
        <v>#N/A</v>
      </c>
      <c r="BC264" t="e">
        <f ca="1"/>
        <v>#N/A</v>
      </c>
      <c r="BD264" t="e">
        <f ca="1"/>
        <v>#N/A</v>
      </c>
      <c r="BE264" t="e">
        <f ca="1"/>
        <v>#N/A</v>
      </c>
      <c r="BF264" t="e">
        <f ca="1"/>
        <v>#N/A</v>
      </c>
      <c r="BG264" t="e">
        <f ca="1"/>
        <v>#N/A</v>
      </c>
      <c r="BH264" t="e">
        <f ca="1"/>
        <v>#N/A</v>
      </c>
      <c r="BI264" t="e">
        <f ca="1"/>
        <v>#N/A</v>
      </c>
      <c r="BJ264" t="e">
        <f ca="1"/>
        <v>#N/A</v>
      </c>
      <c r="BK264" t="e">
        <f ca="1"/>
        <v>#N/A</v>
      </c>
      <c r="BL264" t="e">
        <f ca="1"/>
        <v>#N/A</v>
      </c>
      <c r="BM264" t="e">
        <f ca="1"/>
        <v>#N/A</v>
      </c>
      <c r="BN264" t="e">
        <f ca="1"/>
        <v>#N/A</v>
      </c>
      <c r="BO264" t="e">
        <f ca="1"/>
        <v>#N/A</v>
      </c>
      <c r="BP264" t="e">
        <f ca="1"/>
        <v>#N/A</v>
      </c>
      <c r="BQ264" t="e">
        <f ca="1"/>
        <v>#N/A</v>
      </c>
      <c r="BR264" t="e">
        <f ca="1"/>
        <v>#N/A</v>
      </c>
      <c r="BS264" t="e">
        <f ca="1"/>
        <v>#N/A</v>
      </c>
      <c r="BT264" t="e">
        <f ca="1"/>
        <v>#N/A</v>
      </c>
      <c r="BU264" t="e">
        <f ca="1"/>
        <v>#N/A</v>
      </c>
      <c r="BV264" t="e">
        <f ca="1"/>
        <v>#N/A</v>
      </c>
      <c r="BW264" t="e">
        <f ca="1"/>
        <v>#N/A</v>
      </c>
      <c r="BX264" t="e">
        <f ca="1"/>
        <v>#N/A</v>
      </c>
      <c r="BY264" t="e">
        <f ca="1"/>
        <v>#N/A</v>
      </c>
      <c r="BZ264" t="e">
        <f ca="1"/>
        <v>#N/A</v>
      </c>
      <c r="CA264" t="e">
        <f ca="1"/>
        <v>#N/A</v>
      </c>
      <c r="CB264" t="e">
        <f ca="1"/>
        <v>#N/A</v>
      </c>
      <c r="CC264" t="e">
        <f ca="1"/>
        <v>#N/A</v>
      </c>
      <c r="CD264" t="e">
        <f ca="1"/>
        <v>#N/A</v>
      </c>
      <c r="CE264" t="e">
        <f ca="1"/>
        <v>#N/A</v>
      </c>
      <c r="CF264" t="e">
        <f ca="1"/>
        <v>#N/A</v>
      </c>
      <c r="CG264" t="e">
        <f ca="1"/>
        <v>#N/A</v>
      </c>
      <c r="CH264" t="e">
        <f ca="1"/>
        <v>#N/A</v>
      </c>
      <c r="CI264" t="e">
        <f ca="1"/>
        <v>#N/A</v>
      </c>
      <c r="CJ264" t="e">
        <f ca="1"/>
        <v>#N/A</v>
      </c>
      <c r="CK264" t="e">
        <f ca="1"/>
        <v>#N/A</v>
      </c>
      <c r="CL264" t="e">
        <f ca="1"/>
        <v>#N/A</v>
      </c>
      <c r="CM264" t="e">
        <f ca="1"/>
        <v>#N/A</v>
      </c>
      <c r="CN264" t="e">
        <f ca="1"/>
        <v>#N/A</v>
      </c>
      <c r="CO264" t="e">
        <f ca="1"/>
        <v>#N/A</v>
      </c>
      <c r="CP264" t="e">
        <f ca="1"/>
        <v>#N/A</v>
      </c>
      <c r="CQ264" t="e">
        <f ca="1"/>
        <v>#N/A</v>
      </c>
      <c r="CR264" t="e">
        <f ca="1"/>
        <v>#N/A</v>
      </c>
      <c r="CS264" t="e">
        <f ca="1"/>
        <v>#N/A</v>
      </c>
      <c r="CT264" t="e">
        <f ca="1"/>
        <v>#N/A</v>
      </c>
      <c r="CU264" t="e">
        <f ca="1"/>
        <v>#N/A</v>
      </c>
      <c r="CV264" t="e">
        <f ca="1"/>
        <v>#N/A</v>
      </c>
      <c r="CW264" t="e">
        <f ca="1"/>
        <v>#N/A</v>
      </c>
      <c r="CX264" t="e">
        <f ca="1"/>
        <v>#N/A</v>
      </c>
      <c r="CY264" t="e">
        <f ca="1"/>
        <v>#N/A</v>
      </c>
      <c r="CZ264" t="e">
        <f ca="1"/>
        <v>#N/A</v>
      </c>
      <c r="DA264" t="e">
        <f ca="1"/>
        <v>#N/A</v>
      </c>
      <c r="DB264" t="e">
        <f ca="1"/>
        <v>#N/A</v>
      </c>
      <c r="DC264" t="e">
        <f ca="1"/>
        <v>#N/A</v>
      </c>
      <c r="DD264" t="e">
        <f ca="1"/>
        <v>#N/A</v>
      </c>
      <c r="DE264" t="e">
        <f ca="1"/>
        <v>#N/A</v>
      </c>
      <c r="DF264" t="e">
        <f ca="1"/>
        <v>#N/A</v>
      </c>
      <c r="DG264" t="e">
        <f ca="1"/>
        <v>#N/A</v>
      </c>
      <c r="DH264" t="e">
        <f ca="1"/>
        <v>#N/A</v>
      </c>
      <c r="DI264" t="e">
        <f ca="1"/>
        <v>#N/A</v>
      </c>
      <c r="DJ264" t="e">
        <f ca="1"/>
        <v>#N/A</v>
      </c>
      <c r="DK264" t="e">
        <f ca="1"/>
        <v>#N/A</v>
      </c>
      <c r="DL264" t="e">
        <f ca="1"/>
        <v>#N/A</v>
      </c>
      <c r="DM264" t="e">
        <f ca="1"/>
        <v>#N/A</v>
      </c>
      <c r="DN264" t="e">
        <f ca="1"/>
        <v>#N/A</v>
      </c>
      <c r="DO264" t="e">
        <f ca="1"/>
        <v>#N/A</v>
      </c>
      <c r="DP264" t="e">
        <f ca="1"/>
        <v>#N/A</v>
      </c>
      <c r="DQ264" t="e">
        <f ca="1"/>
        <v>#N/A</v>
      </c>
      <c r="DR264" t="e">
        <f ca="1"/>
        <v>#N/A</v>
      </c>
      <c r="DS264" t="e">
        <f ca="1"/>
        <v>#N/A</v>
      </c>
      <c r="DT264" t="e">
        <f ca="1"/>
        <v>#N/A</v>
      </c>
      <c r="DU264" t="e">
        <f ca="1"/>
        <v>#N/A</v>
      </c>
      <c r="DV264" t="e">
        <f ca="1"/>
        <v>#N/A</v>
      </c>
      <c r="DW264" t="e">
        <f ca="1"/>
        <v>#N/A</v>
      </c>
      <c r="DX264" t="e">
        <f ca="1"/>
        <v>#N/A</v>
      </c>
      <c r="DY264" t="e">
        <f ca="1"/>
        <v>#N/A</v>
      </c>
      <c r="DZ264" t="e">
        <f ca="1"/>
        <v>#N/A</v>
      </c>
      <c r="EA264" t="e">
        <f ca="1"/>
        <v>#N/A</v>
      </c>
    </row>
    <row r="265" spans="11:131">
      <c r="K265" s="40" t="e">
        <f ca="1"/>
        <v>#N/A</v>
      </c>
      <c r="L265" t="e">
        <f ca="1"/>
        <v>#N/A</v>
      </c>
      <c r="M265" t="e">
        <f ca="1"/>
        <v>#N/A</v>
      </c>
      <c r="N265" t="e">
        <f ca="1"/>
        <v>#N/A</v>
      </c>
      <c r="O265" t="e">
        <f ca="1"/>
        <v>#N/A</v>
      </c>
      <c r="P265" t="e">
        <f ca="1"/>
        <v>#N/A</v>
      </c>
      <c r="Q265" t="e">
        <f ca="1"/>
        <v>#N/A</v>
      </c>
      <c r="R265" t="e">
        <f ca="1"/>
        <v>#N/A</v>
      </c>
      <c r="S265" t="e">
        <f ca="1"/>
        <v>#N/A</v>
      </c>
      <c r="T265" t="e">
        <f ca="1"/>
        <v>#N/A</v>
      </c>
      <c r="U265" t="e">
        <f ca="1"/>
        <v>#N/A</v>
      </c>
      <c r="V265" t="e">
        <f ca="1"/>
        <v>#N/A</v>
      </c>
      <c r="W265" t="e">
        <f ca="1"/>
        <v>#N/A</v>
      </c>
      <c r="X265" t="e">
        <f ca="1"/>
        <v>#N/A</v>
      </c>
      <c r="Y265" t="e">
        <f ca="1"/>
        <v>#N/A</v>
      </c>
      <c r="Z265" t="e">
        <f ca="1"/>
        <v>#N/A</v>
      </c>
      <c r="AA265" t="e">
        <f ca="1"/>
        <v>#N/A</v>
      </c>
      <c r="AB265" t="e">
        <f ca="1"/>
        <v>#N/A</v>
      </c>
      <c r="AC265" t="e">
        <f ca="1"/>
        <v>#N/A</v>
      </c>
      <c r="AD265" t="e">
        <f ca="1"/>
        <v>#N/A</v>
      </c>
      <c r="AE265" t="e">
        <f ca="1"/>
        <v>#N/A</v>
      </c>
      <c r="AF265" t="e">
        <f ca="1"/>
        <v>#N/A</v>
      </c>
      <c r="AG265" t="e">
        <f ca="1"/>
        <v>#N/A</v>
      </c>
      <c r="AH265" t="e">
        <f ca="1"/>
        <v>#N/A</v>
      </c>
      <c r="AI265" t="e">
        <f ca="1"/>
        <v>#N/A</v>
      </c>
      <c r="AJ265" t="e">
        <f ca="1"/>
        <v>#N/A</v>
      </c>
      <c r="AK265" t="e">
        <f ca="1"/>
        <v>#N/A</v>
      </c>
      <c r="AL265" t="e">
        <f ca="1"/>
        <v>#N/A</v>
      </c>
      <c r="AM265" t="e">
        <f ca="1"/>
        <v>#N/A</v>
      </c>
      <c r="AN265" t="e">
        <f ca="1"/>
        <v>#N/A</v>
      </c>
      <c r="AO265" t="e">
        <f ca="1"/>
        <v>#N/A</v>
      </c>
      <c r="AP265" t="e">
        <f ca="1"/>
        <v>#N/A</v>
      </c>
      <c r="AQ265" t="e">
        <f ca="1"/>
        <v>#N/A</v>
      </c>
      <c r="AR265" t="e">
        <f ca="1"/>
        <v>#N/A</v>
      </c>
      <c r="AS265" t="e">
        <f ca="1"/>
        <v>#N/A</v>
      </c>
      <c r="AT265" t="e">
        <f ca="1"/>
        <v>#N/A</v>
      </c>
      <c r="AU265" t="e">
        <f ca="1"/>
        <v>#N/A</v>
      </c>
      <c r="AV265" t="e">
        <f ca="1"/>
        <v>#N/A</v>
      </c>
      <c r="AW265" t="e">
        <f ca="1"/>
        <v>#N/A</v>
      </c>
      <c r="AX265" t="e">
        <f ca="1"/>
        <v>#N/A</v>
      </c>
      <c r="AY265" t="e">
        <f ca="1"/>
        <v>#N/A</v>
      </c>
      <c r="AZ265" t="e">
        <f ca="1"/>
        <v>#N/A</v>
      </c>
      <c r="BA265" t="e">
        <f ca="1"/>
        <v>#N/A</v>
      </c>
      <c r="BB265" t="e">
        <f ca="1"/>
        <v>#N/A</v>
      </c>
      <c r="BC265" t="e">
        <f ca="1"/>
        <v>#N/A</v>
      </c>
      <c r="BD265" t="e">
        <f ca="1"/>
        <v>#N/A</v>
      </c>
      <c r="BE265" t="e">
        <f ca="1"/>
        <v>#N/A</v>
      </c>
      <c r="BF265" t="e">
        <f ca="1"/>
        <v>#N/A</v>
      </c>
      <c r="BG265" t="e">
        <f ca="1"/>
        <v>#N/A</v>
      </c>
      <c r="BH265" t="e">
        <f ca="1"/>
        <v>#N/A</v>
      </c>
      <c r="BI265" t="e">
        <f ca="1"/>
        <v>#N/A</v>
      </c>
      <c r="BJ265" t="e">
        <f ca="1"/>
        <v>#N/A</v>
      </c>
      <c r="BK265" t="e">
        <f ca="1"/>
        <v>#N/A</v>
      </c>
      <c r="BL265" t="e">
        <f ca="1"/>
        <v>#N/A</v>
      </c>
      <c r="BM265" t="e">
        <f ca="1"/>
        <v>#N/A</v>
      </c>
      <c r="BN265" t="e">
        <f ca="1"/>
        <v>#N/A</v>
      </c>
      <c r="BO265" t="e">
        <f ca="1"/>
        <v>#N/A</v>
      </c>
      <c r="BP265" t="e">
        <f ca="1"/>
        <v>#N/A</v>
      </c>
      <c r="BQ265" t="e">
        <f ca="1"/>
        <v>#N/A</v>
      </c>
      <c r="BR265" t="e">
        <f ca="1"/>
        <v>#N/A</v>
      </c>
      <c r="BS265" t="e">
        <f ca="1"/>
        <v>#N/A</v>
      </c>
      <c r="BT265" t="e">
        <f ca="1"/>
        <v>#N/A</v>
      </c>
      <c r="BU265" t="e">
        <f ca="1"/>
        <v>#N/A</v>
      </c>
      <c r="BV265" t="e">
        <f ca="1"/>
        <v>#N/A</v>
      </c>
      <c r="BW265" t="e">
        <f ca="1"/>
        <v>#N/A</v>
      </c>
      <c r="BX265" t="e">
        <f ca="1"/>
        <v>#N/A</v>
      </c>
      <c r="BY265" t="e">
        <f ca="1"/>
        <v>#N/A</v>
      </c>
      <c r="BZ265" t="e">
        <f ca="1"/>
        <v>#N/A</v>
      </c>
      <c r="CA265" t="e">
        <f ca="1"/>
        <v>#N/A</v>
      </c>
      <c r="CB265" t="e">
        <f ca="1"/>
        <v>#N/A</v>
      </c>
      <c r="CC265" t="e">
        <f ca="1"/>
        <v>#N/A</v>
      </c>
      <c r="CD265" t="e">
        <f ca="1"/>
        <v>#N/A</v>
      </c>
      <c r="CE265" t="e">
        <f ca="1"/>
        <v>#N/A</v>
      </c>
      <c r="CF265" t="e">
        <f ca="1"/>
        <v>#N/A</v>
      </c>
      <c r="CG265" t="e">
        <f ca="1"/>
        <v>#N/A</v>
      </c>
      <c r="CH265" t="e">
        <f ca="1"/>
        <v>#N/A</v>
      </c>
      <c r="CI265" t="e">
        <f ca="1"/>
        <v>#N/A</v>
      </c>
      <c r="CJ265" t="e">
        <f ca="1"/>
        <v>#N/A</v>
      </c>
      <c r="CK265" t="e">
        <f ca="1"/>
        <v>#N/A</v>
      </c>
      <c r="CL265" t="e">
        <f ca="1"/>
        <v>#N/A</v>
      </c>
      <c r="CM265" t="e">
        <f ca="1"/>
        <v>#N/A</v>
      </c>
      <c r="CN265" t="e">
        <f ca="1"/>
        <v>#N/A</v>
      </c>
      <c r="CO265" t="e">
        <f ca="1"/>
        <v>#N/A</v>
      </c>
      <c r="CP265" t="e">
        <f ca="1"/>
        <v>#N/A</v>
      </c>
      <c r="CQ265" t="e">
        <f ca="1"/>
        <v>#N/A</v>
      </c>
      <c r="CR265" t="e">
        <f ca="1"/>
        <v>#N/A</v>
      </c>
      <c r="CS265" t="e">
        <f ca="1"/>
        <v>#N/A</v>
      </c>
      <c r="CT265" t="e">
        <f ca="1"/>
        <v>#N/A</v>
      </c>
      <c r="CU265" t="e">
        <f ca="1"/>
        <v>#N/A</v>
      </c>
      <c r="CV265" t="e">
        <f ca="1"/>
        <v>#N/A</v>
      </c>
      <c r="CW265" t="e">
        <f ca="1"/>
        <v>#N/A</v>
      </c>
      <c r="CX265" t="e">
        <f ca="1"/>
        <v>#N/A</v>
      </c>
      <c r="CY265" t="e">
        <f ca="1"/>
        <v>#N/A</v>
      </c>
      <c r="CZ265" t="e">
        <f ca="1"/>
        <v>#N/A</v>
      </c>
      <c r="DA265" t="e">
        <f ca="1"/>
        <v>#N/A</v>
      </c>
      <c r="DB265" t="e">
        <f ca="1"/>
        <v>#N/A</v>
      </c>
      <c r="DC265" t="e">
        <f ca="1"/>
        <v>#N/A</v>
      </c>
      <c r="DD265" t="e">
        <f ca="1"/>
        <v>#N/A</v>
      </c>
      <c r="DE265" t="e">
        <f ca="1"/>
        <v>#N/A</v>
      </c>
      <c r="DF265" t="e">
        <f ca="1"/>
        <v>#N/A</v>
      </c>
      <c r="DG265" t="e">
        <f ca="1"/>
        <v>#N/A</v>
      </c>
      <c r="DH265" t="e">
        <f ca="1"/>
        <v>#N/A</v>
      </c>
      <c r="DI265" t="e">
        <f ca="1"/>
        <v>#N/A</v>
      </c>
      <c r="DJ265" t="e">
        <f ca="1"/>
        <v>#N/A</v>
      </c>
      <c r="DK265" t="e">
        <f ca="1"/>
        <v>#N/A</v>
      </c>
      <c r="DL265" t="e">
        <f ca="1"/>
        <v>#N/A</v>
      </c>
      <c r="DM265" t="e">
        <f ca="1"/>
        <v>#N/A</v>
      </c>
      <c r="DN265" t="e">
        <f ca="1"/>
        <v>#N/A</v>
      </c>
      <c r="DO265" t="e">
        <f ca="1"/>
        <v>#N/A</v>
      </c>
      <c r="DP265" t="e">
        <f ca="1"/>
        <v>#N/A</v>
      </c>
      <c r="DQ265" t="e">
        <f ca="1"/>
        <v>#N/A</v>
      </c>
      <c r="DR265" t="e">
        <f ca="1"/>
        <v>#N/A</v>
      </c>
      <c r="DS265" t="e">
        <f ca="1"/>
        <v>#N/A</v>
      </c>
      <c r="DT265" t="e">
        <f ca="1"/>
        <v>#N/A</v>
      </c>
      <c r="DU265" t="e">
        <f ca="1"/>
        <v>#N/A</v>
      </c>
      <c r="DV265" t="e">
        <f ca="1"/>
        <v>#N/A</v>
      </c>
      <c r="DW265" t="e">
        <f ca="1"/>
        <v>#N/A</v>
      </c>
      <c r="DX265" t="e">
        <f ca="1"/>
        <v>#N/A</v>
      </c>
      <c r="DY265" t="e">
        <f ca="1"/>
        <v>#N/A</v>
      </c>
      <c r="DZ265" t="e">
        <f ca="1"/>
        <v>#N/A</v>
      </c>
      <c r="EA265" t="e">
        <f ca="1"/>
        <v>#N/A</v>
      </c>
    </row>
    <row r="266" spans="11:131">
      <c r="K266" s="40" t="e">
        <f ca="1"/>
        <v>#N/A</v>
      </c>
      <c r="L266" t="e">
        <f ca="1"/>
        <v>#N/A</v>
      </c>
      <c r="M266" t="e">
        <f ca="1"/>
        <v>#N/A</v>
      </c>
      <c r="N266" t="e">
        <f ca="1"/>
        <v>#N/A</v>
      </c>
      <c r="O266" t="e">
        <f ca="1"/>
        <v>#N/A</v>
      </c>
      <c r="P266" t="e">
        <f ca="1"/>
        <v>#N/A</v>
      </c>
      <c r="Q266" t="e">
        <f ca="1"/>
        <v>#N/A</v>
      </c>
      <c r="R266" t="e">
        <f ca="1"/>
        <v>#N/A</v>
      </c>
      <c r="S266" t="e">
        <f ca="1"/>
        <v>#N/A</v>
      </c>
      <c r="T266" t="e">
        <f ca="1"/>
        <v>#N/A</v>
      </c>
      <c r="U266" t="e">
        <f ca="1"/>
        <v>#N/A</v>
      </c>
      <c r="V266" t="e">
        <f ca="1"/>
        <v>#N/A</v>
      </c>
      <c r="W266" t="e">
        <f ca="1"/>
        <v>#N/A</v>
      </c>
      <c r="X266" t="e">
        <f ca="1"/>
        <v>#N/A</v>
      </c>
      <c r="Y266" t="e">
        <f ca="1"/>
        <v>#N/A</v>
      </c>
      <c r="Z266" t="e">
        <f ca="1"/>
        <v>#N/A</v>
      </c>
      <c r="AA266" t="e">
        <f ca="1"/>
        <v>#N/A</v>
      </c>
      <c r="AB266" t="e">
        <f ca="1"/>
        <v>#N/A</v>
      </c>
      <c r="AC266" t="e">
        <f ca="1"/>
        <v>#N/A</v>
      </c>
      <c r="AD266" t="e">
        <f ca="1"/>
        <v>#N/A</v>
      </c>
      <c r="AE266" t="e">
        <f ca="1"/>
        <v>#N/A</v>
      </c>
      <c r="AF266" t="e">
        <f ca="1"/>
        <v>#N/A</v>
      </c>
      <c r="AG266" t="e">
        <f ca="1"/>
        <v>#N/A</v>
      </c>
      <c r="AH266" t="e">
        <f ca="1"/>
        <v>#N/A</v>
      </c>
      <c r="AI266" t="e">
        <f ca="1"/>
        <v>#N/A</v>
      </c>
      <c r="AJ266" t="e">
        <f ca="1"/>
        <v>#N/A</v>
      </c>
      <c r="AK266" t="e">
        <f ca="1"/>
        <v>#N/A</v>
      </c>
      <c r="AL266" t="e">
        <f ca="1"/>
        <v>#N/A</v>
      </c>
      <c r="AM266" t="e">
        <f ca="1"/>
        <v>#N/A</v>
      </c>
      <c r="AN266" t="e">
        <f ca="1"/>
        <v>#N/A</v>
      </c>
      <c r="AO266" t="e">
        <f ca="1"/>
        <v>#N/A</v>
      </c>
      <c r="AP266" t="e">
        <f ca="1"/>
        <v>#N/A</v>
      </c>
      <c r="AQ266" t="e">
        <f ca="1"/>
        <v>#N/A</v>
      </c>
      <c r="AR266" t="e">
        <f ca="1"/>
        <v>#N/A</v>
      </c>
      <c r="AS266" t="e">
        <f ca="1"/>
        <v>#N/A</v>
      </c>
      <c r="AT266" t="e">
        <f ca="1"/>
        <v>#N/A</v>
      </c>
      <c r="AU266" t="e">
        <f ca="1"/>
        <v>#N/A</v>
      </c>
      <c r="AV266" t="e">
        <f ca="1"/>
        <v>#N/A</v>
      </c>
      <c r="AW266" t="e">
        <f ca="1"/>
        <v>#N/A</v>
      </c>
      <c r="AX266" t="e">
        <f ca="1"/>
        <v>#N/A</v>
      </c>
      <c r="AY266" t="e">
        <f ca="1"/>
        <v>#N/A</v>
      </c>
      <c r="AZ266" t="e">
        <f ca="1"/>
        <v>#N/A</v>
      </c>
      <c r="BA266" t="e">
        <f ca="1"/>
        <v>#N/A</v>
      </c>
      <c r="BB266" t="e">
        <f ca="1"/>
        <v>#N/A</v>
      </c>
      <c r="BC266" t="e">
        <f ca="1"/>
        <v>#N/A</v>
      </c>
      <c r="BD266" t="e">
        <f ca="1"/>
        <v>#N/A</v>
      </c>
      <c r="BE266" t="e">
        <f ca="1"/>
        <v>#N/A</v>
      </c>
      <c r="BF266" t="e">
        <f ca="1"/>
        <v>#N/A</v>
      </c>
      <c r="BG266" t="e">
        <f ca="1"/>
        <v>#N/A</v>
      </c>
      <c r="BH266" t="e">
        <f ca="1"/>
        <v>#N/A</v>
      </c>
      <c r="BI266" t="e">
        <f ca="1"/>
        <v>#N/A</v>
      </c>
      <c r="BJ266" t="e">
        <f ca="1"/>
        <v>#N/A</v>
      </c>
      <c r="BK266" t="e">
        <f ca="1"/>
        <v>#N/A</v>
      </c>
      <c r="BL266" t="e">
        <f ca="1"/>
        <v>#N/A</v>
      </c>
      <c r="BM266" t="e">
        <f ca="1"/>
        <v>#N/A</v>
      </c>
      <c r="BN266" t="e">
        <f ca="1"/>
        <v>#N/A</v>
      </c>
      <c r="BO266" t="e">
        <f ca="1"/>
        <v>#N/A</v>
      </c>
      <c r="BP266" t="e">
        <f ca="1"/>
        <v>#N/A</v>
      </c>
      <c r="BQ266" t="e">
        <f ca="1"/>
        <v>#N/A</v>
      </c>
      <c r="BR266" t="e">
        <f ca="1"/>
        <v>#N/A</v>
      </c>
      <c r="BS266" t="e">
        <f ca="1"/>
        <v>#N/A</v>
      </c>
      <c r="BT266" t="e">
        <f ca="1"/>
        <v>#N/A</v>
      </c>
      <c r="BU266" t="e">
        <f ca="1"/>
        <v>#N/A</v>
      </c>
      <c r="BV266" t="e">
        <f ca="1"/>
        <v>#N/A</v>
      </c>
      <c r="BW266" t="e">
        <f ca="1"/>
        <v>#N/A</v>
      </c>
      <c r="BX266" t="e">
        <f ca="1"/>
        <v>#N/A</v>
      </c>
      <c r="BY266" t="e">
        <f ca="1"/>
        <v>#N/A</v>
      </c>
      <c r="BZ266" t="e">
        <f ca="1"/>
        <v>#N/A</v>
      </c>
      <c r="CA266" t="e">
        <f ca="1"/>
        <v>#N/A</v>
      </c>
      <c r="CB266" t="e">
        <f ca="1"/>
        <v>#N/A</v>
      </c>
      <c r="CC266" t="e">
        <f ca="1"/>
        <v>#N/A</v>
      </c>
      <c r="CD266" t="e">
        <f ca="1"/>
        <v>#N/A</v>
      </c>
      <c r="CE266" t="e">
        <f ca="1"/>
        <v>#N/A</v>
      </c>
      <c r="CF266" t="e">
        <f ca="1"/>
        <v>#N/A</v>
      </c>
      <c r="CG266" t="e">
        <f ca="1"/>
        <v>#N/A</v>
      </c>
      <c r="CH266" t="e">
        <f ca="1"/>
        <v>#N/A</v>
      </c>
      <c r="CI266" t="e">
        <f ca="1"/>
        <v>#N/A</v>
      </c>
      <c r="CJ266" t="e">
        <f ca="1"/>
        <v>#N/A</v>
      </c>
      <c r="CK266" t="e">
        <f ca="1"/>
        <v>#N/A</v>
      </c>
      <c r="CL266" t="e">
        <f ca="1"/>
        <v>#N/A</v>
      </c>
      <c r="CM266" t="e">
        <f ca="1"/>
        <v>#N/A</v>
      </c>
      <c r="CN266" t="e">
        <f ca="1"/>
        <v>#N/A</v>
      </c>
      <c r="CO266" t="e">
        <f ca="1"/>
        <v>#N/A</v>
      </c>
      <c r="CP266" t="e">
        <f ca="1"/>
        <v>#N/A</v>
      </c>
      <c r="CQ266" t="e">
        <f ca="1"/>
        <v>#N/A</v>
      </c>
      <c r="CR266" t="e">
        <f ca="1"/>
        <v>#N/A</v>
      </c>
      <c r="CS266" t="e">
        <f ca="1"/>
        <v>#N/A</v>
      </c>
      <c r="CT266" t="e">
        <f ca="1"/>
        <v>#N/A</v>
      </c>
      <c r="CU266" t="e">
        <f ca="1"/>
        <v>#N/A</v>
      </c>
      <c r="CV266" t="e">
        <f ca="1"/>
        <v>#N/A</v>
      </c>
      <c r="CW266" t="e">
        <f ca="1"/>
        <v>#N/A</v>
      </c>
      <c r="CX266" t="e">
        <f ca="1"/>
        <v>#N/A</v>
      </c>
      <c r="CY266" t="e">
        <f ca="1"/>
        <v>#N/A</v>
      </c>
      <c r="CZ266" t="e">
        <f ca="1"/>
        <v>#N/A</v>
      </c>
      <c r="DA266" t="e">
        <f ca="1"/>
        <v>#N/A</v>
      </c>
      <c r="DB266" t="e">
        <f ca="1"/>
        <v>#N/A</v>
      </c>
      <c r="DC266" t="e">
        <f ca="1"/>
        <v>#N/A</v>
      </c>
      <c r="DD266" t="e">
        <f ca="1"/>
        <v>#N/A</v>
      </c>
      <c r="DE266" t="e">
        <f ca="1"/>
        <v>#N/A</v>
      </c>
      <c r="DF266" t="e">
        <f ca="1"/>
        <v>#N/A</v>
      </c>
      <c r="DG266" t="e">
        <f ca="1"/>
        <v>#N/A</v>
      </c>
      <c r="DH266" t="e">
        <f ca="1"/>
        <v>#N/A</v>
      </c>
      <c r="DI266" t="e">
        <f ca="1"/>
        <v>#N/A</v>
      </c>
      <c r="DJ266" t="e">
        <f ca="1"/>
        <v>#N/A</v>
      </c>
      <c r="DK266" t="e">
        <f ca="1"/>
        <v>#N/A</v>
      </c>
      <c r="DL266" t="e">
        <f ca="1"/>
        <v>#N/A</v>
      </c>
      <c r="DM266" t="e">
        <f ca="1"/>
        <v>#N/A</v>
      </c>
      <c r="DN266" t="e">
        <f ca="1"/>
        <v>#N/A</v>
      </c>
      <c r="DO266" t="e">
        <f ca="1"/>
        <v>#N/A</v>
      </c>
      <c r="DP266" t="e">
        <f ca="1"/>
        <v>#N/A</v>
      </c>
      <c r="DQ266" t="e">
        <f ca="1"/>
        <v>#N/A</v>
      </c>
      <c r="DR266" t="e">
        <f ca="1"/>
        <v>#N/A</v>
      </c>
      <c r="DS266" t="e">
        <f ca="1"/>
        <v>#N/A</v>
      </c>
      <c r="DT266" t="e">
        <f ca="1"/>
        <v>#N/A</v>
      </c>
      <c r="DU266" t="e">
        <f ca="1"/>
        <v>#N/A</v>
      </c>
      <c r="DV266" t="e">
        <f ca="1"/>
        <v>#N/A</v>
      </c>
      <c r="DW266" t="e">
        <f ca="1"/>
        <v>#N/A</v>
      </c>
      <c r="DX266" t="e">
        <f ca="1"/>
        <v>#N/A</v>
      </c>
      <c r="DY266" t="e">
        <f ca="1"/>
        <v>#N/A</v>
      </c>
      <c r="DZ266" t="e">
        <f ca="1"/>
        <v>#N/A</v>
      </c>
      <c r="EA266" t="e">
        <f ca="1"/>
        <v>#N/A</v>
      </c>
    </row>
    <row r="267" spans="11:131">
      <c r="K267" s="40" t="e">
        <f ca="1"/>
        <v>#N/A</v>
      </c>
      <c r="L267" t="e">
        <f ca="1"/>
        <v>#N/A</v>
      </c>
      <c r="M267" t="e">
        <f ca="1"/>
        <v>#N/A</v>
      </c>
      <c r="N267" t="e">
        <f ca="1"/>
        <v>#N/A</v>
      </c>
      <c r="O267" t="e">
        <f ca="1"/>
        <v>#N/A</v>
      </c>
      <c r="P267" t="e">
        <f ca="1"/>
        <v>#N/A</v>
      </c>
      <c r="Q267" t="e">
        <f ca="1"/>
        <v>#N/A</v>
      </c>
      <c r="R267" t="e">
        <f ca="1"/>
        <v>#N/A</v>
      </c>
      <c r="S267" t="e">
        <f ca="1"/>
        <v>#N/A</v>
      </c>
      <c r="T267" t="e">
        <f ca="1"/>
        <v>#N/A</v>
      </c>
      <c r="U267" t="e">
        <f ca="1"/>
        <v>#N/A</v>
      </c>
      <c r="V267" t="e">
        <f ca="1"/>
        <v>#N/A</v>
      </c>
      <c r="W267" t="e">
        <f ca="1"/>
        <v>#N/A</v>
      </c>
      <c r="X267" t="e">
        <f ca="1"/>
        <v>#N/A</v>
      </c>
      <c r="Y267" t="e">
        <f ca="1"/>
        <v>#N/A</v>
      </c>
      <c r="Z267" t="e">
        <f ca="1"/>
        <v>#N/A</v>
      </c>
      <c r="AA267" t="e">
        <f ca="1"/>
        <v>#N/A</v>
      </c>
      <c r="AB267" t="e">
        <f ca="1"/>
        <v>#N/A</v>
      </c>
      <c r="AC267" t="e">
        <f ca="1"/>
        <v>#N/A</v>
      </c>
      <c r="AD267" t="e">
        <f ca="1"/>
        <v>#N/A</v>
      </c>
      <c r="AE267" t="e">
        <f ca="1"/>
        <v>#N/A</v>
      </c>
      <c r="AF267" t="e">
        <f ca="1"/>
        <v>#N/A</v>
      </c>
      <c r="AG267" t="e">
        <f ca="1"/>
        <v>#N/A</v>
      </c>
      <c r="AH267" t="e">
        <f ca="1"/>
        <v>#N/A</v>
      </c>
      <c r="AI267" t="e">
        <f ca="1"/>
        <v>#N/A</v>
      </c>
      <c r="AJ267" t="e">
        <f ca="1"/>
        <v>#N/A</v>
      </c>
      <c r="AK267" t="e">
        <f ca="1"/>
        <v>#N/A</v>
      </c>
      <c r="AL267" t="e">
        <f ca="1"/>
        <v>#N/A</v>
      </c>
      <c r="AM267" t="e">
        <f ca="1"/>
        <v>#N/A</v>
      </c>
      <c r="AN267" t="e">
        <f ca="1"/>
        <v>#N/A</v>
      </c>
      <c r="AO267" t="e">
        <f ca="1"/>
        <v>#N/A</v>
      </c>
      <c r="AP267" t="e">
        <f ca="1"/>
        <v>#N/A</v>
      </c>
      <c r="AQ267" t="e">
        <f ca="1"/>
        <v>#N/A</v>
      </c>
      <c r="AR267" t="e">
        <f ca="1"/>
        <v>#N/A</v>
      </c>
      <c r="AS267" t="e">
        <f ca="1"/>
        <v>#N/A</v>
      </c>
      <c r="AT267" t="e">
        <f ca="1"/>
        <v>#N/A</v>
      </c>
      <c r="AU267" t="e">
        <f ca="1"/>
        <v>#N/A</v>
      </c>
      <c r="AV267" t="e">
        <f ca="1"/>
        <v>#N/A</v>
      </c>
      <c r="AW267" t="e">
        <f ca="1"/>
        <v>#N/A</v>
      </c>
      <c r="AX267" t="e">
        <f ca="1"/>
        <v>#N/A</v>
      </c>
      <c r="AY267" t="e">
        <f ca="1"/>
        <v>#N/A</v>
      </c>
      <c r="AZ267" t="e">
        <f ca="1"/>
        <v>#N/A</v>
      </c>
      <c r="BA267" t="e">
        <f ca="1"/>
        <v>#N/A</v>
      </c>
      <c r="BB267" t="e">
        <f ca="1"/>
        <v>#N/A</v>
      </c>
      <c r="BC267" t="e">
        <f ca="1"/>
        <v>#N/A</v>
      </c>
      <c r="BD267" t="e">
        <f ca="1"/>
        <v>#N/A</v>
      </c>
      <c r="BE267" t="e">
        <f ca="1"/>
        <v>#N/A</v>
      </c>
      <c r="BF267" t="e">
        <f ca="1"/>
        <v>#N/A</v>
      </c>
      <c r="BG267" t="e">
        <f ca="1"/>
        <v>#N/A</v>
      </c>
      <c r="BH267" t="e">
        <f ca="1"/>
        <v>#N/A</v>
      </c>
      <c r="BI267" t="e">
        <f ca="1"/>
        <v>#N/A</v>
      </c>
      <c r="BJ267" t="e">
        <f ca="1"/>
        <v>#N/A</v>
      </c>
      <c r="BK267" t="e">
        <f ca="1"/>
        <v>#N/A</v>
      </c>
      <c r="BL267" t="e">
        <f ca="1"/>
        <v>#N/A</v>
      </c>
      <c r="BM267" t="e">
        <f ca="1"/>
        <v>#N/A</v>
      </c>
      <c r="BN267" t="e">
        <f ca="1"/>
        <v>#N/A</v>
      </c>
      <c r="BO267" t="e">
        <f ca="1"/>
        <v>#N/A</v>
      </c>
      <c r="BP267" t="e">
        <f ca="1"/>
        <v>#N/A</v>
      </c>
      <c r="BQ267" t="e">
        <f ca="1"/>
        <v>#N/A</v>
      </c>
      <c r="BR267" t="e">
        <f ca="1"/>
        <v>#N/A</v>
      </c>
      <c r="BS267" t="e">
        <f ca="1"/>
        <v>#N/A</v>
      </c>
      <c r="BT267" t="e">
        <f ca="1"/>
        <v>#N/A</v>
      </c>
      <c r="BU267" t="e">
        <f ca="1"/>
        <v>#N/A</v>
      </c>
      <c r="BV267" t="e">
        <f ca="1"/>
        <v>#N/A</v>
      </c>
      <c r="BW267" t="e">
        <f ca="1"/>
        <v>#N/A</v>
      </c>
      <c r="BX267" t="e">
        <f ca="1"/>
        <v>#N/A</v>
      </c>
      <c r="BY267" t="e">
        <f ca="1"/>
        <v>#N/A</v>
      </c>
      <c r="BZ267" t="e">
        <f ca="1"/>
        <v>#N/A</v>
      </c>
      <c r="CA267" t="e">
        <f ca="1"/>
        <v>#N/A</v>
      </c>
      <c r="CB267" t="e">
        <f ca="1"/>
        <v>#N/A</v>
      </c>
      <c r="CC267" t="e">
        <f ca="1"/>
        <v>#N/A</v>
      </c>
      <c r="CD267" t="e">
        <f ca="1"/>
        <v>#N/A</v>
      </c>
      <c r="CE267" t="e">
        <f ca="1"/>
        <v>#N/A</v>
      </c>
      <c r="CF267" t="e">
        <f ca="1"/>
        <v>#N/A</v>
      </c>
      <c r="CG267" t="e">
        <f ca="1"/>
        <v>#N/A</v>
      </c>
      <c r="CH267" t="e">
        <f ca="1"/>
        <v>#N/A</v>
      </c>
      <c r="CI267" t="e">
        <f ca="1"/>
        <v>#N/A</v>
      </c>
      <c r="CJ267" t="e">
        <f ca="1"/>
        <v>#N/A</v>
      </c>
      <c r="CK267" t="e">
        <f ca="1"/>
        <v>#N/A</v>
      </c>
      <c r="CL267" t="e">
        <f ca="1"/>
        <v>#N/A</v>
      </c>
      <c r="CM267" t="e">
        <f ca="1"/>
        <v>#N/A</v>
      </c>
      <c r="CN267" t="e">
        <f ca="1"/>
        <v>#N/A</v>
      </c>
      <c r="CO267" t="e">
        <f ca="1"/>
        <v>#N/A</v>
      </c>
      <c r="CP267" t="e">
        <f ca="1"/>
        <v>#N/A</v>
      </c>
      <c r="CQ267" t="e">
        <f ca="1"/>
        <v>#N/A</v>
      </c>
      <c r="CR267" t="e">
        <f ca="1"/>
        <v>#N/A</v>
      </c>
      <c r="CS267" t="e">
        <f ca="1"/>
        <v>#N/A</v>
      </c>
      <c r="CT267" t="e">
        <f ca="1"/>
        <v>#N/A</v>
      </c>
      <c r="CU267" t="e">
        <f ca="1"/>
        <v>#N/A</v>
      </c>
      <c r="CV267" t="e">
        <f ca="1"/>
        <v>#N/A</v>
      </c>
      <c r="CW267" t="e">
        <f ca="1"/>
        <v>#N/A</v>
      </c>
      <c r="CX267" t="e">
        <f ca="1"/>
        <v>#N/A</v>
      </c>
      <c r="CY267" t="e">
        <f ca="1"/>
        <v>#N/A</v>
      </c>
      <c r="CZ267" t="e">
        <f ca="1"/>
        <v>#N/A</v>
      </c>
      <c r="DA267" t="e">
        <f ca="1"/>
        <v>#N/A</v>
      </c>
      <c r="DB267" t="e">
        <f ca="1"/>
        <v>#N/A</v>
      </c>
      <c r="DC267" t="e">
        <f ca="1"/>
        <v>#N/A</v>
      </c>
      <c r="DD267" t="e">
        <f ca="1"/>
        <v>#N/A</v>
      </c>
      <c r="DE267" t="e">
        <f ca="1"/>
        <v>#N/A</v>
      </c>
      <c r="DF267" t="e">
        <f ca="1"/>
        <v>#N/A</v>
      </c>
      <c r="DG267" t="e">
        <f ca="1"/>
        <v>#N/A</v>
      </c>
      <c r="DH267" t="e">
        <f ca="1"/>
        <v>#N/A</v>
      </c>
      <c r="DI267" t="e">
        <f ca="1"/>
        <v>#N/A</v>
      </c>
      <c r="DJ267" t="e">
        <f ca="1"/>
        <v>#N/A</v>
      </c>
      <c r="DK267" t="e">
        <f ca="1"/>
        <v>#N/A</v>
      </c>
      <c r="DL267" t="e">
        <f ca="1"/>
        <v>#N/A</v>
      </c>
      <c r="DM267" t="e">
        <f ca="1"/>
        <v>#N/A</v>
      </c>
      <c r="DN267" t="e">
        <f ca="1"/>
        <v>#N/A</v>
      </c>
      <c r="DO267" t="e">
        <f ca="1"/>
        <v>#N/A</v>
      </c>
      <c r="DP267" t="e">
        <f ca="1"/>
        <v>#N/A</v>
      </c>
      <c r="DQ267" t="e">
        <f ca="1"/>
        <v>#N/A</v>
      </c>
      <c r="DR267" t="e">
        <f ca="1"/>
        <v>#N/A</v>
      </c>
      <c r="DS267" t="e">
        <f ca="1"/>
        <v>#N/A</v>
      </c>
      <c r="DT267" t="e">
        <f ca="1"/>
        <v>#N/A</v>
      </c>
      <c r="DU267" t="e">
        <f ca="1"/>
        <v>#N/A</v>
      </c>
      <c r="DV267" t="e">
        <f ca="1"/>
        <v>#N/A</v>
      </c>
      <c r="DW267" t="e">
        <f ca="1"/>
        <v>#N/A</v>
      </c>
      <c r="DX267" t="e">
        <f ca="1"/>
        <v>#N/A</v>
      </c>
      <c r="DY267" t="e">
        <f ca="1"/>
        <v>#N/A</v>
      </c>
      <c r="DZ267" t="e">
        <f ca="1"/>
        <v>#N/A</v>
      </c>
      <c r="EA267" t="e">
        <f ca="1"/>
        <v>#N/A</v>
      </c>
    </row>
    <row r="268" spans="11:131">
      <c r="K268" s="40" t="e">
        <f ca="1"/>
        <v>#N/A</v>
      </c>
      <c r="L268" t="e">
        <f ca="1"/>
        <v>#N/A</v>
      </c>
      <c r="M268" t="e">
        <f ca="1"/>
        <v>#N/A</v>
      </c>
      <c r="N268" t="e">
        <f ca="1"/>
        <v>#N/A</v>
      </c>
      <c r="O268" t="e">
        <f ca="1"/>
        <v>#N/A</v>
      </c>
      <c r="P268" t="e">
        <f ca="1"/>
        <v>#N/A</v>
      </c>
      <c r="Q268" t="e">
        <f ca="1"/>
        <v>#N/A</v>
      </c>
      <c r="R268" t="e">
        <f ca="1"/>
        <v>#N/A</v>
      </c>
      <c r="S268" t="e">
        <f ca="1"/>
        <v>#N/A</v>
      </c>
      <c r="T268" t="e">
        <f ca="1"/>
        <v>#N/A</v>
      </c>
      <c r="U268" t="e">
        <f ca="1"/>
        <v>#N/A</v>
      </c>
      <c r="V268" t="e">
        <f ca="1"/>
        <v>#N/A</v>
      </c>
      <c r="W268" t="e">
        <f ca="1"/>
        <v>#N/A</v>
      </c>
      <c r="X268" t="e">
        <f ca="1"/>
        <v>#N/A</v>
      </c>
      <c r="Y268" t="e">
        <f ca="1"/>
        <v>#N/A</v>
      </c>
      <c r="Z268" t="e">
        <f ca="1"/>
        <v>#N/A</v>
      </c>
      <c r="AA268" t="e">
        <f ca="1"/>
        <v>#N/A</v>
      </c>
      <c r="AB268" t="e">
        <f ca="1"/>
        <v>#N/A</v>
      </c>
      <c r="AC268" t="e">
        <f ca="1"/>
        <v>#N/A</v>
      </c>
      <c r="AD268" t="e">
        <f ca="1"/>
        <v>#N/A</v>
      </c>
      <c r="AE268" t="e">
        <f ca="1"/>
        <v>#N/A</v>
      </c>
      <c r="AF268" t="e">
        <f ca="1"/>
        <v>#N/A</v>
      </c>
      <c r="AG268" t="e">
        <f ca="1"/>
        <v>#N/A</v>
      </c>
      <c r="AH268" t="e">
        <f ca="1"/>
        <v>#N/A</v>
      </c>
      <c r="AI268" t="e">
        <f ca="1"/>
        <v>#N/A</v>
      </c>
      <c r="AJ268" t="e">
        <f ca="1"/>
        <v>#N/A</v>
      </c>
      <c r="AK268" t="e">
        <f ca="1"/>
        <v>#N/A</v>
      </c>
      <c r="AL268" t="e">
        <f ca="1"/>
        <v>#N/A</v>
      </c>
      <c r="AM268" t="e">
        <f ca="1"/>
        <v>#N/A</v>
      </c>
      <c r="AN268" t="e">
        <f ca="1"/>
        <v>#N/A</v>
      </c>
      <c r="AO268" t="e">
        <f ca="1"/>
        <v>#N/A</v>
      </c>
      <c r="AP268" t="e">
        <f ca="1"/>
        <v>#N/A</v>
      </c>
      <c r="AQ268" t="e">
        <f ca="1"/>
        <v>#N/A</v>
      </c>
      <c r="AR268" t="e">
        <f ca="1"/>
        <v>#N/A</v>
      </c>
      <c r="AS268" t="e">
        <f ca="1"/>
        <v>#N/A</v>
      </c>
      <c r="AT268" t="e">
        <f ca="1"/>
        <v>#N/A</v>
      </c>
      <c r="AU268" t="e">
        <f ca="1"/>
        <v>#N/A</v>
      </c>
      <c r="AV268" t="e">
        <f ca="1"/>
        <v>#N/A</v>
      </c>
      <c r="AW268" t="e">
        <f ca="1"/>
        <v>#N/A</v>
      </c>
      <c r="AX268" t="e">
        <f ca="1"/>
        <v>#N/A</v>
      </c>
      <c r="AY268" t="e">
        <f ca="1"/>
        <v>#N/A</v>
      </c>
      <c r="AZ268" t="e">
        <f ca="1"/>
        <v>#N/A</v>
      </c>
      <c r="BA268" t="e">
        <f ca="1"/>
        <v>#N/A</v>
      </c>
      <c r="BB268" t="e">
        <f ca="1"/>
        <v>#N/A</v>
      </c>
      <c r="BC268" t="e">
        <f ca="1"/>
        <v>#N/A</v>
      </c>
      <c r="BD268" t="e">
        <f ca="1"/>
        <v>#N/A</v>
      </c>
      <c r="BE268" t="e">
        <f ca="1"/>
        <v>#N/A</v>
      </c>
      <c r="BF268" t="e">
        <f ca="1"/>
        <v>#N/A</v>
      </c>
      <c r="BG268" t="e">
        <f ca="1"/>
        <v>#N/A</v>
      </c>
      <c r="BH268" t="e">
        <f ca="1"/>
        <v>#N/A</v>
      </c>
      <c r="BI268" t="e">
        <f ca="1"/>
        <v>#N/A</v>
      </c>
      <c r="BJ268" t="e">
        <f ca="1"/>
        <v>#N/A</v>
      </c>
      <c r="BK268" t="e">
        <f ca="1"/>
        <v>#N/A</v>
      </c>
      <c r="BL268" t="e">
        <f ca="1"/>
        <v>#N/A</v>
      </c>
      <c r="BM268" t="e">
        <f ca="1"/>
        <v>#N/A</v>
      </c>
      <c r="BN268" t="e">
        <f ca="1"/>
        <v>#N/A</v>
      </c>
      <c r="BO268" t="e">
        <f ca="1"/>
        <v>#N/A</v>
      </c>
      <c r="BP268" t="e">
        <f ca="1"/>
        <v>#N/A</v>
      </c>
      <c r="BQ268" t="e">
        <f ca="1"/>
        <v>#N/A</v>
      </c>
      <c r="BR268" t="e">
        <f ca="1"/>
        <v>#N/A</v>
      </c>
      <c r="BS268" t="e">
        <f ca="1"/>
        <v>#N/A</v>
      </c>
      <c r="BT268" t="e">
        <f ca="1"/>
        <v>#N/A</v>
      </c>
      <c r="BU268" t="e">
        <f ca="1"/>
        <v>#N/A</v>
      </c>
      <c r="BV268" t="e">
        <f ca="1"/>
        <v>#N/A</v>
      </c>
      <c r="BW268" t="e">
        <f ca="1"/>
        <v>#N/A</v>
      </c>
      <c r="BX268" t="e">
        <f ca="1"/>
        <v>#N/A</v>
      </c>
      <c r="BY268" t="e">
        <f ca="1"/>
        <v>#N/A</v>
      </c>
      <c r="BZ268" t="e">
        <f ca="1"/>
        <v>#N/A</v>
      </c>
      <c r="CA268" t="e">
        <f ca="1"/>
        <v>#N/A</v>
      </c>
      <c r="CB268" t="e">
        <f ca="1"/>
        <v>#N/A</v>
      </c>
      <c r="CC268" t="e">
        <f ca="1"/>
        <v>#N/A</v>
      </c>
      <c r="CD268" t="e">
        <f ca="1"/>
        <v>#N/A</v>
      </c>
      <c r="CE268" t="e">
        <f ca="1"/>
        <v>#N/A</v>
      </c>
      <c r="CF268" t="e">
        <f ca="1"/>
        <v>#N/A</v>
      </c>
      <c r="CG268" t="e">
        <f ca="1"/>
        <v>#N/A</v>
      </c>
      <c r="CH268" t="e">
        <f ca="1"/>
        <v>#N/A</v>
      </c>
      <c r="CI268" t="e">
        <f ca="1"/>
        <v>#N/A</v>
      </c>
      <c r="CJ268" t="e">
        <f ca="1"/>
        <v>#N/A</v>
      </c>
      <c r="CK268" t="e">
        <f ca="1"/>
        <v>#N/A</v>
      </c>
      <c r="CL268" t="e">
        <f ca="1"/>
        <v>#N/A</v>
      </c>
      <c r="CM268" t="e">
        <f ca="1"/>
        <v>#N/A</v>
      </c>
      <c r="CN268" t="e">
        <f ca="1"/>
        <v>#N/A</v>
      </c>
      <c r="CO268" t="e">
        <f ca="1"/>
        <v>#N/A</v>
      </c>
      <c r="CP268" t="e">
        <f ca="1"/>
        <v>#N/A</v>
      </c>
      <c r="CQ268" t="e">
        <f ca="1"/>
        <v>#N/A</v>
      </c>
      <c r="CR268" t="e">
        <f ca="1"/>
        <v>#N/A</v>
      </c>
      <c r="CS268" t="e">
        <f ca="1"/>
        <v>#N/A</v>
      </c>
      <c r="CT268" t="e">
        <f ca="1"/>
        <v>#N/A</v>
      </c>
      <c r="CU268" t="e">
        <f ca="1"/>
        <v>#N/A</v>
      </c>
      <c r="CV268" t="e">
        <f ca="1"/>
        <v>#N/A</v>
      </c>
      <c r="CW268" t="e">
        <f ca="1"/>
        <v>#N/A</v>
      </c>
      <c r="CX268" t="e">
        <f ca="1"/>
        <v>#N/A</v>
      </c>
      <c r="CY268" t="e">
        <f ca="1"/>
        <v>#N/A</v>
      </c>
      <c r="CZ268" t="e">
        <f ca="1"/>
        <v>#N/A</v>
      </c>
      <c r="DA268" t="e">
        <f ca="1"/>
        <v>#N/A</v>
      </c>
      <c r="DB268" t="e">
        <f ca="1"/>
        <v>#N/A</v>
      </c>
      <c r="DC268" t="e">
        <f ca="1"/>
        <v>#N/A</v>
      </c>
      <c r="DD268" t="e">
        <f ca="1"/>
        <v>#N/A</v>
      </c>
      <c r="DE268" t="e">
        <f ca="1"/>
        <v>#N/A</v>
      </c>
      <c r="DF268" t="e">
        <f ca="1"/>
        <v>#N/A</v>
      </c>
      <c r="DG268" t="e">
        <f ca="1"/>
        <v>#N/A</v>
      </c>
      <c r="DH268" t="e">
        <f ca="1"/>
        <v>#N/A</v>
      </c>
      <c r="DI268" t="e">
        <f ca="1"/>
        <v>#N/A</v>
      </c>
      <c r="DJ268" t="e">
        <f ca="1"/>
        <v>#N/A</v>
      </c>
      <c r="DK268" t="e">
        <f ca="1"/>
        <v>#N/A</v>
      </c>
      <c r="DL268" t="e">
        <f ca="1"/>
        <v>#N/A</v>
      </c>
      <c r="DM268" t="e">
        <f ca="1"/>
        <v>#N/A</v>
      </c>
      <c r="DN268" t="e">
        <f ca="1"/>
        <v>#N/A</v>
      </c>
      <c r="DO268" t="e">
        <f ca="1"/>
        <v>#N/A</v>
      </c>
      <c r="DP268" t="e">
        <f ca="1"/>
        <v>#N/A</v>
      </c>
      <c r="DQ268" t="e">
        <f ca="1"/>
        <v>#N/A</v>
      </c>
      <c r="DR268" t="e">
        <f ca="1"/>
        <v>#N/A</v>
      </c>
      <c r="DS268" t="e">
        <f ca="1"/>
        <v>#N/A</v>
      </c>
      <c r="DT268" t="e">
        <f ca="1"/>
        <v>#N/A</v>
      </c>
      <c r="DU268" t="e">
        <f ca="1"/>
        <v>#N/A</v>
      </c>
      <c r="DV268" t="e">
        <f ca="1"/>
        <v>#N/A</v>
      </c>
      <c r="DW268" t="e">
        <f ca="1"/>
        <v>#N/A</v>
      </c>
      <c r="DX268" t="e">
        <f ca="1"/>
        <v>#N/A</v>
      </c>
      <c r="DY268" t="e">
        <f ca="1"/>
        <v>#N/A</v>
      </c>
      <c r="DZ268" t="e">
        <f ca="1"/>
        <v>#N/A</v>
      </c>
      <c r="EA268" t="e">
        <f ca="1"/>
        <v>#N/A</v>
      </c>
    </row>
    <row r="269" spans="11:131">
      <c r="K269" s="40" t="e">
        <f ca="1"/>
        <v>#N/A</v>
      </c>
      <c r="L269" t="e">
        <f ca="1"/>
        <v>#N/A</v>
      </c>
      <c r="M269" t="e">
        <f ca="1"/>
        <v>#N/A</v>
      </c>
      <c r="N269" t="e">
        <f ca="1"/>
        <v>#N/A</v>
      </c>
      <c r="O269" t="e">
        <f ca="1"/>
        <v>#N/A</v>
      </c>
      <c r="P269" t="e">
        <f ca="1"/>
        <v>#N/A</v>
      </c>
      <c r="Q269" t="e">
        <f ca="1"/>
        <v>#N/A</v>
      </c>
      <c r="R269" t="e">
        <f ca="1"/>
        <v>#N/A</v>
      </c>
      <c r="S269" t="e">
        <f ca="1"/>
        <v>#N/A</v>
      </c>
      <c r="T269" t="e">
        <f ca="1"/>
        <v>#N/A</v>
      </c>
      <c r="U269" t="e">
        <f ca="1"/>
        <v>#N/A</v>
      </c>
      <c r="V269" t="e">
        <f ca="1"/>
        <v>#N/A</v>
      </c>
      <c r="W269" t="e">
        <f ca="1"/>
        <v>#N/A</v>
      </c>
      <c r="X269" t="e">
        <f ca="1"/>
        <v>#N/A</v>
      </c>
      <c r="Y269" t="e">
        <f ca="1"/>
        <v>#N/A</v>
      </c>
      <c r="Z269" t="e">
        <f ca="1"/>
        <v>#N/A</v>
      </c>
      <c r="AA269" t="e">
        <f ca="1"/>
        <v>#N/A</v>
      </c>
      <c r="AB269" t="e">
        <f ca="1"/>
        <v>#N/A</v>
      </c>
      <c r="AC269" t="e">
        <f ca="1"/>
        <v>#N/A</v>
      </c>
      <c r="AD269" t="e">
        <f ca="1"/>
        <v>#N/A</v>
      </c>
      <c r="AE269" t="e">
        <f ca="1"/>
        <v>#N/A</v>
      </c>
      <c r="AF269" t="e">
        <f ca="1"/>
        <v>#N/A</v>
      </c>
      <c r="AG269" t="e">
        <f ca="1"/>
        <v>#N/A</v>
      </c>
      <c r="AH269" t="e">
        <f ca="1"/>
        <v>#N/A</v>
      </c>
      <c r="AI269" t="e">
        <f ca="1"/>
        <v>#N/A</v>
      </c>
      <c r="AJ269" t="e">
        <f ca="1"/>
        <v>#N/A</v>
      </c>
      <c r="AK269" t="e">
        <f ca="1"/>
        <v>#N/A</v>
      </c>
      <c r="AL269" t="e">
        <f ca="1"/>
        <v>#N/A</v>
      </c>
      <c r="AM269" t="e">
        <f ca="1"/>
        <v>#N/A</v>
      </c>
      <c r="AN269" t="e">
        <f ca="1"/>
        <v>#N/A</v>
      </c>
      <c r="AO269" t="e">
        <f ca="1"/>
        <v>#N/A</v>
      </c>
      <c r="AP269" t="e">
        <f ca="1"/>
        <v>#N/A</v>
      </c>
      <c r="AQ269" t="e">
        <f ca="1"/>
        <v>#N/A</v>
      </c>
      <c r="AR269" t="e">
        <f ca="1"/>
        <v>#N/A</v>
      </c>
      <c r="AS269" t="e">
        <f ca="1"/>
        <v>#N/A</v>
      </c>
      <c r="AT269" t="e">
        <f ca="1"/>
        <v>#N/A</v>
      </c>
      <c r="AU269" t="e">
        <f ca="1"/>
        <v>#N/A</v>
      </c>
      <c r="AV269" t="e">
        <f ca="1"/>
        <v>#N/A</v>
      </c>
      <c r="AW269" t="e">
        <f ca="1"/>
        <v>#N/A</v>
      </c>
      <c r="AX269" t="e">
        <f ca="1"/>
        <v>#N/A</v>
      </c>
      <c r="AY269" t="e">
        <f ca="1"/>
        <v>#N/A</v>
      </c>
      <c r="AZ269" t="e">
        <f ca="1"/>
        <v>#N/A</v>
      </c>
      <c r="BA269" t="e">
        <f ca="1"/>
        <v>#N/A</v>
      </c>
      <c r="BB269" t="e">
        <f ca="1"/>
        <v>#N/A</v>
      </c>
      <c r="BC269" t="e">
        <f ca="1"/>
        <v>#N/A</v>
      </c>
      <c r="BD269" t="e">
        <f ca="1"/>
        <v>#N/A</v>
      </c>
      <c r="BE269" t="e">
        <f ca="1"/>
        <v>#N/A</v>
      </c>
      <c r="BF269" t="e">
        <f ca="1"/>
        <v>#N/A</v>
      </c>
      <c r="BG269" t="e">
        <f ca="1"/>
        <v>#N/A</v>
      </c>
      <c r="BH269" t="e">
        <f ca="1"/>
        <v>#N/A</v>
      </c>
      <c r="BI269" t="e">
        <f ca="1"/>
        <v>#N/A</v>
      </c>
      <c r="BJ269" t="e">
        <f ca="1"/>
        <v>#N/A</v>
      </c>
      <c r="BK269" t="e">
        <f ca="1"/>
        <v>#N/A</v>
      </c>
      <c r="BL269" t="e">
        <f ca="1"/>
        <v>#N/A</v>
      </c>
      <c r="BM269" t="e">
        <f ca="1"/>
        <v>#N/A</v>
      </c>
      <c r="BN269" t="e">
        <f ca="1"/>
        <v>#N/A</v>
      </c>
      <c r="BO269" t="e">
        <f ca="1"/>
        <v>#N/A</v>
      </c>
      <c r="BP269" t="e">
        <f ca="1"/>
        <v>#N/A</v>
      </c>
      <c r="BQ269" t="e">
        <f ca="1"/>
        <v>#N/A</v>
      </c>
      <c r="BR269" t="e">
        <f ca="1"/>
        <v>#N/A</v>
      </c>
      <c r="BS269" t="e">
        <f ca="1"/>
        <v>#N/A</v>
      </c>
      <c r="BT269" t="e">
        <f ca="1"/>
        <v>#N/A</v>
      </c>
      <c r="BU269" t="e">
        <f ca="1"/>
        <v>#N/A</v>
      </c>
      <c r="BV269" t="e">
        <f ca="1"/>
        <v>#N/A</v>
      </c>
      <c r="BW269" t="e">
        <f ca="1"/>
        <v>#N/A</v>
      </c>
      <c r="BX269" t="e">
        <f ca="1"/>
        <v>#N/A</v>
      </c>
      <c r="BY269" t="e">
        <f ca="1"/>
        <v>#N/A</v>
      </c>
      <c r="BZ269" t="e">
        <f ca="1"/>
        <v>#N/A</v>
      </c>
      <c r="CA269" t="e">
        <f ca="1"/>
        <v>#N/A</v>
      </c>
      <c r="CB269" t="e">
        <f ca="1"/>
        <v>#N/A</v>
      </c>
      <c r="CC269" t="e">
        <f ca="1"/>
        <v>#N/A</v>
      </c>
      <c r="CD269" t="e">
        <f ca="1"/>
        <v>#N/A</v>
      </c>
      <c r="CE269" t="e">
        <f ca="1"/>
        <v>#N/A</v>
      </c>
      <c r="CF269" t="e">
        <f ca="1"/>
        <v>#N/A</v>
      </c>
      <c r="CG269" t="e">
        <f ca="1"/>
        <v>#N/A</v>
      </c>
      <c r="CH269" t="e">
        <f ca="1"/>
        <v>#N/A</v>
      </c>
      <c r="CI269" t="e">
        <f ca="1"/>
        <v>#N/A</v>
      </c>
      <c r="CJ269" t="e">
        <f ca="1"/>
        <v>#N/A</v>
      </c>
      <c r="CK269" t="e">
        <f ca="1"/>
        <v>#N/A</v>
      </c>
      <c r="CL269" t="e">
        <f ca="1"/>
        <v>#N/A</v>
      </c>
      <c r="CM269" t="e">
        <f ca="1"/>
        <v>#N/A</v>
      </c>
      <c r="CN269" t="e">
        <f ca="1"/>
        <v>#N/A</v>
      </c>
      <c r="CO269" t="e">
        <f ca="1"/>
        <v>#N/A</v>
      </c>
      <c r="CP269" t="e">
        <f ca="1"/>
        <v>#N/A</v>
      </c>
      <c r="CQ269" t="e">
        <f ca="1"/>
        <v>#N/A</v>
      </c>
      <c r="CR269" t="e">
        <f ca="1"/>
        <v>#N/A</v>
      </c>
      <c r="CS269" t="e">
        <f ca="1"/>
        <v>#N/A</v>
      </c>
      <c r="CT269" t="e">
        <f ca="1"/>
        <v>#N/A</v>
      </c>
      <c r="CU269" t="e">
        <f ca="1"/>
        <v>#N/A</v>
      </c>
      <c r="CV269" t="e">
        <f ca="1"/>
        <v>#N/A</v>
      </c>
      <c r="CW269" t="e">
        <f ca="1"/>
        <v>#N/A</v>
      </c>
      <c r="CX269" t="e">
        <f ca="1"/>
        <v>#N/A</v>
      </c>
      <c r="CY269" t="e">
        <f ca="1"/>
        <v>#N/A</v>
      </c>
      <c r="CZ269" t="e">
        <f ca="1"/>
        <v>#N/A</v>
      </c>
      <c r="DA269" t="e">
        <f ca="1"/>
        <v>#N/A</v>
      </c>
      <c r="DB269" t="e">
        <f ca="1"/>
        <v>#N/A</v>
      </c>
      <c r="DC269" t="e">
        <f ca="1"/>
        <v>#N/A</v>
      </c>
      <c r="DD269" t="e">
        <f ca="1"/>
        <v>#N/A</v>
      </c>
      <c r="DE269" t="e">
        <f ca="1"/>
        <v>#N/A</v>
      </c>
      <c r="DF269" t="e">
        <f ca="1"/>
        <v>#N/A</v>
      </c>
      <c r="DG269" t="e">
        <f ca="1"/>
        <v>#N/A</v>
      </c>
      <c r="DH269" t="e">
        <f ca="1"/>
        <v>#N/A</v>
      </c>
      <c r="DI269" t="e">
        <f ca="1"/>
        <v>#N/A</v>
      </c>
      <c r="DJ269" t="e">
        <f ca="1"/>
        <v>#N/A</v>
      </c>
      <c r="DK269" t="e">
        <f ca="1"/>
        <v>#N/A</v>
      </c>
      <c r="DL269" t="e">
        <f ca="1"/>
        <v>#N/A</v>
      </c>
      <c r="DM269" t="e">
        <f ca="1"/>
        <v>#N/A</v>
      </c>
      <c r="DN269" t="e">
        <f ca="1"/>
        <v>#N/A</v>
      </c>
      <c r="DO269" t="e">
        <f ca="1"/>
        <v>#N/A</v>
      </c>
      <c r="DP269" t="e">
        <f ca="1"/>
        <v>#N/A</v>
      </c>
      <c r="DQ269" t="e">
        <f ca="1"/>
        <v>#N/A</v>
      </c>
      <c r="DR269" t="e">
        <f ca="1"/>
        <v>#N/A</v>
      </c>
      <c r="DS269" t="e">
        <f ca="1"/>
        <v>#N/A</v>
      </c>
      <c r="DT269" t="e">
        <f ca="1"/>
        <v>#N/A</v>
      </c>
      <c r="DU269" t="e">
        <f ca="1"/>
        <v>#N/A</v>
      </c>
      <c r="DV269" t="e">
        <f ca="1"/>
        <v>#N/A</v>
      </c>
      <c r="DW269" t="e">
        <f ca="1"/>
        <v>#N/A</v>
      </c>
      <c r="DX269" t="e">
        <f ca="1"/>
        <v>#N/A</v>
      </c>
      <c r="DY269" t="e">
        <f ca="1"/>
        <v>#N/A</v>
      </c>
      <c r="DZ269" t="e">
        <f ca="1"/>
        <v>#N/A</v>
      </c>
      <c r="EA269" t="e">
        <f ca="1"/>
        <v>#N/A</v>
      </c>
    </row>
    <row r="270" spans="11:131">
      <c r="K270" s="40" t="e">
        <f ca="1"/>
        <v>#N/A</v>
      </c>
      <c r="L270" t="e">
        <f ca="1"/>
        <v>#N/A</v>
      </c>
      <c r="M270" t="e">
        <f ca="1"/>
        <v>#N/A</v>
      </c>
      <c r="N270" t="e">
        <f ca="1"/>
        <v>#N/A</v>
      </c>
      <c r="O270" t="e">
        <f ca="1"/>
        <v>#N/A</v>
      </c>
      <c r="P270" t="e">
        <f ca="1"/>
        <v>#N/A</v>
      </c>
      <c r="Q270" t="e">
        <f ca="1"/>
        <v>#N/A</v>
      </c>
      <c r="R270" t="e">
        <f ca="1"/>
        <v>#N/A</v>
      </c>
      <c r="S270" t="e">
        <f ca="1"/>
        <v>#N/A</v>
      </c>
      <c r="T270" t="e">
        <f ca="1"/>
        <v>#N/A</v>
      </c>
      <c r="U270" t="e">
        <f ca="1"/>
        <v>#N/A</v>
      </c>
      <c r="V270" t="e">
        <f ca="1"/>
        <v>#N/A</v>
      </c>
      <c r="W270" t="e">
        <f ca="1"/>
        <v>#N/A</v>
      </c>
      <c r="X270" t="e">
        <f ca="1"/>
        <v>#N/A</v>
      </c>
      <c r="Y270" t="e">
        <f ca="1"/>
        <v>#N/A</v>
      </c>
      <c r="Z270" t="e">
        <f ca="1"/>
        <v>#N/A</v>
      </c>
      <c r="AA270" t="e">
        <f ca="1"/>
        <v>#N/A</v>
      </c>
      <c r="AB270" t="e">
        <f ca="1"/>
        <v>#N/A</v>
      </c>
      <c r="AC270" t="e">
        <f ca="1"/>
        <v>#N/A</v>
      </c>
      <c r="AD270" t="e">
        <f ca="1"/>
        <v>#N/A</v>
      </c>
      <c r="AE270" t="e">
        <f ca="1"/>
        <v>#N/A</v>
      </c>
      <c r="AF270" t="e">
        <f ca="1"/>
        <v>#N/A</v>
      </c>
      <c r="AG270" t="e">
        <f ca="1"/>
        <v>#N/A</v>
      </c>
      <c r="AH270" t="e">
        <f ca="1"/>
        <v>#N/A</v>
      </c>
      <c r="AI270" t="e">
        <f ca="1"/>
        <v>#N/A</v>
      </c>
      <c r="AJ270" t="e">
        <f ca="1"/>
        <v>#N/A</v>
      </c>
      <c r="AK270" t="e">
        <f ca="1"/>
        <v>#N/A</v>
      </c>
      <c r="AL270" t="e">
        <f ca="1"/>
        <v>#N/A</v>
      </c>
      <c r="AM270" t="e">
        <f ca="1"/>
        <v>#N/A</v>
      </c>
      <c r="AN270" t="e">
        <f ca="1"/>
        <v>#N/A</v>
      </c>
      <c r="AO270" t="e">
        <f ca="1"/>
        <v>#N/A</v>
      </c>
      <c r="AP270" t="e">
        <f ca="1"/>
        <v>#N/A</v>
      </c>
      <c r="AQ270" t="e">
        <f ca="1"/>
        <v>#N/A</v>
      </c>
      <c r="AR270" t="e">
        <f ca="1"/>
        <v>#N/A</v>
      </c>
      <c r="AS270" t="e">
        <f ca="1"/>
        <v>#N/A</v>
      </c>
      <c r="AT270" t="e">
        <f ca="1"/>
        <v>#N/A</v>
      </c>
      <c r="AU270" t="e">
        <f ca="1"/>
        <v>#N/A</v>
      </c>
      <c r="AV270" t="e">
        <f ca="1"/>
        <v>#N/A</v>
      </c>
      <c r="AW270" t="e">
        <f ca="1"/>
        <v>#N/A</v>
      </c>
      <c r="AX270" t="e">
        <f ca="1"/>
        <v>#N/A</v>
      </c>
      <c r="AY270" t="e">
        <f ca="1"/>
        <v>#N/A</v>
      </c>
      <c r="AZ270" t="e">
        <f ca="1"/>
        <v>#N/A</v>
      </c>
      <c r="BA270" t="e">
        <f ca="1"/>
        <v>#N/A</v>
      </c>
      <c r="BB270" t="e">
        <f ca="1"/>
        <v>#N/A</v>
      </c>
      <c r="BC270" t="e">
        <f ca="1"/>
        <v>#N/A</v>
      </c>
      <c r="BD270" t="e">
        <f ca="1"/>
        <v>#N/A</v>
      </c>
      <c r="BE270" t="e">
        <f ca="1"/>
        <v>#N/A</v>
      </c>
      <c r="BF270" t="e">
        <f ca="1"/>
        <v>#N/A</v>
      </c>
      <c r="BG270" t="e">
        <f ca="1"/>
        <v>#N/A</v>
      </c>
      <c r="BH270" t="e">
        <f ca="1"/>
        <v>#N/A</v>
      </c>
      <c r="BI270" t="e">
        <f ca="1"/>
        <v>#N/A</v>
      </c>
      <c r="BJ270" t="e">
        <f ca="1"/>
        <v>#N/A</v>
      </c>
      <c r="BK270" t="e">
        <f ca="1"/>
        <v>#N/A</v>
      </c>
      <c r="BL270" t="e">
        <f ca="1"/>
        <v>#N/A</v>
      </c>
      <c r="BM270" t="e">
        <f ca="1"/>
        <v>#N/A</v>
      </c>
      <c r="BN270" t="e">
        <f ca="1"/>
        <v>#N/A</v>
      </c>
      <c r="BO270" t="e">
        <f ca="1"/>
        <v>#N/A</v>
      </c>
      <c r="BP270" t="e">
        <f ca="1"/>
        <v>#N/A</v>
      </c>
      <c r="BQ270" t="e">
        <f ca="1"/>
        <v>#N/A</v>
      </c>
      <c r="BR270" t="e">
        <f ca="1"/>
        <v>#N/A</v>
      </c>
      <c r="BS270" t="e">
        <f ca="1"/>
        <v>#N/A</v>
      </c>
      <c r="BT270" t="e">
        <f ca="1"/>
        <v>#N/A</v>
      </c>
      <c r="BU270" t="e">
        <f ca="1"/>
        <v>#N/A</v>
      </c>
      <c r="BV270" t="e">
        <f ca="1"/>
        <v>#N/A</v>
      </c>
      <c r="BW270" t="e">
        <f ca="1"/>
        <v>#N/A</v>
      </c>
      <c r="BX270" t="e">
        <f ca="1"/>
        <v>#N/A</v>
      </c>
      <c r="BY270" t="e">
        <f ca="1"/>
        <v>#N/A</v>
      </c>
      <c r="BZ270" t="e">
        <f ca="1"/>
        <v>#N/A</v>
      </c>
      <c r="CA270" t="e">
        <f ca="1"/>
        <v>#N/A</v>
      </c>
      <c r="CB270" t="e">
        <f ca="1"/>
        <v>#N/A</v>
      </c>
      <c r="CC270" t="e">
        <f ca="1"/>
        <v>#N/A</v>
      </c>
      <c r="CD270" t="e">
        <f ca="1"/>
        <v>#N/A</v>
      </c>
      <c r="CE270" t="e">
        <f ca="1"/>
        <v>#N/A</v>
      </c>
      <c r="CF270" t="e">
        <f ca="1"/>
        <v>#N/A</v>
      </c>
      <c r="CG270" t="e">
        <f ca="1"/>
        <v>#N/A</v>
      </c>
      <c r="CH270" t="e">
        <f ca="1"/>
        <v>#N/A</v>
      </c>
      <c r="CI270" t="e">
        <f ca="1"/>
        <v>#N/A</v>
      </c>
      <c r="CJ270" t="e">
        <f ca="1"/>
        <v>#N/A</v>
      </c>
      <c r="CK270" t="e">
        <f ca="1"/>
        <v>#N/A</v>
      </c>
      <c r="CL270" t="e">
        <f ca="1"/>
        <v>#N/A</v>
      </c>
      <c r="CM270" t="e">
        <f ca="1"/>
        <v>#N/A</v>
      </c>
      <c r="CN270" t="e">
        <f ca="1"/>
        <v>#N/A</v>
      </c>
      <c r="CO270" t="e">
        <f ca="1"/>
        <v>#N/A</v>
      </c>
      <c r="CP270" t="e">
        <f ca="1"/>
        <v>#N/A</v>
      </c>
      <c r="CQ270" t="e">
        <f ca="1"/>
        <v>#N/A</v>
      </c>
      <c r="CR270" t="e">
        <f ca="1"/>
        <v>#N/A</v>
      </c>
      <c r="CS270" t="e">
        <f ca="1"/>
        <v>#N/A</v>
      </c>
      <c r="CT270" t="e">
        <f ca="1"/>
        <v>#N/A</v>
      </c>
      <c r="CU270" t="e">
        <f ca="1"/>
        <v>#N/A</v>
      </c>
      <c r="CV270" t="e">
        <f ca="1"/>
        <v>#N/A</v>
      </c>
      <c r="CW270" t="e">
        <f ca="1"/>
        <v>#N/A</v>
      </c>
      <c r="CX270" t="e">
        <f ca="1"/>
        <v>#N/A</v>
      </c>
      <c r="CY270" t="e">
        <f ca="1"/>
        <v>#N/A</v>
      </c>
      <c r="CZ270" t="e">
        <f ca="1"/>
        <v>#N/A</v>
      </c>
      <c r="DA270" t="e">
        <f ca="1"/>
        <v>#N/A</v>
      </c>
      <c r="DB270" t="e">
        <f ca="1"/>
        <v>#N/A</v>
      </c>
      <c r="DC270" t="e">
        <f ca="1"/>
        <v>#N/A</v>
      </c>
      <c r="DD270" t="e">
        <f ca="1"/>
        <v>#N/A</v>
      </c>
      <c r="DE270" t="e">
        <f ca="1"/>
        <v>#N/A</v>
      </c>
      <c r="DF270" t="e">
        <f ca="1"/>
        <v>#N/A</v>
      </c>
      <c r="DG270" t="e">
        <f ca="1"/>
        <v>#N/A</v>
      </c>
      <c r="DH270" t="e">
        <f ca="1"/>
        <v>#N/A</v>
      </c>
      <c r="DI270" t="e">
        <f ca="1"/>
        <v>#N/A</v>
      </c>
      <c r="DJ270" t="e">
        <f ca="1"/>
        <v>#N/A</v>
      </c>
      <c r="DK270" t="e">
        <f ca="1"/>
        <v>#N/A</v>
      </c>
      <c r="DL270" t="e">
        <f ca="1"/>
        <v>#N/A</v>
      </c>
      <c r="DM270" t="e">
        <f ca="1"/>
        <v>#N/A</v>
      </c>
      <c r="DN270" t="e">
        <f ca="1"/>
        <v>#N/A</v>
      </c>
      <c r="DO270" t="e">
        <f ca="1"/>
        <v>#N/A</v>
      </c>
      <c r="DP270" t="e">
        <f ca="1"/>
        <v>#N/A</v>
      </c>
      <c r="DQ270" t="e">
        <f ca="1"/>
        <v>#N/A</v>
      </c>
      <c r="DR270" t="e">
        <f ca="1"/>
        <v>#N/A</v>
      </c>
      <c r="DS270" t="e">
        <f ca="1"/>
        <v>#N/A</v>
      </c>
      <c r="DT270" t="e">
        <f ca="1"/>
        <v>#N/A</v>
      </c>
      <c r="DU270" t="e">
        <f ca="1"/>
        <v>#N/A</v>
      </c>
      <c r="DV270" t="e">
        <f ca="1"/>
        <v>#N/A</v>
      </c>
      <c r="DW270" t="e">
        <f ca="1"/>
        <v>#N/A</v>
      </c>
      <c r="DX270" t="e">
        <f ca="1"/>
        <v>#N/A</v>
      </c>
      <c r="DY270" t="e">
        <f ca="1"/>
        <v>#N/A</v>
      </c>
      <c r="DZ270" t="e">
        <f ca="1"/>
        <v>#N/A</v>
      </c>
      <c r="EA270" t="e">
        <f ca="1"/>
        <v>#N/A</v>
      </c>
    </row>
    <row r="271" spans="11:131">
      <c r="K271" s="40" t="e">
        <f ca="1"/>
        <v>#N/A</v>
      </c>
      <c r="L271" t="e">
        <f ca="1"/>
        <v>#N/A</v>
      </c>
      <c r="M271" t="e">
        <f ca="1"/>
        <v>#N/A</v>
      </c>
      <c r="N271" t="e">
        <f ca="1"/>
        <v>#N/A</v>
      </c>
      <c r="O271" t="e">
        <f ca="1"/>
        <v>#N/A</v>
      </c>
      <c r="P271" t="e">
        <f ca="1"/>
        <v>#N/A</v>
      </c>
      <c r="Q271" t="e">
        <f ca="1"/>
        <v>#N/A</v>
      </c>
      <c r="R271" t="e">
        <f ca="1"/>
        <v>#N/A</v>
      </c>
      <c r="S271" t="e">
        <f ca="1"/>
        <v>#N/A</v>
      </c>
      <c r="T271" t="e">
        <f ca="1"/>
        <v>#N/A</v>
      </c>
      <c r="U271" t="e">
        <f ca="1"/>
        <v>#N/A</v>
      </c>
      <c r="V271" t="e">
        <f ca="1"/>
        <v>#N/A</v>
      </c>
      <c r="W271" t="e">
        <f ca="1"/>
        <v>#N/A</v>
      </c>
      <c r="X271" t="e">
        <f ca="1"/>
        <v>#N/A</v>
      </c>
      <c r="Y271" t="e">
        <f ca="1"/>
        <v>#N/A</v>
      </c>
      <c r="Z271" t="e">
        <f ca="1"/>
        <v>#N/A</v>
      </c>
      <c r="AA271" t="e">
        <f ca="1"/>
        <v>#N/A</v>
      </c>
      <c r="AB271" t="e">
        <f ca="1"/>
        <v>#N/A</v>
      </c>
      <c r="AC271" t="e">
        <f ca="1"/>
        <v>#N/A</v>
      </c>
      <c r="AD271" t="e">
        <f ca="1"/>
        <v>#N/A</v>
      </c>
      <c r="AE271" t="e">
        <f ca="1"/>
        <v>#N/A</v>
      </c>
      <c r="AF271" t="e">
        <f ca="1"/>
        <v>#N/A</v>
      </c>
      <c r="AG271" t="e">
        <f ca="1"/>
        <v>#N/A</v>
      </c>
      <c r="AH271" t="e">
        <f ca="1"/>
        <v>#N/A</v>
      </c>
      <c r="AI271" t="e">
        <f ca="1"/>
        <v>#N/A</v>
      </c>
      <c r="AJ271" t="e">
        <f ca="1"/>
        <v>#N/A</v>
      </c>
      <c r="AK271" t="e">
        <f ca="1"/>
        <v>#N/A</v>
      </c>
      <c r="AL271" t="e">
        <f ca="1"/>
        <v>#N/A</v>
      </c>
      <c r="AM271" t="e">
        <f ca="1"/>
        <v>#N/A</v>
      </c>
      <c r="AN271" t="e">
        <f ca="1"/>
        <v>#N/A</v>
      </c>
      <c r="AO271" t="e">
        <f ca="1"/>
        <v>#N/A</v>
      </c>
      <c r="AP271" t="e">
        <f ca="1"/>
        <v>#N/A</v>
      </c>
      <c r="AQ271" t="e">
        <f ca="1"/>
        <v>#N/A</v>
      </c>
      <c r="AR271" t="e">
        <f ca="1"/>
        <v>#N/A</v>
      </c>
      <c r="AS271" t="e">
        <f ca="1"/>
        <v>#N/A</v>
      </c>
      <c r="AT271" t="e">
        <f ca="1"/>
        <v>#N/A</v>
      </c>
      <c r="AU271" t="e">
        <f ca="1"/>
        <v>#N/A</v>
      </c>
      <c r="AV271" t="e">
        <f ca="1"/>
        <v>#N/A</v>
      </c>
      <c r="AW271" t="e">
        <f ca="1"/>
        <v>#N/A</v>
      </c>
      <c r="AX271" t="e">
        <f ca="1"/>
        <v>#N/A</v>
      </c>
      <c r="AY271" t="e">
        <f ca="1"/>
        <v>#N/A</v>
      </c>
      <c r="AZ271" t="e">
        <f ca="1"/>
        <v>#N/A</v>
      </c>
      <c r="BA271" t="e">
        <f ca="1"/>
        <v>#N/A</v>
      </c>
      <c r="BB271" t="e">
        <f ca="1"/>
        <v>#N/A</v>
      </c>
      <c r="BC271" t="e">
        <f ca="1"/>
        <v>#N/A</v>
      </c>
      <c r="BD271" t="e">
        <f ca="1"/>
        <v>#N/A</v>
      </c>
      <c r="BE271" t="e">
        <f ca="1"/>
        <v>#N/A</v>
      </c>
      <c r="BF271" t="e">
        <f ca="1"/>
        <v>#N/A</v>
      </c>
      <c r="BG271" t="e">
        <f ca="1"/>
        <v>#N/A</v>
      </c>
      <c r="BH271" t="e">
        <f ca="1"/>
        <v>#N/A</v>
      </c>
      <c r="BI271" t="e">
        <f ca="1"/>
        <v>#N/A</v>
      </c>
      <c r="BJ271" t="e">
        <f ca="1"/>
        <v>#N/A</v>
      </c>
      <c r="BK271" t="e">
        <f ca="1"/>
        <v>#N/A</v>
      </c>
      <c r="BL271" t="e">
        <f ca="1"/>
        <v>#N/A</v>
      </c>
      <c r="BM271" t="e">
        <f ca="1"/>
        <v>#N/A</v>
      </c>
      <c r="BN271" t="e">
        <f ca="1"/>
        <v>#N/A</v>
      </c>
      <c r="BO271" t="e">
        <f ca="1"/>
        <v>#N/A</v>
      </c>
      <c r="BP271" t="e">
        <f ca="1"/>
        <v>#N/A</v>
      </c>
      <c r="BQ271" t="e">
        <f ca="1"/>
        <v>#N/A</v>
      </c>
      <c r="BR271" t="e">
        <f ca="1"/>
        <v>#N/A</v>
      </c>
      <c r="BS271" t="e">
        <f ca="1"/>
        <v>#N/A</v>
      </c>
      <c r="BT271" t="e">
        <f ca="1"/>
        <v>#N/A</v>
      </c>
      <c r="BU271" t="e">
        <f ca="1"/>
        <v>#N/A</v>
      </c>
      <c r="BV271" t="e">
        <f ca="1"/>
        <v>#N/A</v>
      </c>
      <c r="BW271" t="e">
        <f ca="1"/>
        <v>#N/A</v>
      </c>
      <c r="BX271" t="e">
        <f ca="1"/>
        <v>#N/A</v>
      </c>
      <c r="BY271" t="e">
        <f ca="1"/>
        <v>#N/A</v>
      </c>
      <c r="BZ271" t="e">
        <f ca="1"/>
        <v>#N/A</v>
      </c>
      <c r="CA271" t="e">
        <f ca="1"/>
        <v>#N/A</v>
      </c>
      <c r="CB271" t="e">
        <f ca="1"/>
        <v>#N/A</v>
      </c>
      <c r="CC271" t="e">
        <f ca="1"/>
        <v>#N/A</v>
      </c>
      <c r="CD271" t="e">
        <f ca="1"/>
        <v>#N/A</v>
      </c>
      <c r="CE271" t="e">
        <f ca="1"/>
        <v>#N/A</v>
      </c>
      <c r="CF271" t="e">
        <f ca="1"/>
        <v>#N/A</v>
      </c>
      <c r="CG271" t="e">
        <f ca="1"/>
        <v>#N/A</v>
      </c>
      <c r="CH271" t="e">
        <f ca="1"/>
        <v>#N/A</v>
      </c>
      <c r="CI271" t="e">
        <f ca="1"/>
        <v>#N/A</v>
      </c>
      <c r="CJ271" t="e">
        <f ca="1"/>
        <v>#N/A</v>
      </c>
      <c r="CK271" t="e">
        <f ca="1"/>
        <v>#N/A</v>
      </c>
      <c r="CL271" t="e">
        <f ca="1"/>
        <v>#N/A</v>
      </c>
      <c r="CM271" t="e">
        <f ca="1"/>
        <v>#N/A</v>
      </c>
      <c r="CN271" t="e">
        <f ca="1"/>
        <v>#N/A</v>
      </c>
      <c r="CO271" t="e">
        <f ca="1"/>
        <v>#N/A</v>
      </c>
      <c r="CP271" t="e">
        <f ca="1"/>
        <v>#N/A</v>
      </c>
      <c r="CQ271" t="e">
        <f ca="1"/>
        <v>#N/A</v>
      </c>
      <c r="CR271" t="e">
        <f ca="1"/>
        <v>#N/A</v>
      </c>
      <c r="CS271" t="e">
        <f ca="1"/>
        <v>#N/A</v>
      </c>
      <c r="CT271" t="e">
        <f ca="1"/>
        <v>#N/A</v>
      </c>
      <c r="CU271" t="e">
        <f ca="1"/>
        <v>#N/A</v>
      </c>
      <c r="CV271" t="e">
        <f ca="1"/>
        <v>#N/A</v>
      </c>
      <c r="CW271" t="e">
        <f ca="1"/>
        <v>#N/A</v>
      </c>
      <c r="CX271" t="e">
        <f ca="1"/>
        <v>#N/A</v>
      </c>
      <c r="CY271" t="e">
        <f ca="1"/>
        <v>#N/A</v>
      </c>
      <c r="CZ271" t="e">
        <f ca="1"/>
        <v>#N/A</v>
      </c>
      <c r="DA271" t="e">
        <f ca="1"/>
        <v>#N/A</v>
      </c>
      <c r="DB271" t="e">
        <f ca="1"/>
        <v>#N/A</v>
      </c>
      <c r="DC271" t="e">
        <f ca="1"/>
        <v>#N/A</v>
      </c>
      <c r="DD271" t="e">
        <f ca="1"/>
        <v>#N/A</v>
      </c>
      <c r="DE271" t="e">
        <f ca="1"/>
        <v>#N/A</v>
      </c>
      <c r="DF271" t="e">
        <f ca="1"/>
        <v>#N/A</v>
      </c>
      <c r="DG271" t="e">
        <f ca="1"/>
        <v>#N/A</v>
      </c>
      <c r="DH271" t="e">
        <f ca="1"/>
        <v>#N/A</v>
      </c>
      <c r="DI271" t="e">
        <f ca="1"/>
        <v>#N/A</v>
      </c>
      <c r="DJ271" t="e">
        <f ca="1"/>
        <v>#N/A</v>
      </c>
      <c r="DK271" t="e">
        <f ca="1"/>
        <v>#N/A</v>
      </c>
      <c r="DL271" t="e">
        <f ca="1"/>
        <v>#N/A</v>
      </c>
      <c r="DM271" t="e">
        <f ca="1"/>
        <v>#N/A</v>
      </c>
      <c r="DN271" t="e">
        <f ca="1"/>
        <v>#N/A</v>
      </c>
      <c r="DO271" t="e">
        <f ca="1"/>
        <v>#N/A</v>
      </c>
      <c r="DP271" t="e">
        <f ca="1"/>
        <v>#N/A</v>
      </c>
      <c r="DQ271" t="e">
        <f ca="1"/>
        <v>#N/A</v>
      </c>
      <c r="DR271" t="e">
        <f ca="1"/>
        <v>#N/A</v>
      </c>
      <c r="DS271" t="e">
        <f ca="1"/>
        <v>#N/A</v>
      </c>
      <c r="DT271" t="e">
        <f ca="1"/>
        <v>#N/A</v>
      </c>
      <c r="DU271" t="e">
        <f ca="1"/>
        <v>#N/A</v>
      </c>
      <c r="DV271" t="e">
        <f ca="1"/>
        <v>#N/A</v>
      </c>
      <c r="DW271" t="e">
        <f ca="1"/>
        <v>#N/A</v>
      </c>
      <c r="DX271" t="e">
        <f ca="1"/>
        <v>#N/A</v>
      </c>
      <c r="DY271" t="e">
        <f ca="1"/>
        <v>#N/A</v>
      </c>
      <c r="DZ271" t="e">
        <f ca="1"/>
        <v>#N/A</v>
      </c>
      <c r="EA271" t="e">
        <f ca="1"/>
        <v>#N/A</v>
      </c>
    </row>
    <row r="272" spans="11:131">
      <c r="K272" s="40" t="e">
        <f ca="1"/>
        <v>#N/A</v>
      </c>
      <c r="L272" t="e">
        <f ca="1"/>
        <v>#N/A</v>
      </c>
      <c r="M272" t="e">
        <f ca="1"/>
        <v>#N/A</v>
      </c>
      <c r="N272" t="e">
        <f ca="1"/>
        <v>#N/A</v>
      </c>
      <c r="O272" t="e">
        <f ca="1"/>
        <v>#N/A</v>
      </c>
      <c r="P272" t="e">
        <f ca="1"/>
        <v>#N/A</v>
      </c>
      <c r="Q272" t="e">
        <f ca="1"/>
        <v>#N/A</v>
      </c>
      <c r="R272" t="e">
        <f ca="1"/>
        <v>#N/A</v>
      </c>
      <c r="S272" t="e">
        <f ca="1"/>
        <v>#N/A</v>
      </c>
      <c r="T272" t="e">
        <f ca="1"/>
        <v>#N/A</v>
      </c>
      <c r="U272" t="e">
        <f ca="1"/>
        <v>#N/A</v>
      </c>
      <c r="V272" t="e">
        <f ca="1"/>
        <v>#N/A</v>
      </c>
      <c r="W272" t="e">
        <f ca="1"/>
        <v>#N/A</v>
      </c>
      <c r="X272" t="e">
        <f ca="1"/>
        <v>#N/A</v>
      </c>
      <c r="Y272" t="e">
        <f ca="1"/>
        <v>#N/A</v>
      </c>
      <c r="Z272" t="e">
        <f ca="1"/>
        <v>#N/A</v>
      </c>
      <c r="AA272" t="e">
        <f ca="1"/>
        <v>#N/A</v>
      </c>
      <c r="AB272" t="e">
        <f ca="1"/>
        <v>#N/A</v>
      </c>
      <c r="AC272" t="e">
        <f ca="1"/>
        <v>#N/A</v>
      </c>
      <c r="AD272" t="e">
        <f ca="1"/>
        <v>#N/A</v>
      </c>
      <c r="AE272" t="e">
        <f ca="1"/>
        <v>#N/A</v>
      </c>
      <c r="AF272" t="e">
        <f ca="1"/>
        <v>#N/A</v>
      </c>
      <c r="AG272" t="e">
        <f ca="1"/>
        <v>#N/A</v>
      </c>
      <c r="AH272" t="e">
        <f ca="1"/>
        <v>#N/A</v>
      </c>
      <c r="AI272" t="e">
        <f ca="1"/>
        <v>#N/A</v>
      </c>
      <c r="AJ272" t="e">
        <f ca="1"/>
        <v>#N/A</v>
      </c>
      <c r="AK272" t="e">
        <f ca="1"/>
        <v>#N/A</v>
      </c>
      <c r="AL272" t="e">
        <f ca="1"/>
        <v>#N/A</v>
      </c>
      <c r="AM272" t="e">
        <f ca="1"/>
        <v>#N/A</v>
      </c>
      <c r="AN272" t="e">
        <f ca="1"/>
        <v>#N/A</v>
      </c>
      <c r="AO272" t="e">
        <f ca="1"/>
        <v>#N/A</v>
      </c>
      <c r="AP272" t="e">
        <f ca="1"/>
        <v>#N/A</v>
      </c>
      <c r="AQ272" t="e">
        <f ca="1"/>
        <v>#N/A</v>
      </c>
      <c r="AR272" t="e">
        <f ca="1"/>
        <v>#N/A</v>
      </c>
      <c r="AS272" t="e">
        <f ca="1"/>
        <v>#N/A</v>
      </c>
      <c r="AT272" t="e">
        <f ca="1"/>
        <v>#N/A</v>
      </c>
      <c r="AU272" t="e">
        <f ca="1"/>
        <v>#N/A</v>
      </c>
      <c r="AV272" t="e">
        <f ca="1"/>
        <v>#N/A</v>
      </c>
      <c r="AW272" t="e">
        <f ca="1"/>
        <v>#N/A</v>
      </c>
      <c r="AX272" t="e">
        <f ca="1"/>
        <v>#N/A</v>
      </c>
      <c r="AY272" t="e">
        <f ca="1"/>
        <v>#N/A</v>
      </c>
      <c r="AZ272" t="e">
        <f ca="1"/>
        <v>#N/A</v>
      </c>
      <c r="BA272" t="e">
        <f ca="1"/>
        <v>#N/A</v>
      </c>
      <c r="BB272" t="e">
        <f ca="1"/>
        <v>#N/A</v>
      </c>
      <c r="BC272" t="e">
        <f ca="1"/>
        <v>#N/A</v>
      </c>
      <c r="BD272" t="e">
        <f ca="1"/>
        <v>#N/A</v>
      </c>
      <c r="BE272" t="e">
        <f ca="1"/>
        <v>#N/A</v>
      </c>
      <c r="BF272" t="e">
        <f ca="1"/>
        <v>#N/A</v>
      </c>
      <c r="BG272" t="e">
        <f ca="1"/>
        <v>#N/A</v>
      </c>
      <c r="BH272" t="e">
        <f ca="1"/>
        <v>#N/A</v>
      </c>
      <c r="BI272" t="e">
        <f ca="1"/>
        <v>#N/A</v>
      </c>
      <c r="BJ272" t="e">
        <f ca="1"/>
        <v>#N/A</v>
      </c>
      <c r="BK272" t="e">
        <f ca="1"/>
        <v>#N/A</v>
      </c>
      <c r="BL272" t="e">
        <f ca="1"/>
        <v>#N/A</v>
      </c>
      <c r="BM272" t="e">
        <f ca="1"/>
        <v>#N/A</v>
      </c>
      <c r="BN272" t="e">
        <f ca="1"/>
        <v>#N/A</v>
      </c>
      <c r="BO272" t="e">
        <f ca="1"/>
        <v>#N/A</v>
      </c>
      <c r="BP272" t="e">
        <f ca="1"/>
        <v>#N/A</v>
      </c>
      <c r="BQ272" t="e">
        <f ca="1"/>
        <v>#N/A</v>
      </c>
      <c r="BR272" t="e">
        <f ca="1"/>
        <v>#N/A</v>
      </c>
      <c r="BS272" t="e">
        <f ca="1"/>
        <v>#N/A</v>
      </c>
      <c r="BT272" t="e">
        <f ca="1"/>
        <v>#N/A</v>
      </c>
      <c r="BU272" t="e">
        <f ca="1"/>
        <v>#N/A</v>
      </c>
      <c r="BV272" t="e">
        <f ca="1"/>
        <v>#N/A</v>
      </c>
      <c r="BW272" t="e">
        <f ca="1"/>
        <v>#N/A</v>
      </c>
      <c r="BX272" t="e">
        <f ca="1"/>
        <v>#N/A</v>
      </c>
      <c r="BY272" t="e">
        <f ca="1"/>
        <v>#N/A</v>
      </c>
      <c r="BZ272" t="e">
        <f ca="1"/>
        <v>#N/A</v>
      </c>
      <c r="CA272" t="e">
        <f ca="1"/>
        <v>#N/A</v>
      </c>
      <c r="CB272" t="e">
        <f ca="1"/>
        <v>#N/A</v>
      </c>
      <c r="CC272" t="e">
        <f ca="1"/>
        <v>#N/A</v>
      </c>
      <c r="CD272" t="e">
        <f ca="1"/>
        <v>#N/A</v>
      </c>
      <c r="CE272" t="e">
        <f ca="1"/>
        <v>#N/A</v>
      </c>
      <c r="CF272" t="e">
        <f ca="1"/>
        <v>#N/A</v>
      </c>
      <c r="CG272" t="e">
        <f ca="1"/>
        <v>#N/A</v>
      </c>
      <c r="CH272" t="e">
        <f ca="1"/>
        <v>#N/A</v>
      </c>
      <c r="CI272" t="e">
        <f ca="1"/>
        <v>#N/A</v>
      </c>
      <c r="CJ272" t="e">
        <f ca="1"/>
        <v>#N/A</v>
      </c>
      <c r="CK272" t="e">
        <f ca="1"/>
        <v>#N/A</v>
      </c>
      <c r="CL272" t="e">
        <f ca="1"/>
        <v>#N/A</v>
      </c>
      <c r="CM272" t="e">
        <f ca="1"/>
        <v>#N/A</v>
      </c>
      <c r="CN272" t="e">
        <f ca="1"/>
        <v>#N/A</v>
      </c>
      <c r="CO272" t="e">
        <f ca="1"/>
        <v>#N/A</v>
      </c>
      <c r="CP272" t="e">
        <f ca="1"/>
        <v>#N/A</v>
      </c>
      <c r="CQ272" t="e">
        <f ca="1"/>
        <v>#N/A</v>
      </c>
      <c r="CR272" t="e">
        <f ca="1"/>
        <v>#N/A</v>
      </c>
      <c r="CS272" t="e">
        <f ca="1"/>
        <v>#N/A</v>
      </c>
      <c r="CT272" t="e">
        <f ca="1"/>
        <v>#N/A</v>
      </c>
      <c r="CU272" t="e">
        <f ca="1"/>
        <v>#N/A</v>
      </c>
      <c r="CV272" t="e">
        <f ca="1"/>
        <v>#N/A</v>
      </c>
      <c r="CW272" t="e">
        <f ca="1"/>
        <v>#N/A</v>
      </c>
      <c r="CX272" t="e">
        <f ca="1"/>
        <v>#N/A</v>
      </c>
      <c r="CY272" t="e">
        <f ca="1"/>
        <v>#N/A</v>
      </c>
      <c r="CZ272" t="e">
        <f ca="1"/>
        <v>#N/A</v>
      </c>
      <c r="DA272" t="e">
        <f ca="1"/>
        <v>#N/A</v>
      </c>
      <c r="DB272" t="e">
        <f ca="1"/>
        <v>#N/A</v>
      </c>
      <c r="DC272" t="e">
        <f ca="1"/>
        <v>#N/A</v>
      </c>
      <c r="DD272" t="e">
        <f ca="1"/>
        <v>#N/A</v>
      </c>
      <c r="DE272" t="e">
        <f ca="1"/>
        <v>#N/A</v>
      </c>
      <c r="DF272" t="e">
        <f ca="1"/>
        <v>#N/A</v>
      </c>
      <c r="DG272" t="e">
        <f ca="1"/>
        <v>#N/A</v>
      </c>
      <c r="DH272" t="e">
        <f ca="1"/>
        <v>#N/A</v>
      </c>
      <c r="DI272" t="e">
        <f ca="1"/>
        <v>#N/A</v>
      </c>
      <c r="DJ272" t="e">
        <f ca="1"/>
        <v>#N/A</v>
      </c>
      <c r="DK272" t="e">
        <f ca="1"/>
        <v>#N/A</v>
      </c>
      <c r="DL272" t="e">
        <f ca="1"/>
        <v>#N/A</v>
      </c>
      <c r="DM272" t="e">
        <f ca="1"/>
        <v>#N/A</v>
      </c>
      <c r="DN272" t="e">
        <f ca="1"/>
        <v>#N/A</v>
      </c>
      <c r="DO272" t="e">
        <f ca="1"/>
        <v>#N/A</v>
      </c>
      <c r="DP272" t="e">
        <f ca="1"/>
        <v>#N/A</v>
      </c>
      <c r="DQ272" t="e">
        <f ca="1"/>
        <v>#N/A</v>
      </c>
      <c r="DR272" t="e">
        <f ca="1"/>
        <v>#N/A</v>
      </c>
      <c r="DS272" t="e">
        <f ca="1"/>
        <v>#N/A</v>
      </c>
      <c r="DT272" t="e">
        <f ca="1"/>
        <v>#N/A</v>
      </c>
      <c r="DU272" t="e">
        <f ca="1"/>
        <v>#N/A</v>
      </c>
      <c r="DV272" t="e">
        <f ca="1"/>
        <v>#N/A</v>
      </c>
      <c r="DW272" t="e">
        <f ca="1"/>
        <v>#N/A</v>
      </c>
      <c r="DX272" t="e">
        <f ca="1"/>
        <v>#N/A</v>
      </c>
      <c r="DY272" t="e">
        <f ca="1"/>
        <v>#N/A</v>
      </c>
      <c r="DZ272" t="e">
        <f ca="1"/>
        <v>#N/A</v>
      </c>
      <c r="EA272" t="e">
        <f ca="1"/>
        <v>#N/A</v>
      </c>
    </row>
    <row r="273" spans="11:131">
      <c r="K273" s="40" t="e">
        <f ca="1"/>
        <v>#N/A</v>
      </c>
      <c r="L273" t="e">
        <f ca="1"/>
        <v>#N/A</v>
      </c>
      <c r="M273" t="e">
        <f ca="1"/>
        <v>#N/A</v>
      </c>
      <c r="N273" t="e">
        <f ca="1"/>
        <v>#N/A</v>
      </c>
      <c r="O273" t="e">
        <f ca="1"/>
        <v>#N/A</v>
      </c>
      <c r="P273" t="e">
        <f ca="1"/>
        <v>#N/A</v>
      </c>
      <c r="Q273" t="e">
        <f ca="1"/>
        <v>#N/A</v>
      </c>
      <c r="R273" t="e">
        <f ca="1"/>
        <v>#N/A</v>
      </c>
      <c r="S273" t="e">
        <f ca="1"/>
        <v>#N/A</v>
      </c>
      <c r="T273" t="e">
        <f ca="1"/>
        <v>#N/A</v>
      </c>
      <c r="U273" t="e">
        <f ca="1"/>
        <v>#N/A</v>
      </c>
      <c r="V273" t="e">
        <f ca="1"/>
        <v>#N/A</v>
      </c>
      <c r="W273" t="e">
        <f ca="1"/>
        <v>#N/A</v>
      </c>
      <c r="X273" t="e">
        <f ca="1"/>
        <v>#N/A</v>
      </c>
      <c r="Y273" t="e">
        <f ca="1"/>
        <v>#N/A</v>
      </c>
      <c r="Z273" t="e">
        <f ca="1"/>
        <v>#N/A</v>
      </c>
      <c r="AA273" t="e">
        <f ca="1"/>
        <v>#N/A</v>
      </c>
      <c r="AB273" t="e">
        <f ca="1"/>
        <v>#N/A</v>
      </c>
      <c r="AC273" t="e">
        <f ca="1"/>
        <v>#N/A</v>
      </c>
      <c r="AD273" t="e">
        <f ca="1"/>
        <v>#N/A</v>
      </c>
      <c r="AE273" t="e">
        <f ca="1"/>
        <v>#N/A</v>
      </c>
      <c r="AF273" t="e">
        <f ca="1"/>
        <v>#N/A</v>
      </c>
      <c r="AG273" t="e">
        <f ca="1"/>
        <v>#N/A</v>
      </c>
      <c r="AH273" t="e">
        <f ca="1"/>
        <v>#N/A</v>
      </c>
      <c r="AI273" t="e">
        <f ca="1"/>
        <v>#N/A</v>
      </c>
      <c r="AJ273" t="e">
        <f ca="1"/>
        <v>#N/A</v>
      </c>
      <c r="AK273" t="e">
        <f ca="1"/>
        <v>#N/A</v>
      </c>
      <c r="AL273" t="e">
        <f ca="1"/>
        <v>#N/A</v>
      </c>
      <c r="AM273" t="e">
        <f ca="1"/>
        <v>#N/A</v>
      </c>
      <c r="AN273" t="e">
        <f ca="1"/>
        <v>#N/A</v>
      </c>
      <c r="AO273" t="e">
        <f ca="1"/>
        <v>#N/A</v>
      </c>
      <c r="AP273" t="e">
        <f ca="1"/>
        <v>#N/A</v>
      </c>
      <c r="AQ273" t="e">
        <f ca="1"/>
        <v>#N/A</v>
      </c>
      <c r="AR273" t="e">
        <f ca="1"/>
        <v>#N/A</v>
      </c>
      <c r="AS273" t="e">
        <f ca="1"/>
        <v>#N/A</v>
      </c>
      <c r="AT273" t="e">
        <f ca="1"/>
        <v>#N/A</v>
      </c>
      <c r="AU273" t="e">
        <f ca="1"/>
        <v>#N/A</v>
      </c>
      <c r="AV273" t="e">
        <f ca="1"/>
        <v>#N/A</v>
      </c>
      <c r="AW273" t="e">
        <f ca="1"/>
        <v>#N/A</v>
      </c>
      <c r="AX273" t="e">
        <f ca="1"/>
        <v>#N/A</v>
      </c>
      <c r="AY273" t="e">
        <f ca="1"/>
        <v>#N/A</v>
      </c>
      <c r="AZ273" t="e">
        <f ca="1"/>
        <v>#N/A</v>
      </c>
      <c r="BA273" t="e">
        <f ca="1"/>
        <v>#N/A</v>
      </c>
      <c r="BB273" t="e">
        <f ca="1"/>
        <v>#N/A</v>
      </c>
      <c r="BC273" t="e">
        <f ca="1"/>
        <v>#N/A</v>
      </c>
      <c r="BD273" t="e">
        <f ca="1"/>
        <v>#N/A</v>
      </c>
      <c r="BE273" t="e">
        <f ca="1"/>
        <v>#N/A</v>
      </c>
      <c r="BF273" t="e">
        <f ca="1"/>
        <v>#N/A</v>
      </c>
      <c r="BG273" t="e">
        <f ca="1"/>
        <v>#N/A</v>
      </c>
      <c r="BH273" t="e">
        <f ca="1"/>
        <v>#N/A</v>
      </c>
      <c r="BI273" t="e">
        <f ca="1"/>
        <v>#N/A</v>
      </c>
      <c r="BJ273" t="e">
        <f ca="1"/>
        <v>#N/A</v>
      </c>
      <c r="BK273" t="e">
        <f ca="1"/>
        <v>#N/A</v>
      </c>
      <c r="BL273" t="e">
        <f ca="1"/>
        <v>#N/A</v>
      </c>
      <c r="BM273" t="e">
        <f ca="1"/>
        <v>#N/A</v>
      </c>
      <c r="BN273" t="e">
        <f ca="1"/>
        <v>#N/A</v>
      </c>
      <c r="BO273" t="e">
        <f ca="1"/>
        <v>#N/A</v>
      </c>
      <c r="BP273" t="e">
        <f ca="1"/>
        <v>#N/A</v>
      </c>
      <c r="BQ273" t="e">
        <f ca="1"/>
        <v>#N/A</v>
      </c>
      <c r="BR273" t="e">
        <f ca="1"/>
        <v>#N/A</v>
      </c>
      <c r="BS273" t="e">
        <f ca="1"/>
        <v>#N/A</v>
      </c>
      <c r="BT273" t="e">
        <f ca="1"/>
        <v>#N/A</v>
      </c>
      <c r="BU273" t="e">
        <f ca="1"/>
        <v>#N/A</v>
      </c>
      <c r="BV273" t="e">
        <f ca="1"/>
        <v>#N/A</v>
      </c>
      <c r="BW273" t="e">
        <f ca="1"/>
        <v>#N/A</v>
      </c>
      <c r="BX273" t="e">
        <f ca="1"/>
        <v>#N/A</v>
      </c>
      <c r="BY273" t="e">
        <f ca="1"/>
        <v>#N/A</v>
      </c>
      <c r="BZ273" t="e">
        <f ca="1"/>
        <v>#N/A</v>
      </c>
      <c r="CA273" t="e">
        <f ca="1"/>
        <v>#N/A</v>
      </c>
      <c r="CB273" t="e">
        <f ca="1"/>
        <v>#N/A</v>
      </c>
      <c r="CC273" t="e">
        <f ca="1"/>
        <v>#N/A</v>
      </c>
      <c r="CD273" t="e">
        <f ca="1"/>
        <v>#N/A</v>
      </c>
      <c r="CE273" t="e">
        <f ca="1"/>
        <v>#N/A</v>
      </c>
      <c r="CF273" t="e">
        <f ca="1"/>
        <v>#N/A</v>
      </c>
      <c r="CG273" t="e">
        <f ca="1"/>
        <v>#N/A</v>
      </c>
      <c r="CH273" t="e">
        <f ca="1"/>
        <v>#N/A</v>
      </c>
      <c r="CI273" t="e">
        <f ca="1"/>
        <v>#N/A</v>
      </c>
      <c r="CJ273" t="e">
        <f ca="1"/>
        <v>#N/A</v>
      </c>
      <c r="CK273" t="e">
        <f ca="1"/>
        <v>#N/A</v>
      </c>
      <c r="CL273" t="e">
        <f ca="1"/>
        <v>#N/A</v>
      </c>
      <c r="CM273" t="e">
        <f ca="1"/>
        <v>#N/A</v>
      </c>
      <c r="CN273" t="e">
        <f ca="1"/>
        <v>#N/A</v>
      </c>
      <c r="CO273" t="e">
        <f ca="1"/>
        <v>#N/A</v>
      </c>
      <c r="CP273" t="e">
        <f ca="1"/>
        <v>#N/A</v>
      </c>
      <c r="CQ273" t="e">
        <f ca="1"/>
        <v>#N/A</v>
      </c>
      <c r="CR273" t="e">
        <f ca="1"/>
        <v>#N/A</v>
      </c>
      <c r="CS273" t="e">
        <f ca="1"/>
        <v>#N/A</v>
      </c>
      <c r="CT273" t="e">
        <f ca="1"/>
        <v>#N/A</v>
      </c>
      <c r="CU273" t="e">
        <f ca="1"/>
        <v>#N/A</v>
      </c>
      <c r="CV273" t="e">
        <f ca="1"/>
        <v>#N/A</v>
      </c>
      <c r="CW273" t="e">
        <f ca="1"/>
        <v>#N/A</v>
      </c>
      <c r="CX273" t="e">
        <f ca="1"/>
        <v>#N/A</v>
      </c>
      <c r="CY273" t="e">
        <f ca="1"/>
        <v>#N/A</v>
      </c>
      <c r="CZ273" t="e">
        <f ca="1"/>
        <v>#N/A</v>
      </c>
      <c r="DA273" t="e">
        <f ca="1"/>
        <v>#N/A</v>
      </c>
      <c r="DB273" t="e">
        <f ca="1"/>
        <v>#N/A</v>
      </c>
      <c r="DC273" t="e">
        <f ca="1"/>
        <v>#N/A</v>
      </c>
      <c r="DD273" t="e">
        <f ca="1"/>
        <v>#N/A</v>
      </c>
      <c r="DE273" t="e">
        <f ca="1"/>
        <v>#N/A</v>
      </c>
      <c r="DF273" t="e">
        <f ca="1"/>
        <v>#N/A</v>
      </c>
      <c r="DG273" t="e">
        <f ca="1"/>
        <v>#N/A</v>
      </c>
      <c r="DH273" t="e">
        <f ca="1"/>
        <v>#N/A</v>
      </c>
      <c r="DI273" t="e">
        <f ca="1"/>
        <v>#N/A</v>
      </c>
      <c r="DJ273" t="e">
        <f ca="1"/>
        <v>#N/A</v>
      </c>
      <c r="DK273" t="e">
        <f ca="1"/>
        <v>#N/A</v>
      </c>
      <c r="DL273" t="e">
        <f ca="1"/>
        <v>#N/A</v>
      </c>
      <c r="DM273" t="e">
        <f ca="1"/>
        <v>#N/A</v>
      </c>
      <c r="DN273" t="e">
        <f ca="1"/>
        <v>#N/A</v>
      </c>
      <c r="DO273" t="e">
        <f ca="1"/>
        <v>#N/A</v>
      </c>
      <c r="DP273" t="e">
        <f ca="1"/>
        <v>#N/A</v>
      </c>
      <c r="DQ273" t="e">
        <f ca="1"/>
        <v>#N/A</v>
      </c>
      <c r="DR273" t="e">
        <f ca="1"/>
        <v>#N/A</v>
      </c>
      <c r="DS273" t="e">
        <f ca="1"/>
        <v>#N/A</v>
      </c>
      <c r="DT273" t="e">
        <f ca="1"/>
        <v>#N/A</v>
      </c>
      <c r="DU273" t="e">
        <f ca="1"/>
        <v>#N/A</v>
      </c>
      <c r="DV273" t="e">
        <f ca="1"/>
        <v>#N/A</v>
      </c>
      <c r="DW273" t="e">
        <f ca="1"/>
        <v>#N/A</v>
      </c>
      <c r="DX273" t="e">
        <f ca="1"/>
        <v>#N/A</v>
      </c>
      <c r="DY273" t="e">
        <f ca="1"/>
        <v>#N/A</v>
      </c>
      <c r="DZ273" t="e">
        <f ca="1"/>
        <v>#N/A</v>
      </c>
      <c r="EA273" t="e">
        <f ca="1"/>
        <v>#N/A</v>
      </c>
    </row>
    <row r="274" spans="11:131">
      <c r="K274" s="40" t="e">
        <f ca="1"/>
        <v>#N/A</v>
      </c>
      <c r="L274" t="e">
        <f ca="1"/>
        <v>#N/A</v>
      </c>
      <c r="M274" t="e">
        <f ca="1"/>
        <v>#N/A</v>
      </c>
      <c r="N274" t="e">
        <f ca="1"/>
        <v>#N/A</v>
      </c>
      <c r="O274" t="e">
        <f ca="1"/>
        <v>#N/A</v>
      </c>
      <c r="P274" t="e">
        <f ca="1"/>
        <v>#N/A</v>
      </c>
      <c r="Q274" t="e">
        <f ca="1"/>
        <v>#N/A</v>
      </c>
      <c r="R274" t="e">
        <f ca="1"/>
        <v>#N/A</v>
      </c>
      <c r="S274" t="e">
        <f ca="1"/>
        <v>#N/A</v>
      </c>
      <c r="T274" t="e">
        <f ca="1"/>
        <v>#N/A</v>
      </c>
      <c r="U274" t="e">
        <f ca="1"/>
        <v>#N/A</v>
      </c>
      <c r="V274" t="e">
        <f ca="1"/>
        <v>#N/A</v>
      </c>
      <c r="W274" t="e">
        <f ca="1"/>
        <v>#N/A</v>
      </c>
      <c r="X274" t="e">
        <f ca="1"/>
        <v>#N/A</v>
      </c>
      <c r="Y274" t="e">
        <f ca="1"/>
        <v>#N/A</v>
      </c>
      <c r="Z274" t="e">
        <f ca="1"/>
        <v>#N/A</v>
      </c>
      <c r="AA274" t="e">
        <f ca="1"/>
        <v>#N/A</v>
      </c>
      <c r="AB274" t="e">
        <f ca="1"/>
        <v>#N/A</v>
      </c>
      <c r="AC274" t="e">
        <f ca="1"/>
        <v>#N/A</v>
      </c>
      <c r="AD274" t="e">
        <f ca="1"/>
        <v>#N/A</v>
      </c>
      <c r="AE274" t="e">
        <f ca="1"/>
        <v>#N/A</v>
      </c>
      <c r="AF274" t="e">
        <f ca="1"/>
        <v>#N/A</v>
      </c>
      <c r="AG274" t="e">
        <f ca="1"/>
        <v>#N/A</v>
      </c>
      <c r="AH274" t="e">
        <f ca="1"/>
        <v>#N/A</v>
      </c>
      <c r="AI274" t="e">
        <f ca="1"/>
        <v>#N/A</v>
      </c>
      <c r="AJ274" t="e">
        <f ca="1"/>
        <v>#N/A</v>
      </c>
      <c r="AK274" t="e">
        <f ca="1"/>
        <v>#N/A</v>
      </c>
      <c r="AL274" t="e">
        <f ca="1"/>
        <v>#N/A</v>
      </c>
      <c r="AM274" t="e">
        <f ca="1"/>
        <v>#N/A</v>
      </c>
      <c r="AN274" t="e">
        <f ca="1"/>
        <v>#N/A</v>
      </c>
      <c r="AO274" t="e">
        <f ca="1"/>
        <v>#N/A</v>
      </c>
      <c r="AP274" t="e">
        <f ca="1"/>
        <v>#N/A</v>
      </c>
      <c r="AQ274" t="e">
        <f ca="1"/>
        <v>#N/A</v>
      </c>
      <c r="AR274" t="e">
        <f ca="1"/>
        <v>#N/A</v>
      </c>
      <c r="AS274" t="e">
        <f ca="1"/>
        <v>#N/A</v>
      </c>
      <c r="AT274" t="e">
        <f ca="1"/>
        <v>#N/A</v>
      </c>
      <c r="AU274" t="e">
        <f ca="1"/>
        <v>#N/A</v>
      </c>
      <c r="AV274" t="e">
        <f ca="1"/>
        <v>#N/A</v>
      </c>
      <c r="AW274" t="e">
        <f ca="1"/>
        <v>#N/A</v>
      </c>
      <c r="AX274" t="e">
        <f ca="1"/>
        <v>#N/A</v>
      </c>
      <c r="AY274" t="e">
        <f ca="1"/>
        <v>#N/A</v>
      </c>
      <c r="AZ274" t="e">
        <f ca="1"/>
        <v>#N/A</v>
      </c>
      <c r="BA274" t="e">
        <f ca="1"/>
        <v>#N/A</v>
      </c>
      <c r="BB274" t="e">
        <f ca="1"/>
        <v>#N/A</v>
      </c>
      <c r="BC274" t="e">
        <f ca="1"/>
        <v>#N/A</v>
      </c>
      <c r="BD274" t="e">
        <f ca="1"/>
        <v>#N/A</v>
      </c>
      <c r="BE274" t="e">
        <f ca="1"/>
        <v>#N/A</v>
      </c>
      <c r="BF274" t="e">
        <f ca="1"/>
        <v>#N/A</v>
      </c>
      <c r="BG274" t="e">
        <f ca="1"/>
        <v>#N/A</v>
      </c>
      <c r="BH274" t="e">
        <f ca="1"/>
        <v>#N/A</v>
      </c>
      <c r="BI274" t="e">
        <f ca="1"/>
        <v>#N/A</v>
      </c>
      <c r="BJ274" t="e">
        <f ca="1"/>
        <v>#N/A</v>
      </c>
      <c r="BK274" t="e">
        <f ca="1"/>
        <v>#N/A</v>
      </c>
      <c r="BL274" t="e">
        <f ca="1"/>
        <v>#N/A</v>
      </c>
      <c r="BM274" t="e">
        <f ca="1"/>
        <v>#N/A</v>
      </c>
      <c r="BN274" t="e">
        <f ca="1"/>
        <v>#N/A</v>
      </c>
      <c r="BO274" t="e">
        <f ca="1"/>
        <v>#N/A</v>
      </c>
      <c r="BP274" t="e">
        <f ca="1"/>
        <v>#N/A</v>
      </c>
      <c r="BQ274" t="e">
        <f ca="1"/>
        <v>#N/A</v>
      </c>
      <c r="BR274" t="e">
        <f ca="1"/>
        <v>#N/A</v>
      </c>
      <c r="BS274" t="e">
        <f ca="1"/>
        <v>#N/A</v>
      </c>
      <c r="BT274" t="e">
        <f ca="1"/>
        <v>#N/A</v>
      </c>
      <c r="BU274" t="e">
        <f ca="1"/>
        <v>#N/A</v>
      </c>
      <c r="BV274" t="e">
        <f ca="1"/>
        <v>#N/A</v>
      </c>
      <c r="BW274" t="e">
        <f ca="1"/>
        <v>#N/A</v>
      </c>
      <c r="BX274" t="e">
        <f ca="1"/>
        <v>#N/A</v>
      </c>
      <c r="BY274" t="e">
        <f ca="1"/>
        <v>#N/A</v>
      </c>
      <c r="BZ274" t="e">
        <f ca="1"/>
        <v>#N/A</v>
      </c>
      <c r="CA274" t="e">
        <f ca="1"/>
        <v>#N/A</v>
      </c>
      <c r="CB274" t="e">
        <f ca="1"/>
        <v>#N/A</v>
      </c>
      <c r="CC274" t="e">
        <f ca="1"/>
        <v>#N/A</v>
      </c>
      <c r="CD274" t="e">
        <f ca="1"/>
        <v>#N/A</v>
      </c>
      <c r="CE274" t="e">
        <f ca="1"/>
        <v>#N/A</v>
      </c>
      <c r="CF274" t="e">
        <f ca="1"/>
        <v>#N/A</v>
      </c>
      <c r="CG274" t="e">
        <f ca="1"/>
        <v>#N/A</v>
      </c>
      <c r="CH274" t="e">
        <f ca="1"/>
        <v>#N/A</v>
      </c>
      <c r="CI274" t="e">
        <f ca="1"/>
        <v>#N/A</v>
      </c>
      <c r="CJ274" t="e">
        <f ca="1"/>
        <v>#N/A</v>
      </c>
      <c r="CK274" t="e">
        <f ca="1"/>
        <v>#N/A</v>
      </c>
      <c r="CL274" t="e">
        <f ca="1"/>
        <v>#N/A</v>
      </c>
      <c r="CM274" t="e">
        <f ca="1"/>
        <v>#N/A</v>
      </c>
      <c r="CN274" t="e">
        <f ca="1"/>
        <v>#N/A</v>
      </c>
      <c r="CO274" t="e">
        <f ca="1"/>
        <v>#N/A</v>
      </c>
      <c r="CP274" t="e">
        <f ca="1"/>
        <v>#N/A</v>
      </c>
      <c r="CQ274" t="e">
        <f ca="1"/>
        <v>#N/A</v>
      </c>
      <c r="CR274" t="e">
        <f ca="1"/>
        <v>#N/A</v>
      </c>
      <c r="CS274" t="e">
        <f ca="1"/>
        <v>#N/A</v>
      </c>
      <c r="CT274" t="e">
        <f ca="1"/>
        <v>#N/A</v>
      </c>
      <c r="CU274" t="e">
        <f ca="1"/>
        <v>#N/A</v>
      </c>
      <c r="CV274" t="e">
        <f ca="1"/>
        <v>#N/A</v>
      </c>
      <c r="CW274" t="e">
        <f ca="1"/>
        <v>#N/A</v>
      </c>
      <c r="CX274" t="e">
        <f ca="1"/>
        <v>#N/A</v>
      </c>
      <c r="CY274" t="e">
        <f ca="1"/>
        <v>#N/A</v>
      </c>
      <c r="CZ274" t="e">
        <f ca="1"/>
        <v>#N/A</v>
      </c>
      <c r="DA274" t="e">
        <f ca="1"/>
        <v>#N/A</v>
      </c>
      <c r="DB274" t="e">
        <f ca="1"/>
        <v>#N/A</v>
      </c>
      <c r="DC274" t="e">
        <f ca="1"/>
        <v>#N/A</v>
      </c>
      <c r="DD274" t="e">
        <f ca="1"/>
        <v>#N/A</v>
      </c>
      <c r="DE274" t="e">
        <f ca="1"/>
        <v>#N/A</v>
      </c>
      <c r="DF274" t="e">
        <f ca="1"/>
        <v>#N/A</v>
      </c>
      <c r="DG274" t="e">
        <f ca="1"/>
        <v>#N/A</v>
      </c>
      <c r="DH274" t="e">
        <f ca="1"/>
        <v>#N/A</v>
      </c>
      <c r="DI274" t="e">
        <f ca="1"/>
        <v>#N/A</v>
      </c>
      <c r="DJ274" t="e">
        <f ca="1"/>
        <v>#N/A</v>
      </c>
      <c r="DK274" t="e">
        <f ca="1"/>
        <v>#N/A</v>
      </c>
      <c r="DL274" t="e">
        <f ca="1"/>
        <v>#N/A</v>
      </c>
      <c r="DM274" t="e">
        <f ca="1"/>
        <v>#N/A</v>
      </c>
      <c r="DN274" t="e">
        <f ca="1"/>
        <v>#N/A</v>
      </c>
      <c r="DO274" t="e">
        <f ca="1"/>
        <v>#N/A</v>
      </c>
      <c r="DP274" t="e">
        <f ca="1"/>
        <v>#N/A</v>
      </c>
      <c r="DQ274" t="e">
        <f ca="1"/>
        <v>#N/A</v>
      </c>
      <c r="DR274" t="e">
        <f ca="1"/>
        <v>#N/A</v>
      </c>
      <c r="DS274" t="e">
        <f ca="1"/>
        <v>#N/A</v>
      </c>
      <c r="DT274" t="e">
        <f ca="1"/>
        <v>#N/A</v>
      </c>
      <c r="DU274" t="e">
        <f ca="1"/>
        <v>#N/A</v>
      </c>
      <c r="DV274" t="e">
        <f ca="1"/>
        <v>#N/A</v>
      </c>
      <c r="DW274" t="e">
        <f ca="1"/>
        <v>#N/A</v>
      </c>
      <c r="DX274" t="e">
        <f ca="1"/>
        <v>#N/A</v>
      </c>
      <c r="DY274" t="e">
        <f ca="1"/>
        <v>#N/A</v>
      </c>
      <c r="DZ274" t="e">
        <f ca="1"/>
        <v>#N/A</v>
      </c>
      <c r="EA274" t="e">
        <f ca="1"/>
        <v>#N/A</v>
      </c>
    </row>
    <row r="275" spans="11:131">
      <c r="K275" s="40" t="e">
        <f ca="1"/>
        <v>#N/A</v>
      </c>
      <c r="L275" t="e">
        <f ca="1"/>
        <v>#N/A</v>
      </c>
      <c r="M275" t="e">
        <f ca="1"/>
        <v>#N/A</v>
      </c>
      <c r="N275" t="e">
        <f ca="1"/>
        <v>#N/A</v>
      </c>
      <c r="O275" t="e">
        <f ca="1"/>
        <v>#N/A</v>
      </c>
      <c r="P275" t="e">
        <f ca="1"/>
        <v>#N/A</v>
      </c>
      <c r="Q275" t="e">
        <f ca="1"/>
        <v>#N/A</v>
      </c>
      <c r="R275" t="e">
        <f ca="1"/>
        <v>#N/A</v>
      </c>
      <c r="S275" t="e">
        <f ca="1"/>
        <v>#N/A</v>
      </c>
      <c r="T275" t="e">
        <f ca="1"/>
        <v>#N/A</v>
      </c>
      <c r="U275" t="e">
        <f ca="1"/>
        <v>#N/A</v>
      </c>
      <c r="V275" t="e">
        <f ca="1"/>
        <v>#N/A</v>
      </c>
      <c r="W275" t="e">
        <f ca="1"/>
        <v>#N/A</v>
      </c>
      <c r="X275" t="e">
        <f ca="1"/>
        <v>#N/A</v>
      </c>
      <c r="Y275" t="e">
        <f ca="1"/>
        <v>#N/A</v>
      </c>
      <c r="Z275" t="e">
        <f ca="1"/>
        <v>#N/A</v>
      </c>
      <c r="AA275" t="e">
        <f ca="1"/>
        <v>#N/A</v>
      </c>
      <c r="AB275" t="e">
        <f ca="1"/>
        <v>#N/A</v>
      </c>
      <c r="AC275" t="e">
        <f ca="1"/>
        <v>#N/A</v>
      </c>
      <c r="AD275" t="e">
        <f ca="1"/>
        <v>#N/A</v>
      </c>
      <c r="AE275" t="e">
        <f ca="1"/>
        <v>#N/A</v>
      </c>
      <c r="AF275" t="e">
        <f ca="1"/>
        <v>#N/A</v>
      </c>
      <c r="AG275" t="e">
        <f ca="1"/>
        <v>#N/A</v>
      </c>
      <c r="AH275" t="e">
        <f ca="1"/>
        <v>#N/A</v>
      </c>
      <c r="AI275" t="e">
        <f ca="1"/>
        <v>#N/A</v>
      </c>
      <c r="AJ275" t="e">
        <f ca="1"/>
        <v>#N/A</v>
      </c>
      <c r="AK275" t="e">
        <f ca="1"/>
        <v>#N/A</v>
      </c>
      <c r="AL275" t="e">
        <f ca="1"/>
        <v>#N/A</v>
      </c>
      <c r="AM275" t="e">
        <f ca="1"/>
        <v>#N/A</v>
      </c>
      <c r="AN275" t="e">
        <f ca="1"/>
        <v>#N/A</v>
      </c>
      <c r="AO275" t="e">
        <f ca="1"/>
        <v>#N/A</v>
      </c>
      <c r="AP275" t="e">
        <f ca="1"/>
        <v>#N/A</v>
      </c>
      <c r="AQ275" t="e">
        <f ca="1"/>
        <v>#N/A</v>
      </c>
      <c r="AR275" t="e">
        <f ca="1"/>
        <v>#N/A</v>
      </c>
      <c r="AS275" t="e">
        <f ca="1"/>
        <v>#N/A</v>
      </c>
      <c r="AT275" t="e">
        <f ca="1"/>
        <v>#N/A</v>
      </c>
      <c r="AU275" t="e">
        <f ca="1"/>
        <v>#N/A</v>
      </c>
      <c r="AV275" t="e">
        <f ca="1"/>
        <v>#N/A</v>
      </c>
      <c r="AW275" t="e">
        <f ca="1"/>
        <v>#N/A</v>
      </c>
      <c r="AX275" t="e">
        <f ca="1"/>
        <v>#N/A</v>
      </c>
      <c r="AY275" t="e">
        <f ca="1"/>
        <v>#N/A</v>
      </c>
      <c r="AZ275" t="e">
        <f ca="1"/>
        <v>#N/A</v>
      </c>
      <c r="BA275" t="e">
        <f ca="1"/>
        <v>#N/A</v>
      </c>
      <c r="BB275" t="e">
        <f ca="1"/>
        <v>#N/A</v>
      </c>
      <c r="BC275" t="e">
        <f ca="1"/>
        <v>#N/A</v>
      </c>
      <c r="BD275" t="e">
        <f ca="1"/>
        <v>#N/A</v>
      </c>
      <c r="BE275" t="e">
        <f ca="1"/>
        <v>#N/A</v>
      </c>
      <c r="BF275" t="e">
        <f ca="1"/>
        <v>#N/A</v>
      </c>
      <c r="BG275" t="e">
        <f ca="1"/>
        <v>#N/A</v>
      </c>
      <c r="BH275" t="e">
        <f ca="1"/>
        <v>#N/A</v>
      </c>
      <c r="BI275" t="e">
        <f ca="1"/>
        <v>#N/A</v>
      </c>
      <c r="BJ275" t="e">
        <f ca="1"/>
        <v>#N/A</v>
      </c>
      <c r="BK275" t="e">
        <f ca="1"/>
        <v>#N/A</v>
      </c>
      <c r="BL275" t="e">
        <f ca="1"/>
        <v>#N/A</v>
      </c>
      <c r="BM275" t="e">
        <f ca="1"/>
        <v>#N/A</v>
      </c>
      <c r="BN275" t="e">
        <f ca="1"/>
        <v>#N/A</v>
      </c>
      <c r="BO275" t="e">
        <f ca="1"/>
        <v>#N/A</v>
      </c>
      <c r="BP275" t="e">
        <f ca="1"/>
        <v>#N/A</v>
      </c>
      <c r="BQ275" t="e">
        <f ca="1"/>
        <v>#N/A</v>
      </c>
      <c r="BR275" t="e">
        <f ca="1"/>
        <v>#N/A</v>
      </c>
      <c r="BS275" t="e">
        <f ca="1"/>
        <v>#N/A</v>
      </c>
      <c r="BT275" t="e">
        <f ca="1"/>
        <v>#N/A</v>
      </c>
      <c r="BU275" t="e">
        <f ca="1"/>
        <v>#N/A</v>
      </c>
      <c r="BV275" t="e">
        <f ca="1"/>
        <v>#N/A</v>
      </c>
      <c r="BW275" t="e">
        <f ca="1"/>
        <v>#N/A</v>
      </c>
      <c r="BX275" t="e">
        <f ca="1"/>
        <v>#N/A</v>
      </c>
      <c r="BY275" t="e">
        <f ca="1"/>
        <v>#N/A</v>
      </c>
      <c r="BZ275" t="e">
        <f ca="1"/>
        <v>#N/A</v>
      </c>
      <c r="CA275" t="e">
        <f ca="1"/>
        <v>#N/A</v>
      </c>
      <c r="CB275" t="e">
        <f ca="1"/>
        <v>#N/A</v>
      </c>
      <c r="CC275" t="e">
        <f ca="1"/>
        <v>#N/A</v>
      </c>
      <c r="CD275" t="e">
        <f ca="1"/>
        <v>#N/A</v>
      </c>
      <c r="CE275" t="e">
        <f ca="1"/>
        <v>#N/A</v>
      </c>
      <c r="CF275" t="e">
        <f ca="1"/>
        <v>#N/A</v>
      </c>
      <c r="CG275" t="e">
        <f ca="1"/>
        <v>#N/A</v>
      </c>
      <c r="CH275" t="e">
        <f ca="1"/>
        <v>#N/A</v>
      </c>
      <c r="CI275" t="e">
        <f ca="1"/>
        <v>#N/A</v>
      </c>
      <c r="CJ275" t="e">
        <f ca="1"/>
        <v>#N/A</v>
      </c>
      <c r="CK275" t="e">
        <f ca="1"/>
        <v>#N/A</v>
      </c>
      <c r="CL275" t="e">
        <f ca="1"/>
        <v>#N/A</v>
      </c>
      <c r="CM275" t="e">
        <f ca="1"/>
        <v>#N/A</v>
      </c>
      <c r="CN275" t="e">
        <f ca="1"/>
        <v>#N/A</v>
      </c>
      <c r="CO275" t="e">
        <f ca="1"/>
        <v>#N/A</v>
      </c>
      <c r="CP275" t="e">
        <f ca="1"/>
        <v>#N/A</v>
      </c>
      <c r="CQ275" t="e">
        <f ca="1"/>
        <v>#N/A</v>
      </c>
      <c r="CR275" t="e">
        <f ca="1"/>
        <v>#N/A</v>
      </c>
      <c r="CS275" t="e">
        <f ca="1"/>
        <v>#N/A</v>
      </c>
      <c r="CT275" t="e">
        <f ca="1"/>
        <v>#N/A</v>
      </c>
      <c r="CU275" t="e">
        <f ca="1"/>
        <v>#N/A</v>
      </c>
      <c r="CV275" t="e">
        <f ca="1"/>
        <v>#N/A</v>
      </c>
      <c r="CW275" t="e">
        <f ca="1"/>
        <v>#N/A</v>
      </c>
      <c r="CX275" t="e">
        <f ca="1"/>
        <v>#N/A</v>
      </c>
      <c r="CY275" t="e">
        <f ca="1"/>
        <v>#N/A</v>
      </c>
      <c r="CZ275" t="e">
        <f ca="1"/>
        <v>#N/A</v>
      </c>
      <c r="DA275" t="e">
        <f ca="1"/>
        <v>#N/A</v>
      </c>
      <c r="DB275" t="e">
        <f ca="1"/>
        <v>#N/A</v>
      </c>
      <c r="DC275" t="e">
        <f ca="1"/>
        <v>#N/A</v>
      </c>
      <c r="DD275" t="e">
        <f ca="1"/>
        <v>#N/A</v>
      </c>
      <c r="DE275" t="e">
        <f ca="1"/>
        <v>#N/A</v>
      </c>
      <c r="DF275" t="e">
        <f ca="1"/>
        <v>#N/A</v>
      </c>
      <c r="DG275" t="e">
        <f ca="1"/>
        <v>#N/A</v>
      </c>
      <c r="DH275" t="e">
        <f ca="1"/>
        <v>#N/A</v>
      </c>
      <c r="DI275" t="e">
        <f ca="1"/>
        <v>#N/A</v>
      </c>
      <c r="DJ275" t="e">
        <f ca="1"/>
        <v>#N/A</v>
      </c>
      <c r="DK275" t="e">
        <f ca="1"/>
        <v>#N/A</v>
      </c>
      <c r="DL275" t="e">
        <f ca="1"/>
        <v>#N/A</v>
      </c>
      <c r="DM275" t="e">
        <f ca="1"/>
        <v>#N/A</v>
      </c>
      <c r="DN275" t="e">
        <f ca="1"/>
        <v>#N/A</v>
      </c>
      <c r="DO275" t="e">
        <f ca="1"/>
        <v>#N/A</v>
      </c>
      <c r="DP275" t="e">
        <f ca="1"/>
        <v>#N/A</v>
      </c>
      <c r="DQ275" t="e">
        <f ca="1"/>
        <v>#N/A</v>
      </c>
      <c r="DR275" t="e">
        <f ca="1"/>
        <v>#N/A</v>
      </c>
      <c r="DS275" t="e">
        <f ca="1"/>
        <v>#N/A</v>
      </c>
      <c r="DT275" t="e">
        <f ca="1"/>
        <v>#N/A</v>
      </c>
      <c r="DU275" t="e">
        <f ca="1"/>
        <v>#N/A</v>
      </c>
      <c r="DV275" t="e">
        <f ca="1"/>
        <v>#N/A</v>
      </c>
      <c r="DW275" t="e">
        <f ca="1"/>
        <v>#N/A</v>
      </c>
      <c r="DX275" t="e">
        <f ca="1"/>
        <v>#N/A</v>
      </c>
      <c r="DY275" t="e">
        <f ca="1"/>
        <v>#N/A</v>
      </c>
      <c r="DZ275" t="e">
        <f ca="1"/>
        <v>#N/A</v>
      </c>
      <c r="EA275" t="e">
        <f ca="1"/>
        <v>#N/A</v>
      </c>
    </row>
    <row r="276" spans="11:131">
      <c r="K276" s="40" t="e">
        <f ca="1"/>
        <v>#N/A</v>
      </c>
      <c r="L276" t="e">
        <f ca="1"/>
        <v>#N/A</v>
      </c>
      <c r="M276" t="e">
        <f ca="1"/>
        <v>#N/A</v>
      </c>
      <c r="N276" t="e">
        <f ca="1"/>
        <v>#N/A</v>
      </c>
      <c r="O276" t="e">
        <f ca="1"/>
        <v>#N/A</v>
      </c>
      <c r="P276" t="e">
        <f ca="1"/>
        <v>#N/A</v>
      </c>
      <c r="Q276" t="e">
        <f ca="1"/>
        <v>#N/A</v>
      </c>
      <c r="R276" t="e">
        <f ca="1"/>
        <v>#N/A</v>
      </c>
      <c r="S276" t="e">
        <f ca="1"/>
        <v>#N/A</v>
      </c>
      <c r="T276" t="e">
        <f ca="1"/>
        <v>#N/A</v>
      </c>
      <c r="U276" t="e">
        <f ca="1"/>
        <v>#N/A</v>
      </c>
      <c r="V276" t="e">
        <f ca="1"/>
        <v>#N/A</v>
      </c>
      <c r="W276" t="e">
        <f ca="1"/>
        <v>#N/A</v>
      </c>
      <c r="X276" t="e">
        <f ca="1"/>
        <v>#N/A</v>
      </c>
      <c r="Y276" t="e">
        <f ca="1"/>
        <v>#N/A</v>
      </c>
      <c r="Z276" t="e">
        <f ca="1"/>
        <v>#N/A</v>
      </c>
      <c r="AA276" t="e">
        <f ca="1"/>
        <v>#N/A</v>
      </c>
      <c r="AB276" t="e">
        <f ca="1"/>
        <v>#N/A</v>
      </c>
      <c r="AC276" t="e">
        <f ca="1"/>
        <v>#N/A</v>
      </c>
      <c r="AD276" t="e">
        <f ca="1"/>
        <v>#N/A</v>
      </c>
      <c r="AE276" t="e">
        <f ca="1"/>
        <v>#N/A</v>
      </c>
      <c r="AF276" t="e">
        <f ca="1"/>
        <v>#N/A</v>
      </c>
      <c r="AG276" t="e">
        <f ca="1"/>
        <v>#N/A</v>
      </c>
      <c r="AH276" t="e">
        <f ca="1"/>
        <v>#N/A</v>
      </c>
      <c r="AI276" t="e">
        <f ca="1"/>
        <v>#N/A</v>
      </c>
      <c r="AJ276" t="e">
        <f ca="1"/>
        <v>#N/A</v>
      </c>
      <c r="AK276" t="e">
        <f ca="1"/>
        <v>#N/A</v>
      </c>
      <c r="AL276" t="e">
        <f ca="1"/>
        <v>#N/A</v>
      </c>
      <c r="AM276" t="e">
        <f ca="1"/>
        <v>#N/A</v>
      </c>
      <c r="AN276" t="e">
        <f ca="1"/>
        <v>#N/A</v>
      </c>
      <c r="AO276" t="e">
        <f ca="1"/>
        <v>#N/A</v>
      </c>
      <c r="AP276" t="e">
        <f ca="1"/>
        <v>#N/A</v>
      </c>
      <c r="AQ276" t="e">
        <f ca="1"/>
        <v>#N/A</v>
      </c>
      <c r="AR276" t="e">
        <f ca="1"/>
        <v>#N/A</v>
      </c>
      <c r="AS276" t="e">
        <f ca="1"/>
        <v>#N/A</v>
      </c>
      <c r="AT276" t="e">
        <f ca="1"/>
        <v>#N/A</v>
      </c>
      <c r="AU276" t="e">
        <f ca="1"/>
        <v>#N/A</v>
      </c>
      <c r="AV276" t="e">
        <f ca="1"/>
        <v>#N/A</v>
      </c>
      <c r="AW276" t="e">
        <f ca="1"/>
        <v>#N/A</v>
      </c>
      <c r="AX276" t="e">
        <f ca="1"/>
        <v>#N/A</v>
      </c>
      <c r="AY276" t="e">
        <f ca="1"/>
        <v>#N/A</v>
      </c>
      <c r="AZ276" t="e">
        <f ca="1"/>
        <v>#N/A</v>
      </c>
      <c r="BA276" t="e">
        <f ca="1"/>
        <v>#N/A</v>
      </c>
      <c r="BB276" t="e">
        <f ca="1"/>
        <v>#N/A</v>
      </c>
      <c r="BC276" t="e">
        <f ca="1"/>
        <v>#N/A</v>
      </c>
      <c r="BD276" t="e">
        <f ca="1"/>
        <v>#N/A</v>
      </c>
      <c r="BE276" t="e">
        <f ca="1"/>
        <v>#N/A</v>
      </c>
      <c r="BF276" t="e">
        <f ca="1"/>
        <v>#N/A</v>
      </c>
      <c r="BG276" t="e">
        <f ca="1"/>
        <v>#N/A</v>
      </c>
      <c r="BH276" t="e">
        <f ca="1"/>
        <v>#N/A</v>
      </c>
      <c r="BI276" t="e">
        <f ca="1"/>
        <v>#N/A</v>
      </c>
      <c r="BJ276" t="e">
        <f ca="1"/>
        <v>#N/A</v>
      </c>
      <c r="BK276" t="e">
        <f ca="1"/>
        <v>#N/A</v>
      </c>
      <c r="BL276" t="e">
        <f ca="1"/>
        <v>#N/A</v>
      </c>
      <c r="BM276" t="e">
        <f ca="1"/>
        <v>#N/A</v>
      </c>
      <c r="BN276" t="e">
        <f ca="1"/>
        <v>#N/A</v>
      </c>
      <c r="BO276" t="e">
        <f ca="1"/>
        <v>#N/A</v>
      </c>
      <c r="BP276" t="e">
        <f ca="1"/>
        <v>#N/A</v>
      </c>
      <c r="BQ276" t="e">
        <f ca="1"/>
        <v>#N/A</v>
      </c>
      <c r="BR276" t="e">
        <f ca="1"/>
        <v>#N/A</v>
      </c>
      <c r="BS276" t="e">
        <f ca="1"/>
        <v>#N/A</v>
      </c>
      <c r="BT276" t="e">
        <f ca="1"/>
        <v>#N/A</v>
      </c>
      <c r="BU276" t="e">
        <f ca="1"/>
        <v>#N/A</v>
      </c>
      <c r="BV276" t="e">
        <f ca="1"/>
        <v>#N/A</v>
      </c>
      <c r="BW276" t="e">
        <f ca="1"/>
        <v>#N/A</v>
      </c>
      <c r="BX276" t="e">
        <f ca="1"/>
        <v>#N/A</v>
      </c>
      <c r="BY276" t="e">
        <f ca="1"/>
        <v>#N/A</v>
      </c>
      <c r="BZ276" t="e">
        <f ca="1"/>
        <v>#N/A</v>
      </c>
      <c r="CA276" t="e">
        <f ca="1"/>
        <v>#N/A</v>
      </c>
      <c r="CB276" t="e">
        <f ca="1"/>
        <v>#N/A</v>
      </c>
      <c r="CC276" t="e">
        <f ca="1"/>
        <v>#N/A</v>
      </c>
      <c r="CD276" t="e">
        <f ca="1"/>
        <v>#N/A</v>
      </c>
      <c r="CE276" t="e">
        <f ca="1"/>
        <v>#N/A</v>
      </c>
      <c r="CF276" t="e">
        <f ca="1"/>
        <v>#N/A</v>
      </c>
      <c r="CG276" t="e">
        <f ca="1"/>
        <v>#N/A</v>
      </c>
      <c r="CH276" t="e">
        <f ca="1"/>
        <v>#N/A</v>
      </c>
      <c r="CI276" t="e">
        <f ca="1"/>
        <v>#N/A</v>
      </c>
      <c r="CJ276" t="e">
        <f ca="1"/>
        <v>#N/A</v>
      </c>
      <c r="CK276" t="e">
        <f ca="1"/>
        <v>#N/A</v>
      </c>
      <c r="CL276" t="e">
        <f ca="1"/>
        <v>#N/A</v>
      </c>
      <c r="CM276" t="e">
        <f ca="1"/>
        <v>#N/A</v>
      </c>
      <c r="CN276" t="e">
        <f ca="1"/>
        <v>#N/A</v>
      </c>
      <c r="CO276" t="e">
        <f ca="1"/>
        <v>#N/A</v>
      </c>
      <c r="CP276" t="e">
        <f ca="1"/>
        <v>#N/A</v>
      </c>
      <c r="CQ276" t="e">
        <f ca="1"/>
        <v>#N/A</v>
      </c>
      <c r="CR276" t="e">
        <f ca="1"/>
        <v>#N/A</v>
      </c>
      <c r="CS276" t="e">
        <f ca="1"/>
        <v>#N/A</v>
      </c>
      <c r="CT276" t="e">
        <f ca="1"/>
        <v>#N/A</v>
      </c>
      <c r="CU276" t="e">
        <f ca="1"/>
        <v>#N/A</v>
      </c>
      <c r="CV276" t="e">
        <f ca="1"/>
        <v>#N/A</v>
      </c>
      <c r="CW276" t="e">
        <f ca="1"/>
        <v>#N/A</v>
      </c>
      <c r="CX276" t="e">
        <f ca="1"/>
        <v>#N/A</v>
      </c>
      <c r="CY276" t="e">
        <f ca="1"/>
        <v>#N/A</v>
      </c>
      <c r="CZ276" t="e">
        <f ca="1"/>
        <v>#N/A</v>
      </c>
      <c r="DA276" t="e">
        <f ca="1"/>
        <v>#N/A</v>
      </c>
      <c r="DB276" t="e">
        <f ca="1"/>
        <v>#N/A</v>
      </c>
      <c r="DC276" t="e">
        <f ca="1"/>
        <v>#N/A</v>
      </c>
      <c r="DD276" t="e">
        <f ca="1"/>
        <v>#N/A</v>
      </c>
      <c r="DE276" t="e">
        <f ca="1"/>
        <v>#N/A</v>
      </c>
      <c r="DF276" t="e">
        <f ca="1"/>
        <v>#N/A</v>
      </c>
      <c r="DG276" t="e">
        <f ca="1"/>
        <v>#N/A</v>
      </c>
      <c r="DH276" t="e">
        <f ca="1"/>
        <v>#N/A</v>
      </c>
      <c r="DI276" t="e">
        <f ca="1"/>
        <v>#N/A</v>
      </c>
      <c r="DJ276" t="e">
        <f ca="1"/>
        <v>#N/A</v>
      </c>
      <c r="DK276" t="e">
        <f ca="1"/>
        <v>#N/A</v>
      </c>
      <c r="DL276" t="e">
        <f ca="1"/>
        <v>#N/A</v>
      </c>
      <c r="DM276" t="e">
        <f ca="1"/>
        <v>#N/A</v>
      </c>
      <c r="DN276" t="e">
        <f ca="1"/>
        <v>#N/A</v>
      </c>
      <c r="DO276" t="e">
        <f ca="1"/>
        <v>#N/A</v>
      </c>
      <c r="DP276" t="e">
        <f ca="1"/>
        <v>#N/A</v>
      </c>
      <c r="DQ276" t="e">
        <f ca="1"/>
        <v>#N/A</v>
      </c>
      <c r="DR276" t="e">
        <f ca="1"/>
        <v>#N/A</v>
      </c>
      <c r="DS276" t="e">
        <f ca="1"/>
        <v>#N/A</v>
      </c>
      <c r="DT276" t="e">
        <f ca="1"/>
        <v>#N/A</v>
      </c>
      <c r="DU276" t="e">
        <f ca="1"/>
        <v>#N/A</v>
      </c>
      <c r="DV276" t="e">
        <f ca="1"/>
        <v>#N/A</v>
      </c>
      <c r="DW276" t="e">
        <f ca="1"/>
        <v>#N/A</v>
      </c>
      <c r="DX276" t="e">
        <f ca="1"/>
        <v>#N/A</v>
      </c>
      <c r="DY276" t="e">
        <f ca="1"/>
        <v>#N/A</v>
      </c>
      <c r="DZ276" t="e">
        <f ca="1"/>
        <v>#N/A</v>
      </c>
      <c r="EA276" t="e">
        <f ca="1"/>
        <v>#N/A</v>
      </c>
    </row>
    <row r="277" spans="11:131">
      <c r="K277" s="40" t="e">
        <f ca="1"/>
        <v>#N/A</v>
      </c>
      <c r="L277" t="e">
        <f ca="1"/>
        <v>#N/A</v>
      </c>
      <c r="M277" t="e">
        <f ca="1"/>
        <v>#N/A</v>
      </c>
      <c r="N277" t="e">
        <f ca="1"/>
        <v>#N/A</v>
      </c>
      <c r="O277" t="e">
        <f ca="1"/>
        <v>#N/A</v>
      </c>
      <c r="P277" t="e">
        <f ca="1"/>
        <v>#N/A</v>
      </c>
      <c r="Q277" t="e">
        <f ca="1"/>
        <v>#N/A</v>
      </c>
      <c r="R277" t="e">
        <f ca="1"/>
        <v>#N/A</v>
      </c>
      <c r="S277" t="e">
        <f ca="1"/>
        <v>#N/A</v>
      </c>
      <c r="T277" t="e">
        <f ca="1"/>
        <v>#N/A</v>
      </c>
      <c r="U277" t="e">
        <f ca="1"/>
        <v>#N/A</v>
      </c>
      <c r="V277" t="e">
        <f ca="1"/>
        <v>#N/A</v>
      </c>
      <c r="W277" t="e">
        <f ca="1"/>
        <v>#N/A</v>
      </c>
      <c r="X277" t="e">
        <f ca="1"/>
        <v>#N/A</v>
      </c>
      <c r="Y277" t="e">
        <f ca="1"/>
        <v>#N/A</v>
      </c>
      <c r="Z277" t="e">
        <f ca="1"/>
        <v>#N/A</v>
      </c>
      <c r="AA277" t="e">
        <f ca="1"/>
        <v>#N/A</v>
      </c>
      <c r="AB277" t="e">
        <f ca="1"/>
        <v>#N/A</v>
      </c>
      <c r="AC277" t="e">
        <f ca="1"/>
        <v>#N/A</v>
      </c>
      <c r="AD277" t="e">
        <f ca="1"/>
        <v>#N/A</v>
      </c>
      <c r="AE277" t="e">
        <f ca="1"/>
        <v>#N/A</v>
      </c>
      <c r="AF277" t="e">
        <f ca="1"/>
        <v>#N/A</v>
      </c>
      <c r="AG277" t="e">
        <f ca="1"/>
        <v>#N/A</v>
      </c>
      <c r="AH277" t="e">
        <f ca="1"/>
        <v>#N/A</v>
      </c>
      <c r="AI277" t="e">
        <f ca="1"/>
        <v>#N/A</v>
      </c>
      <c r="AJ277" t="e">
        <f ca="1"/>
        <v>#N/A</v>
      </c>
      <c r="AK277" t="e">
        <f ca="1"/>
        <v>#N/A</v>
      </c>
      <c r="AL277" t="e">
        <f ca="1"/>
        <v>#N/A</v>
      </c>
      <c r="AM277" t="e">
        <f ca="1"/>
        <v>#N/A</v>
      </c>
      <c r="AN277" t="e">
        <f ca="1"/>
        <v>#N/A</v>
      </c>
      <c r="AO277" t="e">
        <f ca="1"/>
        <v>#N/A</v>
      </c>
      <c r="AP277" t="e">
        <f ca="1"/>
        <v>#N/A</v>
      </c>
      <c r="AQ277" t="e">
        <f ca="1"/>
        <v>#N/A</v>
      </c>
      <c r="AR277" t="e">
        <f ca="1"/>
        <v>#N/A</v>
      </c>
      <c r="AS277" t="e">
        <f ca="1"/>
        <v>#N/A</v>
      </c>
      <c r="AT277" t="e">
        <f ca="1"/>
        <v>#N/A</v>
      </c>
      <c r="AU277" t="e">
        <f ca="1"/>
        <v>#N/A</v>
      </c>
      <c r="AV277" t="e">
        <f ca="1"/>
        <v>#N/A</v>
      </c>
      <c r="AW277" t="e">
        <f ca="1"/>
        <v>#N/A</v>
      </c>
      <c r="AX277" t="e">
        <f ca="1"/>
        <v>#N/A</v>
      </c>
      <c r="AY277" t="e">
        <f ca="1"/>
        <v>#N/A</v>
      </c>
      <c r="AZ277" t="e">
        <f ca="1"/>
        <v>#N/A</v>
      </c>
      <c r="BA277" t="e">
        <f ca="1"/>
        <v>#N/A</v>
      </c>
      <c r="BB277" t="e">
        <f ca="1"/>
        <v>#N/A</v>
      </c>
      <c r="BC277" t="e">
        <f ca="1"/>
        <v>#N/A</v>
      </c>
      <c r="BD277" t="e">
        <f ca="1"/>
        <v>#N/A</v>
      </c>
      <c r="BE277" t="e">
        <f ca="1"/>
        <v>#N/A</v>
      </c>
      <c r="BF277" t="e">
        <f ca="1"/>
        <v>#N/A</v>
      </c>
      <c r="BG277" t="e">
        <f ca="1"/>
        <v>#N/A</v>
      </c>
      <c r="BH277" t="e">
        <f ca="1"/>
        <v>#N/A</v>
      </c>
      <c r="BI277" t="e">
        <f ca="1"/>
        <v>#N/A</v>
      </c>
      <c r="BJ277" t="e">
        <f ca="1"/>
        <v>#N/A</v>
      </c>
      <c r="BK277" t="e">
        <f ca="1"/>
        <v>#N/A</v>
      </c>
      <c r="BL277" t="e">
        <f ca="1"/>
        <v>#N/A</v>
      </c>
      <c r="BM277" t="e">
        <f ca="1"/>
        <v>#N/A</v>
      </c>
      <c r="BN277" t="e">
        <f ca="1"/>
        <v>#N/A</v>
      </c>
      <c r="BO277" t="e">
        <f ca="1"/>
        <v>#N/A</v>
      </c>
      <c r="BP277" t="e">
        <f ca="1"/>
        <v>#N/A</v>
      </c>
      <c r="BQ277" t="e">
        <f ca="1"/>
        <v>#N/A</v>
      </c>
      <c r="BR277" t="e">
        <f ca="1"/>
        <v>#N/A</v>
      </c>
      <c r="BS277" t="e">
        <f ca="1"/>
        <v>#N/A</v>
      </c>
      <c r="BT277" t="e">
        <f ca="1"/>
        <v>#N/A</v>
      </c>
      <c r="BU277" t="e">
        <f ca="1"/>
        <v>#N/A</v>
      </c>
      <c r="BV277" t="e">
        <f ca="1"/>
        <v>#N/A</v>
      </c>
      <c r="BW277" t="e">
        <f ca="1"/>
        <v>#N/A</v>
      </c>
      <c r="BX277" t="e">
        <f ca="1"/>
        <v>#N/A</v>
      </c>
      <c r="BY277" t="e">
        <f ca="1"/>
        <v>#N/A</v>
      </c>
      <c r="BZ277" t="e">
        <f ca="1"/>
        <v>#N/A</v>
      </c>
      <c r="CA277" t="e">
        <f ca="1"/>
        <v>#N/A</v>
      </c>
      <c r="CB277" t="e">
        <f ca="1"/>
        <v>#N/A</v>
      </c>
      <c r="CC277" t="e">
        <f ca="1"/>
        <v>#N/A</v>
      </c>
      <c r="CD277" t="e">
        <f ca="1"/>
        <v>#N/A</v>
      </c>
      <c r="CE277" t="e">
        <f ca="1"/>
        <v>#N/A</v>
      </c>
      <c r="CF277" t="e">
        <f ca="1"/>
        <v>#N/A</v>
      </c>
      <c r="CG277" t="e">
        <f ca="1"/>
        <v>#N/A</v>
      </c>
      <c r="CH277" t="e">
        <f ca="1"/>
        <v>#N/A</v>
      </c>
      <c r="CI277" t="e">
        <f ca="1"/>
        <v>#N/A</v>
      </c>
      <c r="CJ277" t="e">
        <f ca="1"/>
        <v>#N/A</v>
      </c>
      <c r="CK277" t="e">
        <f ca="1"/>
        <v>#N/A</v>
      </c>
      <c r="CL277" t="e">
        <f ca="1"/>
        <v>#N/A</v>
      </c>
      <c r="CM277" t="e">
        <f ca="1"/>
        <v>#N/A</v>
      </c>
      <c r="CN277" t="e">
        <f ca="1"/>
        <v>#N/A</v>
      </c>
      <c r="CO277" t="e">
        <f ca="1"/>
        <v>#N/A</v>
      </c>
      <c r="CP277" t="e">
        <f ca="1"/>
        <v>#N/A</v>
      </c>
      <c r="CQ277" t="e">
        <f ca="1"/>
        <v>#N/A</v>
      </c>
      <c r="CR277" t="e">
        <f ca="1"/>
        <v>#N/A</v>
      </c>
      <c r="CS277" t="e">
        <f ca="1"/>
        <v>#N/A</v>
      </c>
      <c r="CT277" t="e">
        <f ca="1"/>
        <v>#N/A</v>
      </c>
      <c r="CU277" t="e">
        <f ca="1"/>
        <v>#N/A</v>
      </c>
      <c r="CV277" t="e">
        <f ca="1"/>
        <v>#N/A</v>
      </c>
      <c r="CW277" t="e">
        <f ca="1"/>
        <v>#N/A</v>
      </c>
      <c r="CX277" t="e">
        <f ca="1"/>
        <v>#N/A</v>
      </c>
      <c r="CY277" t="e">
        <f ca="1"/>
        <v>#N/A</v>
      </c>
      <c r="CZ277" t="e">
        <f ca="1"/>
        <v>#N/A</v>
      </c>
      <c r="DA277" t="e">
        <f ca="1"/>
        <v>#N/A</v>
      </c>
      <c r="DB277" t="e">
        <f ca="1"/>
        <v>#N/A</v>
      </c>
      <c r="DC277" t="e">
        <f ca="1"/>
        <v>#N/A</v>
      </c>
      <c r="DD277" t="e">
        <f ca="1"/>
        <v>#N/A</v>
      </c>
      <c r="DE277" t="e">
        <f ca="1"/>
        <v>#N/A</v>
      </c>
      <c r="DF277" t="e">
        <f ca="1"/>
        <v>#N/A</v>
      </c>
      <c r="DG277" t="e">
        <f ca="1"/>
        <v>#N/A</v>
      </c>
      <c r="DH277" t="e">
        <f ca="1"/>
        <v>#N/A</v>
      </c>
      <c r="DI277" t="e">
        <f ca="1"/>
        <v>#N/A</v>
      </c>
      <c r="DJ277" t="e">
        <f ca="1"/>
        <v>#N/A</v>
      </c>
      <c r="DK277" t="e">
        <f ca="1"/>
        <v>#N/A</v>
      </c>
      <c r="DL277" t="e">
        <f ca="1"/>
        <v>#N/A</v>
      </c>
      <c r="DM277" t="e">
        <f ca="1"/>
        <v>#N/A</v>
      </c>
      <c r="DN277" t="e">
        <f ca="1"/>
        <v>#N/A</v>
      </c>
      <c r="DO277" t="e">
        <f ca="1"/>
        <v>#N/A</v>
      </c>
      <c r="DP277" t="e">
        <f ca="1"/>
        <v>#N/A</v>
      </c>
      <c r="DQ277" t="e">
        <f ca="1"/>
        <v>#N/A</v>
      </c>
      <c r="DR277" t="e">
        <f ca="1"/>
        <v>#N/A</v>
      </c>
      <c r="DS277" t="e">
        <f ca="1"/>
        <v>#N/A</v>
      </c>
      <c r="DT277" t="e">
        <f ca="1"/>
        <v>#N/A</v>
      </c>
      <c r="DU277" t="e">
        <f ca="1"/>
        <v>#N/A</v>
      </c>
      <c r="DV277" t="e">
        <f ca="1"/>
        <v>#N/A</v>
      </c>
      <c r="DW277" t="e">
        <f ca="1"/>
        <v>#N/A</v>
      </c>
      <c r="DX277" t="e">
        <f ca="1"/>
        <v>#N/A</v>
      </c>
      <c r="DY277" t="e">
        <f ca="1"/>
        <v>#N/A</v>
      </c>
      <c r="DZ277" t="e">
        <f ca="1"/>
        <v>#N/A</v>
      </c>
      <c r="EA277" t="e">
        <f ca="1"/>
        <v>#N/A</v>
      </c>
    </row>
    <row r="278" spans="11:131">
      <c r="K278" s="40" t="e">
        <f ca="1"/>
        <v>#N/A</v>
      </c>
      <c r="L278" t="e">
        <f ca="1"/>
        <v>#N/A</v>
      </c>
      <c r="M278" t="e">
        <f ca="1"/>
        <v>#N/A</v>
      </c>
      <c r="N278" t="e">
        <f ca="1"/>
        <v>#N/A</v>
      </c>
      <c r="O278" t="e">
        <f ca="1"/>
        <v>#N/A</v>
      </c>
      <c r="P278" t="e">
        <f ca="1"/>
        <v>#N/A</v>
      </c>
      <c r="Q278" t="e">
        <f ca="1"/>
        <v>#N/A</v>
      </c>
      <c r="R278" t="e">
        <f ca="1"/>
        <v>#N/A</v>
      </c>
      <c r="S278" t="e">
        <f ca="1"/>
        <v>#N/A</v>
      </c>
      <c r="T278" t="e">
        <f ca="1"/>
        <v>#N/A</v>
      </c>
      <c r="U278" t="e">
        <f ca="1"/>
        <v>#N/A</v>
      </c>
      <c r="V278" t="e">
        <f ca="1"/>
        <v>#N/A</v>
      </c>
      <c r="W278" t="e">
        <f ca="1"/>
        <v>#N/A</v>
      </c>
      <c r="X278" t="e">
        <f ca="1"/>
        <v>#N/A</v>
      </c>
      <c r="Y278" t="e">
        <f ca="1"/>
        <v>#N/A</v>
      </c>
      <c r="Z278" t="e">
        <f ca="1"/>
        <v>#N/A</v>
      </c>
      <c r="AA278" t="e">
        <f ca="1"/>
        <v>#N/A</v>
      </c>
      <c r="AB278" t="e">
        <f ca="1"/>
        <v>#N/A</v>
      </c>
      <c r="AC278" t="e">
        <f ca="1"/>
        <v>#N/A</v>
      </c>
      <c r="AD278" t="e">
        <f ca="1"/>
        <v>#N/A</v>
      </c>
      <c r="AE278" t="e">
        <f ca="1"/>
        <v>#N/A</v>
      </c>
      <c r="AF278" t="e">
        <f ca="1"/>
        <v>#N/A</v>
      </c>
      <c r="AG278" t="e">
        <f ca="1"/>
        <v>#N/A</v>
      </c>
      <c r="AH278" t="e">
        <f ca="1"/>
        <v>#N/A</v>
      </c>
      <c r="AI278" t="e">
        <f ca="1"/>
        <v>#N/A</v>
      </c>
      <c r="AJ278" t="e">
        <f ca="1"/>
        <v>#N/A</v>
      </c>
      <c r="AK278" t="e">
        <f ca="1"/>
        <v>#N/A</v>
      </c>
      <c r="AL278" t="e">
        <f ca="1"/>
        <v>#N/A</v>
      </c>
      <c r="AM278" t="e">
        <f ca="1"/>
        <v>#N/A</v>
      </c>
      <c r="AN278" t="e">
        <f ca="1"/>
        <v>#N/A</v>
      </c>
      <c r="AO278" t="e">
        <f ca="1"/>
        <v>#N/A</v>
      </c>
      <c r="AP278" t="e">
        <f ca="1"/>
        <v>#N/A</v>
      </c>
      <c r="AQ278" t="e">
        <f ca="1"/>
        <v>#N/A</v>
      </c>
      <c r="AR278" t="e">
        <f ca="1"/>
        <v>#N/A</v>
      </c>
      <c r="AS278" t="e">
        <f ca="1"/>
        <v>#N/A</v>
      </c>
      <c r="AT278" t="e">
        <f ca="1"/>
        <v>#N/A</v>
      </c>
      <c r="AU278" t="e">
        <f ca="1"/>
        <v>#N/A</v>
      </c>
      <c r="AV278" t="e">
        <f ca="1"/>
        <v>#N/A</v>
      </c>
      <c r="AW278" t="e">
        <f ca="1"/>
        <v>#N/A</v>
      </c>
      <c r="AX278" t="e">
        <f ca="1"/>
        <v>#N/A</v>
      </c>
      <c r="AY278" t="e">
        <f ca="1"/>
        <v>#N/A</v>
      </c>
      <c r="AZ278" t="e">
        <f ca="1"/>
        <v>#N/A</v>
      </c>
      <c r="BA278" t="e">
        <f ca="1"/>
        <v>#N/A</v>
      </c>
      <c r="BB278" t="e">
        <f ca="1"/>
        <v>#N/A</v>
      </c>
      <c r="BC278" t="e">
        <f ca="1"/>
        <v>#N/A</v>
      </c>
      <c r="BD278" t="e">
        <f ca="1"/>
        <v>#N/A</v>
      </c>
      <c r="BE278" t="e">
        <f ca="1"/>
        <v>#N/A</v>
      </c>
      <c r="BF278" t="e">
        <f ca="1"/>
        <v>#N/A</v>
      </c>
      <c r="BG278" t="e">
        <f ca="1"/>
        <v>#N/A</v>
      </c>
      <c r="BH278" t="e">
        <f ca="1"/>
        <v>#N/A</v>
      </c>
      <c r="BI278" t="e">
        <f ca="1"/>
        <v>#N/A</v>
      </c>
      <c r="BJ278" t="e">
        <f ca="1"/>
        <v>#N/A</v>
      </c>
      <c r="BK278" t="e">
        <f ca="1"/>
        <v>#N/A</v>
      </c>
      <c r="BL278" t="e">
        <f ca="1"/>
        <v>#N/A</v>
      </c>
      <c r="BM278" t="e">
        <f ca="1"/>
        <v>#N/A</v>
      </c>
      <c r="BN278" t="e">
        <f ca="1"/>
        <v>#N/A</v>
      </c>
      <c r="BO278" t="e">
        <f ca="1"/>
        <v>#N/A</v>
      </c>
      <c r="BP278" t="e">
        <f ca="1"/>
        <v>#N/A</v>
      </c>
      <c r="BQ278" t="e">
        <f ca="1"/>
        <v>#N/A</v>
      </c>
      <c r="BR278" t="e">
        <f ca="1"/>
        <v>#N/A</v>
      </c>
      <c r="BS278" t="e">
        <f ca="1"/>
        <v>#N/A</v>
      </c>
      <c r="BT278" t="e">
        <f ca="1"/>
        <v>#N/A</v>
      </c>
      <c r="BU278" t="e">
        <f ca="1"/>
        <v>#N/A</v>
      </c>
      <c r="BV278" t="e">
        <f ca="1"/>
        <v>#N/A</v>
      </c>
      <c r="BW278" t="e">
        <f ca="1"/>
        <v>#N/A</v>
      </c>
      <c r="BX278" t="e">
        <f ca="1"/>
        <v>#N/A</v>
      </c>
      <c r="BY278" t="e">
        <f ca="1"/>
        <v>#N/A</v>
      </c>
      <c r="BZ278" t="e">
        <f ca="1"/>
        <v>#N/A</v>
      </c>
      <c r="CA278" t="e">
        <f ca="1"/>
        <v>#N/A</v>
      </c>
      <c r="CB278" t="e">
        <f ca="1"/>
        <v>#N/A</v>
      </c>
      <c r="CC278" t="e">
        <f ca="1"/>
        <v>#N/A</v>
      </c>
      <c r="CD278" t="e">
        <f ca="1"/>
        <v>#N/A</v>
      </c>
      <c r="CE278" t="e">
        <f ca="1"/>
        <v>#N/A</v>
      </c>
      <c r="CF278" t="e">
        <f ca="1"/>
        <v>#N/A</v>
      </c>
      <c r="CG278" t="e">
        <f ca="1"/>
        <v>#N/A</v>
      </c>
      <c r="CH278" t="e">
        <f ca="1"/>
        <v>#N/A</v>
      </c>
      <c r="CI278" t="e">
        <f ca="1"/>
        <v>#N/A</v>
      </c>
      <c r="CJ278" t="e">
        <f ca="1"/>
        <v>#N/A</v>
      </c>
      <c r="CK278" t="e">
        <f ca="1"/>
        <v>#N/A</v>
      </c>
      <c r="CL278" t="e">
        <f ca="1"/>
        <v>#N/A</v>
      </c>
      <c r="CM278" t="e">
        <f ca="1"/>
        <v>#N/A</v>
      </c>
      <c r="CN278" t="e">
        <f ca="1"/>
        <v>#N/A</v>
      </c>
      <c r="CO278" t="e">
        <f ca="1"/>
        <v>#N/A</v>
      </c>
      <c r="CP278" t="e">
        <f ca="1"/>
        <v>#N/A</v>
      </c>
      <c r="CQ278" t="e">
        <f ca="1"/>
        <v>#N/A</v>
      </c>
      <c r="CR278" t="e">
        <f ca="1"/>
        <v>#N/A</v>
      </c>
      <c r="CS278" t="e">
        <f ca="1"/>
        <v>#N/A</v>
      </c>
      <c r="CT278" t="e">
        <f ca="1"/>
        <v>#N/A</v>
      </c>
      <c r="CU278" t="e">
        <f ca="1"/>
        <v>#N/A</v>
      </c>
      <c r="CV278" t="e">
        <f ca="1"/>
        <v>#N/A</v>
      </c>
      <c r="CW278" t="e">
        <f ca="1"/>
        <v>#N/A</v>
      </c>
      <c r="CX278" t="e">
        <f ca="1"/>
        <v>#N/A</v>
      </c>
      <c r="CY278" t="e">
        <f ca="1"/>
        <v>#N/A</v>
      </c>
      <c r="CZ278" t="e">
        <f ca="1"/>
        <v>#N/A</v>
      </c>
      <c r="DA278" t="e">
        <f ca="1"/>
        <v>#N/A</v>
      </c>
      <c r="DB278" t="e">
        <f ca="1"/>
        <v>#N/A</v>
      </c>
      <c r="DC278" t="e">
        <f ca="1"/>
        <v>#N/A</v>
      </c>
      <c r="DD278" t="e">
        <f ca="1"/>
        <v>#N/A</v>
      </c>
      <c r="DE278" t="e">
        <f ca="1"/>
        <v>#N/A</v>
      </c>
      <c r="DF278" t="e">
        <f ca="1"/>
        <v>#N/A</v>
      </c>
      <c r="DG278" t="e">
        <f ca="1"/>
        <v>#N/A</v>
      </c>
      <c r="DH278" t="e">
        <f ca="1"/>
        <v>#N/A</v>
      </c>
      <c r="DI278" t="e">
        <f ca="1"/>
        <v>#N/A</v>
      </c>
      <c r="DJ278" t="e">
        <f ca="1"/>
        <v>#N/A</v>
      </c>
      <c r="DK278" t="e">
        <f ca="1"/>
        <v>#N/A</v>
      </c>
      <c r="DL278" t="e">
        <f ca="1"/>
        <v>#N/A</v>
      </c>
      <c r="DM278" t="e">
        <f ca="1"/>
        <v>#N/A</v>
      </c>
      <c r="DN278" t="e">
        <f ca="1"/>
        <v>#N/A</v>
      </c>
      <c r="DO278" t="e">
        <f ca="1"/>
        <v>#N/A</v>
      </c>
      <c r="DP278" t="e">
        <f ca="1"/>
        <v>#N/A</v>
      </c>
      <c r="DQ278" t="e">
        <f ca="1"/>
        <v>#N/A</v>
      </c>
      <c r="DR278" t="e">
        <f ca="1"/>
        <v>#N/A</v>
      </c>
      <c r="DS278" t="e">
        <f ca="1"/>
        <v>#N/A</v>
      </c>
      <c r="DT278" t="e">
        <f ca="1"/>
        <v>#N/A</v>
      </c>
      <c r="DU278" t="e">
        <f ca="1"/>
        <v>#N/A</v>
      </c>
      <c r="DV278" t="e">
        <f ca="1"/>
        <v>#N/A</v>
      </c>
      <c r="DW278" t="e">
        <f ca="1"/>
        <v>#N/A</v>
      </c>
      <c r="DX278" t="e">
        <f ca="1"/>
        <v>#N/A</v>
      </c>
      <c r="DY278" t="e">
        <f ca="1"/>
        <v>#N/A</v>
      </c>
      <c r="DZ278" t="e">
        <f ca="1"/>
        <v>#N/A</v>
      </c>
      <c r="EA278" t="e">
        <f ca="1"/>
        <v>#N/A</v>
      </c>
    </row>
    <row r="279" spans="11:131">
      <c r="K279" s="40" t="e">
        <f ca="1"/>
        <v>#N/A</v>
      </c>
      <c r="L279" t="e">
        <f ca="1"/>
        <v>#N/A</v>
      </c>
      <c r="M279" t="e">
        <f ca="1"/>
        <v>#N/A</v>
      </c>
      <c r="N279" t="e">
        <f ca="1"/>
        <v>#N/A</v>
      </c>
      <c r="O279" t="e">
        <f ca="1"/>
        <v>#N/A</v>
      </c>
      <c r="P279" t="e">
        <f ca="1"/>
        <v>#N/A</v>
      </c>
      <c r="Q279" t="e">
        <f ca="1"/>
        <v>#N/A</v>
      </c>
      <c r="R279" t="e">
        <f ca="1"/>
        <v>#N/A</v>
      </c>
      <c r="S279" t="e">
        <f ca="1"/>
        <v>#N/A</v>
      </c>
      <c r="T279" t="e">
        <f ca="1"/>
        <v>#N/A</v>
      </c>
      <c r="U279" t="e">
        <f ca="1"/>
        <v>#N/A</v>
      </c>
      <c r="V279" t="e">
        <f ca="1"/>
        <v>#N/A</v>
      </c>
      <c r="W279" t="e">
        <f ca="1"/>
        <v>#N/A</v>
      </c>
      <c r="X279" t="e">
        <f ca="1"/>
        <v>#N/A</v>
      </c>
      <c r="Y279" t="e">
        <f ca="1"/>
        <v>#N/A</v>
      </c>
      <c r="Z279" t="e">
        <f ca="1"/>
        <v>#N/A</v>
      </c>
      <c r="AA279" t="e">
        <f ca="1"/>
        <v>#N/A</v>
      </c>
      <c r="AB279" t="e">
        <f ca="1"/>
        <v>#N/A</v>
      </c>
      <c r="AC279" t="e">
        <f ca="1"/>
        <v>#N/A</v>
      </c>
      <c r="AD279" t="e">
        <f ca="1"/>
        <v>#N/A</v>
      </c>
      <c r="AE279" t="e">
        <f ca="1"/>
        <v>#N/A</v>
      </c>
      <c r="AF279" t="e">
        <f ca="1"/>
        <v>#N/A</v>
      </c>
      <c r="AG279" t="e">
        <f ca="1"/>
        <v>#N/A</v>
      </c>
      <c r="AH279" t="e">
        <f ca="1"/>
        <v>#N/A</v>
      </c>
      <c r="AI279" t="e">
        <f ca="1"/>
        <v>#N/A</v>
      </c>
      <c r="AJ279" t="e">
        <f ca="1"/>
        <v>#N/A</v>
      </c>
      <c r="AK279" t="e">
        <f ca="1"/>
        <v>#N/A</v>
      </c>
      <c r="AL279" t="e">
        <f ca="1"/>
        <v>#N/A</v>
      </c>
      <c r="AM279" t="e">
        <f ca="1"/>
        <v>#N/A</v>
      </c>
      <c r="AN279" t="e">
        <f ca="1"/>
        <v>#N/A</v>
      </c>
      <c r="AO279" t="e">
        <f ca="1"/>
        <v>#N/A</v>
      </c>
      <c r="AP279" t="e">
        <f ca="1"/>
        <v>#N/A</v>
      </c>
      <c r="AQ279" t="e">
        <f ca="1"/>
        <v>#N/A</v>
      </c>
      <c r="AR279" t="e">
        <f ca="1"/>
        <v>#N/A</v>
      </c>
      <c r="AS279" t="e">
        <f ca="1"/>
        <v>#N/A</v>
      </c>
      <c r="AT279" t="e">
        <f ca="1"/>
        <v>#N/A</v>
      </c>
      <c r="AU279" t="e">
        <f ca="1"/>
        <v>#N/A</v>
      </c>
      <c r="AV279" t="e">
        <f ca="1"/>
        <v>#N/A</v>
      </c>
      <c r="AW279" t="e">
        <f ca="1"/>
        <v>#N/A</v>
      </c>
      <c r="AX279" t="e">
        <f ca="1"/>
        <v>#N/A</v>
      </c>
      <c r="AY279" t="e">
        <f ca="1"/>
        <v>#N/A</v>
      </c>
      <c r="AZ279" t="e">
        <f ca="1"/>
        <v>#N/A</v>
      </c>
      <c r="BA279" t="e">
        <f ca="1"/>
        <v>#N/A</v>
      </c>
      <c r="BB279" t="e">
        <f ca="1"/>
        <v>#N/A</v>
      </c>
      <c r="BC279" t="e">
        <f ca="1"/>
        <v>#N/A</v>
      </c>
      <c r="BD279" t="e">
        <f ca="1"/>
        <v>#N/A</v>
      </c>
      <c r="BE279" t="e">
        <f ca="1"/>
        <v>#N/A</v>
      </c>
      <c r="BF279" t="e">
        <f ca="1"/>
        <v>#N/A</v>
      </c>
      <c r="BG279" t="e">
        <f ca="1"/>
        <v>#N/A</v>
      </c>
      <c r="BH279" t="e">
        <f ca="1"/>
        <v>#N/A</v>
      </c>
      <c r="BI279" t="e">
        <f ca="1"/>
        <v>#N/A</v>
      </c>
      <c r="BJ279" t="e">
        <f ca="1"/>
        <v>#N/A</v>
      </c>
      <c r="BK279" t="e">
        <f ca="1"/>
        <v>#N/A</v>
      </c>
      <c r="BL279" t="e">
        <f ca="1"/>
        <v>#N/A</v>
      </c>
      <c r="BM279" t="e">
        <f ca="1"/>
        <v>#N/A</v>
      </c>
      <c r="BN279" t="e">
        <f ca="1"/>
        <v>#N/A</v>
      </c>
      <c r="BO279" t="e">
        <f ca="1"/>
        <v>#N/A</v>
      </c>
      <c r="BP279" t="e">
        <f ca="1"/>
        <v>#N/A</v>
      </c>
      <c r="BQ279" t="e">
        <f ca="1"/>
        <v>#N/A</v>
      </c>
      <c r="BR279" t="e">
        <f ca="1"/>
        <v>#N/A</v>
      </c>
      <c r="BS279" t="e">
        <f ca="1"/>
        <v>#N/A</v>
      </c>
      <c r="BT279" t="e">
        <f ca="1"/>
        <v>#N/A</v>
      </c>
      <c r="BU279" t="e">
        <f ca="1"/>
        <v>#N/A</v>
      </c>
      <c r="BV279" t="e">
        <f ca="1"/>
        <v>#N/A</v>
      </c>
      <c r="BW279" t="e">
        <f ca="1"/>
        <v>#N/A</v>
      </c>
      <c r="BX279" t="e">
        <f ca="1"/>
        <v>#N/A</v>
      </c>
      <c r="BY279" t="e">
        <f ca="1"/>
        <v>#N/A</v>
      </c>
      <c r="BZ279" t="e">
        <f ca="1"/>
        <v>#N/A</v>
      </c>
      <c r="CA279" t="e">
        <f ca="1"/>
        <v>#N/A</v>
      </c>
      <c r="CB279" t="e">
        <f ca="1"/>
        <v>#N/A</v>
      </c>
      <c r="CC279" t="e">
        <f ca="1"/>
        <v>#N/A</v>
      </c>
      <c r="CD279" t="e">
        <f ca="1"/>
        <v>#N/A</v>
      </c>
      <c r="CE279" t="e">
        <f ca="1"/>
        <v>#N/A</v>
      </c>
      <c r="CF279" t="e">
        <f ca="1"/>
        <v>#N/A</v>
      </c>
      <c r="CG279" t="e">
        <f ca="1"/>
        <v>#N/A</v>
      </c>
      <c r="CH279" t="e">
        <f ca="1"/>
        <v>#N/A</v>
      </c>
      <c r="CI279" t="e">
        <f ca="1"/>
        <v>#N/A</v>
      </c>
      <c r="CJ279" t="e">
        <f ca="1"/>
        <v>#N/A</v>
      </c>
      <c r="CK279" t="e">
        <f ca="1"/>
        <v>#N/A</v>
      </c>
      <c r="CL279" t="e">
        <f ca="1"/>
        <v>#N/A</v>
      </c>
      <c r="CM279" t="e">
        <f ca="1"/>
        <v>#N/A</v>
      </c>
      <c r="CN279" t="e">
        <f ca="1"/>
        <v>#N/A</v>
      </c>
      <c r="CO279" t="e">
        <f ca="1"/>
        <v>#N/A</v>
      </c>
      <c r="CP279" t="e">
        <f ca="1"/>
        <v>#N/A</v>
      </c>
      <c r="CQ279" t="e">
        <f ca="1"/>
        <v>#N/A</v>
      </c>
      <c r="CR279" t="e">
        <f ca="1"/>
        <v>#N/A</v>
      </c>
      <c r="CS279" t="e">
        <f ca="1"/>
        <v>#N/A</v>
      </c>
      <c r="CT279" t="e">
        <f ca="1"/>
        <v>#N/A</v>
      </c>
      <c r="CU279" t="e">
        <f ca="1"/>
        <v>#N/A</v>
      </c>
      <c r="CV279" t="e">
        <f ca="1"/>
        <v>#N/A</v>
      </c>
      <c r="CW279" t="e">
        <f ca="1"/>
        <v>#N/A</v>
      </c>
      <c r="CX279" t="e">
        <f ca="1"/>
        <v>#N/A</v>
      </c>
      <c r="CY279" t="e">
        <f ca="1"/>
        <v>#N/A</v>
      </c>
      <c r="CZ279" t="e">
        <f ca="1"/>
        <v>#N/A</v>
      </c>
      <c r="DA279" t="e">
        <f ca="1"/>
        <v>#N/A</v>
      </c>
      <c r="DB279" t="e">
        <f ca="1"/>
        <v>#N/A</v>
      </c>
      <c r="DC279" t="e">
        <f ca="1"/>
        <v>#N/A</v>
      </c>
      <c r="DD279" t="e">
        <f ca="1"/>
        <v>#N/A</v>
      </c>
      <c r="DE279" t="e">
        <f ca="1"/>
        <v>#N/A</v>
      </c>
      <c r="DF279" t="e">
        <f ca="1"/>
        <v>#N/A</v>
      </c>
      <c r="DG279" t="e">
        <f ca="1"/>
        <v>#N/A</v>
      </c>
      <c r="DH279" t="e">
        <f ca="1"/>
        <v>#N/A</v>
      </c>
      <c r="DI279" t="e">
        <f ca="1"/>
        <v>#N/A</v>
      </c>
      <c r="DJ279" t="e">
        <f ca="1"/>
        <v>#N/A</v>
      </c>
      <c r="DK279" t="e">
        <f ca="1"/>
        <v>#N/A</v>
      </c>
      <c r="DL279" t="e">
        <f ca="1"/>
        <v>#N/A</v>
      </c>
      <c r="DM279" t="e">
        <f ca="1"/>
        <v>#N/A</v>
      </c>
      <c r="DN279" t="e">
        <f ca="1"/>
        <v>#N/A</v>
      </c>
      <c r="DO279" t="e">
        <f ca="1"/>
        <v>#N/A</v>
      </c>
      <c r="DP279" t="e">
        <f ca="1"/>
        <v>#N/A</v>
      </c>
      <c r="DQ279" t="e">
        <f ca="1"/>
        <v>#N/A</v>
      </c>
      <c r="DR279" t="e">
        <f ca="1"/>
        <v>#N/A</v>
      </c>
      <c r="DS279" t="e">
        <f ca="1"/>
        <v>#N/A</v>
      </c>
      <c r="DT279" t="e">
        <f ca="1"/>
        <v>#N/A</v>
      </c>
      <c r="DU279" t="e">
        <f ca="1"/>
        <v>#N/A</v>
      </c>
      <c r="DV279" t="e">
        <f ca="1"/>
        <v>#N/A</v>
      </c>
      <c r="DW279" t="e">
        <f ca="1"/>
        <v>#N/A</v>
      </c>
      <c r="DX279" t="e">
        <f ca="1"/>
        <v>#N/A</v>
      </c>
      <c r="DY279" t="e">
        <f ca="1"/>
        <v>#N/A</v>
      </c>
      <c r="DZ279" t="e">
        <f ca="1"/>
        <v>#N/A</v>
      </c>
      <c r="EA279" t="e">
        <f ca="1"/>
        <v>#N/A</v>
      </c>
    </row>
    <row r="280" spans="11:131">
      <c r="K280" s="40" t="e">
        <f ca="1"/>
        <v>#N/A</v>
      </c>
      <c r="L280" t="e">
        <f ca="1"/>
        <v>#N/A</v>
      </c>
      <c r="M280" t="e">
        <f ca="1"/>
        <v>#N/A</v>
      </c>
      <c r="N280" t="e">
        <f ca="1"/>
        <v>#N/A</v>
      </c>
      <c r="O280" t="e">
        <f ca="1"/>
        <v>#N/A</v>
      </c>
      <c r="P280" t="e">
        <f ca="1"/>
        <v>#N/A</v>
      </c>
      <c r="Q280" t="e">
        <f ca="1"/>
        <v>#N/A</v>
      </c>
      <c r="R280" t="e">
        <f ca="1"/>
        <v>#N/A</v>
      </c>
      <c r="S280" t="e">
        <f ca="1"/>
        <v>#N/A</v>
      </c>
      <c r="T280" t="e">
        <f ca="1"/>
        <v>#N/A</v>
      </c>
      <c r="U280" t="e">
        <f ca="1"/>
        <v>#N/A</v>
      </c>
      <c r="V280" t="e">
        <f ca="1"/>
        <v>#N/A</v>
      </c>
      <c r="W280" t="e">
        <f ca="1"/>
        <v>#N/A</v>
      </c>
      <c r="X280" t="e">
        <f ca="1"/>
        <v>#N/A</v>
      </c>
      <c r="Y280" t="e">
        <f ca="1"/>
        <v>#N/A</v>
      </c>
      <c r="Z280" t="e">
        <f ca="1"/>
        <v>#N/A</v>
      </c>
      <c r="AA280" t="e">
        <f ca="1"/>
        <v>#N/A</v>
      </c>
      <c r="AB280" t="e">
        <f ca="1"/>
        <v>#N/A</v>
      </c>
      <c r="AC280" t="e">
        <f ca="1"/>
        <v>#N/A</v>
      </c>
      <c r="AD280" t="e">
        <f ca="1"/>
        <v>#N/A</v>
      </c>
      <c r="AE280" t="e">
        <f ca="1"/>
        <v>#N/A</v>
      </c>
      <c r="AF280" t="e">
        <f ca="1"/>
        <v>#N/A</v>
      </c>
      <c r="AG280" t="e">
        <f ca="1"/>
        <v>#N/A</v>
      </c>
      <c r="AH280" t="e">
        <f ca="1"/>
        <v>#N/A</v>
      </c>
      <c r="AI280" t="e">
        <f ca="1"/>
        <v>#N/A</v>
      </c>
      <c r="AJ280" t="e">
        <f ca="1"/>
        <v>#N/A</v>
      </c>
      <c r="AK280" t="e">
        <f ca="1"/>
        <v>#N/A</v>
      </c>
      <c r="AL280" t="e">
        <f ca="1"/>
        <v>#N/A</v>
      </c>
      <c r="AM280" t="e">
        <f ca="1"/>
        <v>#N/A</v>
      </c>
      <c r="AN280" t="e">
        <f ca="1"/>
        <v>#N/A</v>
      </c>
      <c r="AO280" t="e">
        <f ca="1"/>
        <v>#N/A</v>
      </c>
      <c r="AP280" t="e">
        <f ca="1"/>
        <v>#N/A</v>
      </c>
      <c r="AQ280" t="e">
        <f ca="1"/>
        <v>#N/A</v>
      </c>
      <c r="AR280" t="e">
        <f ca="1"/>
        <v>#N/A</v>
      </c>
      <c r="AS280" t="e">
        <f ca="1"/>
        <v>#N/A</v>
      </c>
      <c r="AT280" t="e">
        <f ca="1"/>
        <v>#N/A</v>
      </c>
      <c r="AU280" t="e">
        <f ca="1"/>
        <v>#N/A</v>
      </c>
      <c r="AV280" t="e">
        <f ca="1"/>
        <v>#N/A</v>
      </c>
      <c r="AW280" t="e">
        <f ca="1"/>
        <v>#N/A</v>
      </c>
      <c r="AX280" t="e">
        <f ca="1"/>
        <v>#N/A</v>
      </c>
      <c r="AY280" t="e">
        <f ca="1"/>
        <v>#N/A</v>
      </c>
      <c r="AZ280" t="e">
        <f ca="1"/>
        <v>#N/A</v>
      </c>
      <c r="BA280" t="e">
        <f ca="1"/>
        <v>#N/A</v>
      </c>
      <c r="BB280" t="e">
        <f ca="1"/>
        <v>#N/A</v>
      </c>
      <c r="BC280" t="e">
        <f ca="1"/>
        <v>#N/A</v>
      </c>
      <c r="BD280" t="e">
        <f ca="1"/>
        <v>#N/A</v>
      </c>
      <c r="BE280" t="e">
        <f ca="1"/>
        <v>#N/A</v>
      </c>
      <c r="BF280" t="e">
        <f ca="1"/>
        <v>#N/A</v>
      </c>
      <c r="BG280" t="e">
        <f ca="1"/>
        <v>#N/A</v>
      </c>
      <c r="BH280" t="e">
        <f ca="1"/>
        <v>#N/A</v>
      </c>
      <c r="BI280" t="e">
        <f ca="1"/>
        <v>#N/A</v>
      </c>
      <c r="BJ280" t="e">
        <f ca="1"/>
        <v>#N/A</v>
      </c>
      <c r="BK280" t="e">
        <f ca="1"/>
        <v>#N/A</v>
      </c>
      <c r="BL280" t="e">
        <f ca="1"/>
        <v>#N/A</v>
      </c>
      <c r="BM280" t="e">
        <f ca="1"/>
        <v>#N/A</v>
      </c>
      <c r="BN280" t="e">
        <f ca="1"/>
        <v>#N/A</v>
      </c>
      <c r="BO280" t="e">
        <f ca="1"/>
        <v>#N/A</v>
      </c>
      <c r="BP280" t="e">
        <f ca="1"/>
        <v>#N/A</v>
      </c>
      <c r="BQ280" t="e">
        <f ca="1"/>
        <v>#N/A</v>
      </c>
      <c r="BR280" t="e">
        <f ca="1"/>
        <v>#N/A</v>
      </c>
      <c r="BS280" t="e">
        <f ca="1"/>
        <v>#N/A</v>
      </c>
      <c r="BT280" t="e">
        <f ca="1"/>
        <v>#N/A</v>
      </c>
      <c r="BU280" t="e">
        <f ca="1"/>
        <v>#N/A</v>
      </c>
      <c r="BV280" t="e">
        <f ca="1"/>
        <v>#N/A</v>
      </c>
      <c r="BW280" t="e">
        <f ca="1"/>
        <v>#N/A</v>
      </c>
      <c r="BX280" t="e">
        <f ca="1"/>
        <v>#N/A</v>
      </c>
      <c r="BY280" t="e">
        <f ca="1"/>
        <v>#N/A</v>
      </c>
      <c r="BZ280" t="e">
        <f ca="1"/>
        <v>#N/A</v>
      </c>
      <c r="CA280" t="e">
        <f ca="1"/>
        <v>#N/A</v>
      </c>
      <c r="CB280" t="e">
        <f ca="1"/>
        <v>#N/A</v>
      </c>
      <c r="CC280" t="e">
        <f ca="1"/>
        <v>#N/A</v>
      </c>
      <c r="CD280" t="e">
        <f ca="1"/>
        <v>#N/A</v>
      </c>
      <c r="CE280" t="e">
        <f ca="1"/>
        <v>#N/A</v>
      </c>
      <c r="CF280" t="e">
        <f ca="1"/>
        <v>#N/A</v>
      </c>
      <c r="CG280" t="e">
        <f ca="1"/>
        <v>#N/A</v>
      </c>
      <c r="CH280" t="e">
        <f ca="1"/>
        <v>#N/A</v>
      </c>
      <c r="CI280" t="e">
        <f ca="1"/>
        <v>#N/A</v>
      </c>
      <c r="CJ280" t="e">
        <f ca="1"/>
        <v>#N/A</v>
      </c>
      <c r="CK280" t="e">
        <f ca="1"/>
        <v>#N/A</v>
      </c>
      <c r="CL280" t="e">
        <f ca="1"/>
        <v>#N/A</v>
      </c>
      <c r="CM280" t="e">
        <f ca="1"/>
        <v>#N/A</v>
      </c>
      <c r="CN280" t="e">
        <f ca="1"/>
        <v>#N/A</v>
      </c>
      <c r="CO280" t="e">
        <f ca="1"/>
        <v>#N/A</v>
      </c>
      <c r="CP280" t="e">
        <f ca="1"/>
        <v>#N/A</v>
      </c>
      <c r="CQ280" t="e">
        <f ca="1"/>
        <v>#N/A</v>
      </c>
      <c r="CR280" t="e">
        <f ca="1"/>
        <v>#N/A</v>
      </c>
      <c r="CS280" t="e">
        <f ca="1"/>
        <v>#N/A</v>
      </c>
      <c r="CT280" t="e">
        <f ca="1"/>
        <v>#N/A</v>
      </c>
      <c r="CU280" t="e">
        <f ca="1"/>
        <v>#N/A</v>
      </c>
      <c r="CV280" t="e">
        <f ca="1"/>
        <v>#N/A</v>
      </c>
      <c r="CW280" t="e">
        <f ca="1"/>
        <v>#N/A</v>
      </c>
      <c r="CX280" t="e">
        <f ca="1"/>
        <v>#N/A</v>
      </c>
      <c r="CY280" t="e">
        <f ca="1"/>
        <v>#N/A</v>
      </c>
      <c r="CZ280" t="e">
        <f ca="1"/>
        <v>#N/A</v>
      </c>
      <c r="DA280" t="e">
        <f ca="1"/>
        <v>#N/A</v>
      </c>
      <c r="DB280" t="e">
        <f ca="1"/>
        <v>#N/A</v>
      </c>
      <c r="DC280" t="e">
        <f ca="1"/>
        <v>#N/A</v>
      </c>
      <c r="DD280" t="e">
        <f ca="1"/>
        <v>#N/A</v>
      </c>
      <c r="DE280" t="e">
        <f ca="1"/>
        <v>#N/A</v>
      </c>
      <c r="DF280" t="e">
        <f ca="1"/>
        <v>#N/A</v>
      </c>
      <c r="DG280" t="e">
        <f ca="1"/>
        <v>#N/A</v>
      </c>
      <c r="DH280" t="e">
        <f ca="1"/>
        <v>#N/A</v>
      </c>
      <c r="DI280" t="e">
        <f ca="1"/>
        <v>#N/A</v>
      </c>
      <c r="DJ280" t="e">
        <f ca="1"/>
        <v>#N/A</v>
      </c>
      <c r="DK280" t="e">
        <f ca="1"/>
        <v>#N/A</v>
      </c>
      <c r="DL280" t="e">
        <f ca="1"/>
        <v>#N/A</v>
      </c>
      <c r="DM280" t="e">
        <f ca="1"/>
        <v>#N/A</v>
      </c>
      <c r="DN280" t="e">
        <f ca="1"/>
        <v>#N/A</v>
      </c>
      <c r="DO280" t="e">
        <f ca="1"/>
        <v>#N/A</v>
      </c>
      <c r="DP280" t="e">
        <f ca="1"/>
        <v>#N/A</v>
      </c>
      <c r="DQ280" t="e">
        <f ca="1"/>
        <v>#N/A</v>
      </c>
      <c r="DR280" t="e">
        <f ca="1"/>
        <v>#N/A</v>
      </c>
      <c r="DS280" t="e">
        <f ca="1"/>
        <v>#N/A</v>
      </c>
      <c r="DT280" t="e">
        <f ca="1"/>
        <v>#N/A</v>
      </c>
      <c r="DU280" t="e">
        <f ca="1"/>
        <v>#N/A</v>
      </c>
      <c r="DV280" t="e">
        <f ca="1"/>
        <v>#N/A</v>
      </c>
      <c r="DW280" t="e">
        <f ca="1"/>
        <v>#N/A</v>
      </c>
      <c r="DX280" t="e">
        <f ca="1"/>
        <v>#N/A</v>
      </c>
      <c r="DY280" t="e">
        <f ca="1"/>
        <v>#N/A</v>
      </c>
      <c r="DZ280" t="e">
        <f ca="1"/>
        <v>#N/A</v>
      </c>
      <c r="EA280" t="e">
        <f ca="1"/>
        <v>#N/A</v>
      </c>
    </row>
    <row r="281" spans="11:131">
      <c r="K281" s="40" t="e">
        <f ca="1"/>
        <v>#N/A</v>
      </c>
      <c r="L281" t="e">
        <f ca="1"/>
        <v>#N/A</v>
      </c>
      <c r="M281" t="e">
        <f ca="1"/>
        <v>#N/A</v>
      </c>
      <c r="N281" t="e">
        <f ca="1"/>
        <v>#N/A</v>
      </c>
      <c r="O281" t="e">
        <f ca="1"/>
        <v>#N/A</v>
      </c>
      <c r="P281" t="e">
        <f ca="1"/>
        <v>#N/A</v>
      </c>
      <c r="Q281" t="e">
        <f ca="1"/>
        <v>#N/A</v>
      </c>
      <c r="R281" t="e">
        <f ca="1"/>
        <v>#N/A</v>
      </c>
      <c r="S281" t="e">
        <f ca="1"/>
        <v>#N/A</v>
      </c>
      <c r="T281" t="e">
        <f ca="1"/>
        <v>#N/A</v>
      </c>
      <c r="U281" t="e">
        <f ca="1"/>
        <v>#N/A</v>
      </c>
      <c r="V281" t="e">
        <f ca="1"/>
        <v>#N/A</v>
      </c>
      <c r="W281" t="e">
        <f ca="1"/>
        <v>#N/A</v>
      </c>
      <c r="X281" t="e">
        <f ca="1"/>
        <v>#N/A</v>
      </c>
      <c r="Y281" t="e">
        <f ca="1"/>
        <v>#N/A</v>
      </c>
      <c r="Z281" t="e">
        <f ca="1"/>
        <v>#N/A</v>
      </c>
      <c r="AA281" t="e">
        <f ca="1"/>
        <v>#N/A</v>
      </c>
      <c r="AB281" t="e">
        <f ca="1"/>
        <v>#N/A</v>
      </c>
      <c r="AC281" t="e">
        <f ca="1"/>
        <v>#N/A</v>
      </c>
      <c r="AD281" t="e">
        <f ca="1"/>
        <v>#N/A</v>
      </c>
      <c r="AE281" t="e">
        <f ca="1"/>
        <v>#N/A</v>
      </c>
      <c r="AF281" t="e">
        <f ca="1"/>
        <v>#N/A</v>
      </c>
      <c r="AG281" t="e">
        <f ca="1"/>
        <v>#N/A</v>
      </c>
      <c r="AH281" t="e">
        <f ca="1"/>
        <v>#N/A</v>
      </c>
      <c r="AI281" t="e">
        <f ca="1"/>
        <v>#N/A</v>
      </c>
      <c r="AJ281" t="e">
        <f ca="1"/>
        <v>#N/A</v>
      </c>
      <c r="AK281" t="e">
        <f ca="1"/>
        <v>#N/A</v>
      </c>
      <c r="AL281" t="e">
        <f ca="1"/>
        <v>#N/A</v>
      </c>
      <c r="AM281" t="e">
        <f ca="1"/>
        <v>#N/A</v>
      </c>
      <c r="AN281" t="e">
        <f ca="1"/>
        <v>#N/A</v>
      </c>
      <c r="AO281" t="e">
        <f ca="1"/>
        <v>#N/A</v>
      </c>
      <c r="AP281" t="e">
        <f ca="1"/>
        <v>#N/A</v>
      </c>
      <c r="AQ281" t="e">
        <f ca="1"/>
        <v>#N/A</v>
      </c>
      <c r="AR281" t="e">
        <f ca="1"/>
        <v>#N/A</v>
      </c>
      <c r="AS281" t="e">
        <f ca="1"/>
        <v>#N/A</v>
      </c>
      <c r="AT281" t="e">
        <f ca="1"/>
        <v>#N/A</v>
      </c>
      <c r="AU281" t="e">
        <f ca="1"/>
        <v>#N/A</v>
      </c>
      <c r="AV281" t="e">
        <f ca="1"/>
        <v>#N/A</v>
      </c>
      <c r="AW281" t="e">
        <f ca="1"/>
        <v>#N/A</v>
      </c>
      <c r="AX281" t="e">
        <f ca="1"/>
        <v>#N/A</v>
      </c>
      <c r="AY281" t="e">
        <f ca="1"/>
        <v>#N/A</v>
      </c>
      <c r="AZ281" t="e">
        <f ca="1"/>
        <v>#N/A</v>
      </c>
      <c r="BA281" t="e">
        <f ca="1"/>
        <v>#N/A</v>
      </c>
      <c r="BB281" t="e">
        <f ca="1"/>
        <v>#N/A</v>
      </c>
      <c r="BC281" t="e">
        <f ca="1"/>
        <v>#N/A</v>
      </c>
      <c r="BD281" t="e">
        <f ca="1"/>
        <v>#N/A</v>
      </c>
      <c r="BE281" t="e">
        <f ca="1"/>
        <v>#N/A</v>
      </c>
      <c r="BF281" t="e">
        <f ca="1"/>
        <v>#N/A</v>
      </c>
      <c r="BG281" t="e">
        <f ca="1"/>
        <v>#N/A</v>
      </c>
      <c r="BH281" t="e">
        <f ca="1"/>
        <v>#N/A</v>
      </c>
      <c r="BI281" t="e">
        <f ca="1"/>
        <v>#N/A</v>
      </c>
      <c r="BJ281" t="e">
        <f ca="1"/>
        <v>#N/A</v>
      </c>
      <c r="BK281" t="e">
        <f ca="1"/>
        <v>#N/A</v>
      </c>
      <c r="BL281" t="e">
        <f ca="1"/>
        <v>#N/A</v>
      </c>
      <c r="BM281" t="e">
        <f ca="1"/>
        <v>#N/A</v>
      </c>
      <c r="BN281" t="e">
        <f ca="1"/>
        <v>#N/A</v>
      </c>
      <c r="BO281" t="e">
        <f ca="1"/>
        <v>#N/A</v>
      </c>
      <c r="BP281" t="e">
        <f ca="1"/>
        <v>#N/A</v>
      </c>
      <c r="BQ281" t="e">
        <f ca="1"/>
        <v>#N/A</v>
      </c>
      <c r="BR281" t="e">
        <f ca="1"/>
        <v>#N/A</v>
      </c>
      <c r="BS281" t="e">
        <f ca="1"/>
        <v>#N/A</v>
      </c>
      <c r="BT281" t="e">
        <f ca="1"/>
        <v>#N/A</v>
      </c>
      <c r="BU281" t="e">
        <f ca="1"/>
        <v>#N/A</v>
      </c>
      <c r="BV281" t="e">
        <f ca="1"/>
        <v>#N/A</v>
      </c>
      <c r="BW281" t="e">
        <f ca="1"/>
        <v>#N/A</v>
      </c>
      <c r="BX281" t="e">
        <f ca="1"/>
        <v>#N/A</v>
      </c>
      <c r="BY281" t="e">
        <f ca="1"/>
        <v>#N/A</v>
      </c>
      <c r="BZ281" t="e">
        <f ca="1"/>
        <v>#N/A</v>
      </c>
      <c r="CA281" t="e">
        <f ca="1"/>
        <v>#N/A</v>
      </c>
      <c r="CB281" t="e">
        <f ca="1"/>
        <v>#N/A</v>
      </c>
      <c r="CC281" t="e">
        <f ca="1"/>
        <v>#N/A</v>
      </c>
      <c r="CD281" t="e">
        <f ca="1"/>
        <v>#N/A</v>
      </c>
      <c r="CE281" t="e">
        <f ca="1"/>
        <v>#N/A</v>
      </c>
      <c r="CF281" t="e">
        <f ca="1"/>
        <v>#N/A</v>
      </c>
      <c r="CG281" t="e">
        <f ca="1"/>
        <v>#N/A</v>
      </c>
      <c r="CH281" t="e">
        <f ca="1"/>
        <v>#N/A</v>
      </c>
      <c r="CI281" t="e">
        <f ca="1"/>
        <v>#N/A</v>
      </c>
      <c r="CJ281" t="e">
        <f ca="1"/>
        <v>#N/A</v>
      </c>
      <c r="CK281" t="e">
        <f ca="1"/>
        <v>#N/A</v>
      </c>
      <c r="CL281" t="e">
        <f ca="1"/>
        <v>#N/A</v>
      </c>
      <c r="CM281" t="e">
        <f ca="1"/>
        <v>#N/A</v>
      </c>
      <c r="CN281" t="e">
        <f ca="1"/>
        <v>#N/A</v>
      </c>
      <c r="CO281" t="e">
        <f ca="1"/>
        <v>#N/A</v>
      </c>
      <c r="CP281" t="e">
        <f ca="1"/>
        <v>#N/A</v>
      </c>
      <c r="CQ281" t="e">
        <f ca="1"/>
        <v>#N/A</v>
      </c>
      <c r="CR281" t="e">
        <f ca="1"/>
        <v>#N/A</v>
      </c>
      <c r="CS281" t="e">
        <f ca="1"/>
        <v>#N/A</v>
      </c>
      <c r="CT281" t="e">
        <f ca="1"/>
        <v>#N/A</v>
      </c>
      <c r="CU281" t="e">
        <f ca="1"/>
        <v>#N/A</v>
      </c>
      <c r="CV281" t="e">
        <f ca="1"/>
        <v>#N/A</v>
      </c>
      <c r="CW281" t="e">
        <f ca="1"/>
        <v>#N/A</v>
      </c>
      <c r="CX281" t="e">
        <f ca="1"/>
        <v>#N/A</v>
      </c>
      <c r="CY281" t="e">
        <f ca="1"/>
        <v>#N/A</v>
      </c>
      <c r="CZ281" t="e">
        <f ca="1"/>
        <v>#N/A</v>
      </c>
      <c r="DA281" t="e">
        <f ca="1"/>
        <v>#N/A</v>
      </c>
      <c r="DB281" t="e">
        <f ca="1"/>
        <v>#N/A</v>
      </c>
      <c r="DC281" t="e">
        <f ca="1"/>
        <v>#N/A</v>
      </c>
      <c r="DD281" t="e">
        <f ca="1"/>
        <v>#N/A</v>
      </c>
      <c r="DE281" t="e">
        <f ca="1"/>
        <v>#N/A</v>
      </c>
      <c r="DF281" t="e">
        <f ca="1"/>
        <v>#N/A</v>
      </c>
      <c r="DG281" t="e">
        <f ca="1"/>
        <v>#N/A</v>
      </c>
      <c r="DH281" t="e">
        <f ca="1"/>
        <v>#N/A</v>
      </c>
      <c r="DI281" t="e">
        <f ca="1"/>
        <v>#N/A</v>
      </c>
      <c r="DJ281" t="e">
        <f ca="1"/>
        <v>#N/A</v>
      </c>
      <c r="DK281" t="e">
        <f ca="1"/>
        <v>#N/A</v>
      </c>
      <c r="DL281" t="e">
        <f ca="1"/>
        <v>#N/A</v>
      </c>
      <c r="DM281" t="e">
        <f ca="1"/>
        <v>#N/A</v>
      </c>
      <c r="DN281" t="e">
        <f ca="1"/>
        <v>#N/A</v>
      </c>
      <c r="DO281" t="e">
        <f ca="1"/>
        <v>#N/A</v>
      </c>
      <c r="DP281" t="e">
        <f ca="1"/>
        <v>#N/A</v>
      </c>
      <c r="DQ281" t="e">
        <f ca="1"/>
        <v>#N/A</v>
      </c>
      <c r="DR281" t="e">
        <f ca="1"/>
        <v>#N/A</v>
      </c>
      <c r="DS281" t="e">
        <f ca="1"/>
        <v>#N/A</v>
      </c>
      <c r="DT281" t="e">
        <f ca="1"/>
        <v>#N/A</v>
      </c>
      <c r="DU281" t="e">
        <f ca="1"/>
        <v>#N/A</v>
      </c>
      <c r="DV281" t="e">
        <f ca="1"/>
        <v>#N/A</v>
      </c>
      <c r="DW281" t="e">
        <f ca="1"/>
        <v>#N/A</v>
      </c>
      <c r="DX281" t="e">
        <f ca="1"/>
        <v>#N/A</v>
      </c>
      <c r="DY281" t="e">
        <f ca="1"/>
        <v>#N/A</v>
      </c>
      <c r="DZ281" t="e">
        <f ca="1"/>
        <v>#N/A</v>
      </c>
      <c r="EA281" t="e">
        <f ca="1"/>
        <v>#N/A</v>
      </c>
    </row>
    <row r="282" spans="11:131">
      <c r="K282" s="40" t="e">
        <f ca="1"/>
        <v>#N/A</v>
      </c>
      <c r="L282" t="e">
        <f ca="1"/>
        <v>#N/A</v>
      </c>
      <c r="M282" t="e">
        <f ca="1"/>
        <v>#N/A</v>
      </c>
      <c r="N282" t="e">
        <f ca="1"/>
        <v>#N/A</v>
      </c>
      <c r="O282" t="e">
        <f ca="1"/>
        <v>#N/A</v>
      </c>
      <c r="P282" t="e">
        <f ca="1"/>
        <v>#N/A</v>
      </c>
      <c r="Q282" t="e">
        <f ca="1"/>
        <v>#N/A</v>
      </c>
      <c r="R282" t="e">
        <f ca="1"/>
        <v>#N/A</v>
      </c>
      <c r="S282" t="e">
        <f ca="1"/>
        <v>#N/A</v>
      </c>
      <c r="T282" t="e">
        <f ca="1"/>
        <v>#N/A</v>
      </c>
      <c r="U282" t="e">
        <f ca="1"/>
        <v>#N/A</v>
      </c>
      <c r="V282" t="e">
        <f ca="1"/>
        <v>#N/A</v>
      </c>
      <c r="W282" t="e">
        <f ca="1"/>
        <v>#N/A</v>
      </c>
      <c r="X282" t="e">
        <f ca="1"/>
        <v>#N/A</v>
      </c>
      <c r="Y282" t="e">
        <f ca="1"/>
        <v>#N/A</v>
      </c>
      <c r="Z282" t="e">
        <f ca="1"/>
        <v>#N/A</v>
      </c>
      <c r="AA282" t="e">
        <f ca="1"/>
        <v>#N/A</v>
      </c>
      <c r="AB282" t="e">
        <f ca="1"/>
        <v>#N/A</v>
      </c>
      <c r="AC282" t="e">
        <f ca="1"/>
        <v>#N/A</v>
      </c>
      <c r="AD282" t="e">
        <f ca="1"/>
        <v>#N/A</v>
      </c>
      <c r="AE282" t="e">
        <f ca="1"/>
        <v>#N/A</v>
      </c>
      <c r="AF282" t="e">
        <f ca="1"/>
        <v>#N/A</v>
      </c>
      <c r="AG282" t="e">
        <f ca="1"/>
        <v>#N/A</v>
      </c>
      <c r="AH282" t="e">
        <f ca="1"/>
        <v>#N/A</v>
      </c>
      <c r="AI282" t="e">
        <f ca="1"/>
        <v>#N/A</v>
      </c>
      <c r="AJ282" t="e">
        <f ca="1"/>
        <v>#N/A</v>
      </c>
      <c r="AK282" t="e">
        <f ca="1"/>
        <v>#N/A</v>
      </c>
      <c r="AL282" t="e">
        <f ca="1"/>
        <v>#N/A</v>
      </c>
      <c r="AM282" t="e">
        <f ca="1"/>
        <v>#N/A</v>
      </c>
      <c r="AN282" t="e">
        <f ca="1"/>
        <v>#N/A</v>
      </c>
      <c r="AO282" t="e">
        <f ca="1"/>
        <v>#N/A</v>
      </c>
      <c r="AP282" t="e">
        <f ca="1"/>
        <v>#N/A</v>
      </c>
      <c r="AQ282" t="e">
        <f ca="1"/>
        <v>#N/A</v>
      </c>
      <c r="AR282" t="e">
        <f ca="1"/>
        <v>#N/A</v>
      </c>
      <c r="AS282" t="e">
        <f ca="1"/>
        <v>#N/A</v>
      </c>
      <c r="AT282" t="e">
        <f ca="1"/>
        <v>#N/A</v>
      </c>
      <c r="AU282" t="e">
        <f ca="1"/>
        <v>#N/A</v>
      </c>
      <c r="AV282" t="e">
        <f ca="1"/>
        <v>#N/A</v>
      </c>
      <c r="AW282" t="e">
        <f ca="1"/>
        <v>#N/A</v>
      </c>
      <c r="AX282" t="e">
        <f ca="1"/>
        <v>#N/A</v>
      </c>
      <c r="AY282" t="e">
        <f ca="1"/>
        <v>#N/A</v>
      </c>
      <c r="AZ282" t="e">
        <f ca="1"/>
        <v>#N/A</v>
      </c>
      <c r="BA282" t="e">
        <f ca="1"/>
        <v>#N/A</v>
      </c>
      <c r="BB282" t="e">
        <f ca="1"/>
        <v>#N/A</v>
      </c>
      <c r="BC282" t="e">
        <f ca="1"/>
        <v>#N/A</v>
      </c>
      <c r="BD282" t="e">
        <f ca="1"/>
        <v>#N/A</v>
      </c>
      <c r="BE282" t="e">
        <f ca="1"/>
        <v>#N/A</v>
      </c>
      <c r="BF282" t="e">
        <f ca="1"/>
        <v>#N/A</v>
      </c>
      <c r="BG282" t="e">
        <f ca="1"/>
        <v>#N/A</v>
      </c>
      <c r="BH282" t="e">
        <f ca="1"/>
        <v>#N/A</v>
      </c>
      <c r="BI282" t="e">
        <f ca="1"/>
        <v>#N/A</v>
      </c>
      <c r="BJ282" t="e">
        <f ca="1"/>
        <v>#N/A</v>
      </c>
      <c r="BK282" t="e">
        <f ca="1"/>
        <v>#N/A</v>
      </c>
      <c r="BL282" t="e">
        <f ca="1"/>
        <v>#N/A</v>
      </c>
      <c r="BM282" t="e">
        <f ca="1"/>
        <v>#N/A</v>
      </c>
      <c r="BN282" t="e">
        <f ca="1"/>
        <v>#N/A</v>
      </c>
      <c r="BO282" t="e">
        <f ca="1"/>
        <v>#N/A</v>
      </c>
      <c r="BP282" t="e">
        <f ca="1"/>
        <v>#N/A</v>
      </c>
      <c r="BQ282" t="e">
        <f ca="1"/>
        <v>#N/A</v>
      </c>
      <c r="BR282" t="e">
        <f ca="1"/>
        <v>#N/A</v>
      </c>
      <c r="BS282" t="e">
        <f ca="1"/>
        <v>#N/A</v>
      </c>
      <c r="BT282" t="e">
        <f ca="1"/>
        <v>#N/A</v>
      </c>
      <c r="BU282" t="e">
        <f ca="1"/>
        <v>#N/A</v>
      </c>
      <c r="BV282" t="e">
        <f ca="1"/>
        <v>#N/A</v>
      </c>
      <c r="BW282" t="e">
        <f ca="1"/>
        <v>#N/A</v>
      </c>
      <c r="BX282" t="e">
        <f ca="1"/>
        <v>#N/A</v>
      </c>
      <c r="BY282" t="e">
        <f ca="1"/>
        <v>#N/A</v>
      </c>
      <c r="BZ282" t="e">
        <f ca="1"/>
        <v>#N/A</v>
      </c>
      <c r="CA282" t="e">
        <f ca="1"/>
        <v>#N/A</v>
      </c>
      <c r="CB282" t="e">
        <f ca="1"/>
        <v>#N/A</v>
      </c>
      <c r="CC282" t="e">
        <f ca="1"/>
        <v>#N/A</v>
      </c>
      <c r="CD282" t="e">
        <f ca="1"/>
        <v>#N/A</v>
      </c>
      <c r="CE282" t="e">
        <f ca="1"/>
        <v>#N/A</v>
      </c>
      <c r="CF282" t="e">
        <f ca="1"/>
        <v>#N/A</v>
      </c>
      <c r="CG282" t="e">
        <f ca="1"/>
        <v>#N/A</v>
      </c>
      <c r="CH282" t="e">
        <f ca="1"/>
        <v>#N/A</v>
      </c>
      <c r="CI282" t="e">
        <f ca="1"/>
        <v>#N/A</v>
      </c>
      <c r="CJ282" t="e">
        <f ca="1"/>
        <v>#N/A</v>
      </c>
      <c r="CK282" t="e">
        <f ca="1"/>
        <v>#N/A</v>
      </c>
      <c r="CL282" t="e">
        <f ca="1"/>
        <v>#N/A</v>
      </c>
      <c r="CM282" t="e">
        <f ca="1"/>
        <v>#N/A</v>
      </c>
      <c r="CN282" t="e">
        <f ca="1"/>
        <v>#N/A</v>
      </c>
      <c r="CO282" t="e">
        <f ca="1"/>
        <v>#N/A</v>
      </c>
      <c r="CP282" t="e">
        <f ca="1"/>
        <v>#N/A</v>
      </c>
      <c r="CQ282" t="e">
        <f ca="1"/>
        <v>#N/A</v>
      </c>
      <c r="CR282" t="e">
        <f ca="1"/>
        <v>#N/A</v>
      </c>
      <c r="CS282" t="e">
        <f ca="1"/>
        <v>#N/A</v>
      </c>
      <c r="CT282" t="e">
        <f ca="1"/>
        <v>#N/A</v>
      </c>
      <c r="CU282" t="e">
        <f ca="1"/>
        <v>#N/A</v>
      </c>
      <c r="CV282" t="e">
        <f ca="1"/>
        <v>#N/A</v>
      </c>
      <c r="CW282" t="e">
        <f ca="1"/>
        <v>#N/A</v>
      </c>
      <c r="CX282" t="e">
        <f ca="1"/>
        <v>#N/A</v>
      </c>
      <c r="CY282" t="e">
        <f ca="1"/>
        <v>#N/A</v>
      </c>
      <c r="CZ282" t="e">
        <f ca="1"/>
        <v>#N/A</v>
      </c>
      <c r="DA282" t="e">
        <f ca="1"/>
        <v>#N/A</v>
      </c>
      <c r="DB282" t="e">
        <f ca="1"/>
        <v>#N/A</v>
      </c>
      <c r="DC282" t="e">
        <f ca="1"/>
        <v>#N/A</v>
      </c>
      <c r="DD282" t="e">
        <f ca="1"/>
        <v>#N/A</v>
      </c>
      <c r="DE282" t="e">
        <f ca="1"/>
        <v>#N/A</v>
      </c>
      <c r="DF282" t="e">
        <f ca="1"/>
        <v>#N/A</v>
      </c>
      <c r="DG282" t="e">
        <f ca="1"/>
        <v>#N/A</v>
      </c>
      <c r="DH282" t="e">
        <f ca="1"/>
        <v>#N/A</v>
      </c>
      <c r="DI282" t="e">
        <f ca="1"/>
        <v>#N/A</v>
      </c>
      <c r="DJ282" t="e">
        <f ca="1"/>
        <v>#N/A</v>
      </c>
      <c r="DK282" t="e">
        <f ca="1"/>
        <v>#N/A</v>
      </c>
      <c r="DL282" t="e">
        <f ca="1"/>
        <v>#N/A</v>
      </c>
      <c r="DM282" t="e">
        <f ca="1"/>
        <v>#N/A</v>
      </c>
      <c r="DN282" t="e">
        <f ca="1"/>
        <v>#N/A</v>
      </c>
      <c r="DO282" t="e">
        <f ca="1"/>
        <v>#N/A</v>
      </c>
      <c r="DP282" t="e">
        <f ca="1"/>
        <v>#N/A</v>
      </c>
      <c r="DQ282" t="e">
        <f ca="1"/>
        <v>#N/A</v>
      </c>
      <c r="DR282" t="e">
        <f ca="1"/>
        <v>#N/A</v>
      </c>
      <c r="DS282" t="e">
        <f ca="1"/>
        <v>#N/A</v>
      </c>
      <c r="DT282" t="e">
        <f ca="1"/>
        <v>#N/A</v>
      </c>
      <c r="DU282" t="e">
        <f ca="1"/>
        <v>#N/A</v>
      </c>
      <c r="DV282" t="e">
        <f ca="1"/>
        <v>#N/A</v>
      </c>
      <c r="DW282" t="e">
        <f ca="1"/>
        <v>#N/A</v>
      </c>
      <c r="DX282" t="e">
        <f ca="1"/>
        <v>#N/A</v>
      </c>
      <c r="DY282" t="e">
        <f ca="1"/>
        <v>#N/A</v>
      </c>
      <c r="DZ282" t="e">
        <f ca="1"/>
        <v>#N/A</v>
      </c>
      <c r="EA282" t="e">
        <f ca="1"/>
        <v>#N/A</v>
      </c>
    </row>
    <row r="283" spans="11:131">
      <c r="K283" s="40" t="e">
        <f ca="1"/>
        <v>#N/A</v>
      </c>
      <c r="L283" t="e">
        <f ca="1"/>
        <v>#N/A</v>
      </c>
      <c r="M283" t="e">
        <f ca="1"/>
        <v>#N/A</v>
      </c>
      <c r="N283" t="e">
        <f ca="1"/>
        <v>#N/A</v>
      </c>
      <c r="O283" t="e">
        <f ca="1"/>
        <v>#N/A</v>
      </c>
      <c r="P283" t="e">
        <f ca="1"/>
        <v>#N/A</v>
      </c>
      <c r="Q283" t="e">
        <f ca="1"/>
        <v>#N/A</v>
      </c>
      <c r="R283" t="e">
        <f ca="1"/>
        <v>#N/A</v>
      </c>
      <c r="S283" t="e">
        <f ca="1"/>
        <v>#N/A</v>
      </c>
      <c r="T283" t="e">
        <f ca="1"/>
        <v>#N/A</v>
      </c>
      <c r="U283" t="e">
        <f ca="1"/>
        <v>#N/A</v>
      </c>
      <c r="V283" t="e">
        <f ca="1"/>
        <v>#N/A</v>
      </c>
      <c r="W283" t="e">
        <f ca="1"/>
        <v>#N/A</v>
      </c>
      <c r="X283" t="e">
        <f ca="1"/>
        <v>#N/A</v>
      </c>
      <c r="Y283" t="e">
        <f ca="1"/>
        <v>#N/A</v>
      </c>
      <c r="Z283" t="e">
        <f ca="1"/>
        <v>#N/A</v>
      </c>
      <c r="AA283" t="e">
        <f ca="1"/>
        <v>#N/A</v>
      </c>
      <c r="AB283" t="e">
        <f ca="1"/>
        <v>#N/A</v>
      </c>
      <c r="AC283" t="e">
        <f ca="1"/>
        <v>#N/A</v>
      </c>
      <c r="AD283" t="e">
        <f ca="1"/>
        <v>#N/A</v>
      </c>
      <c r="AE283" t="e">
        <f ca="1"/>
        <v>#N/A</v>
      </c>
      <c r="AF283" t="e">
        <f ca="1"/>
        <v>#N/A</v>
      </c>
      <c r="AG283" t="e">
        <f ca="1"/>
        <v>#N/A</v>
      </c>
      <c r="AH283" t="e">
        <f ca="1"/>
        <v>#N/A</v>
      </c>
      <c r="AI283" t="e">
        <f ca="1"/>
        <v>#N/A</v>
      </c>
      <c r="AJ283" t="e">
        <f ca="1"/>
        <v>#N/A</v>
      </c>
      <c r="AK283" t="e">
        <f ca="1"/>
        <v>#N/A</v>
      </c>
      <c r="AL283" t="e">
        <f ca="1"/>
        <v>#N/A</v>
      </c>
      <c r="AM283" t="e">
        <f ca="1"/>
        <v>#N/A</v>
      </c>
      <c r="AN283" t="e">
        <f ca="1"/>
        <v>#N/A</v>
      </c>
      <c r="AO283" t="e">
        <f ca="1"/>
        <v>#N/A</v>
      </c>
      <c r="AP283" t="e">
        <f ca="1"/>
        <v>#N/A</v>
      </c>
      <c r="AQ283" t="e">
        <f ca="1"/>
        <v>#N/A</v>
      </c>
      <c r="AR283" t="e">
        <f ca="1"/>
        <v>#N/A</v>
      </c>
      <c r="AS283" t="e">
        <f ca="1"/>
        <v>#N/A</v>
      </c>
      <c r="AT283" t="e">
        <f ca="1"/>
        <v>#N/A</v>
      </c>
      <c r="AU283" t="e">
        <f ca="1"/>
        <v>#N/A</v>
      </c>
      <c r="AV283" t="e">
        <f ca="1"/>
        <v>#N/A</v>
      </c>
      <c r="AW283" t="e">
        <f ca="1"/>
        <v>#N/A</v>
      </c>
      <c r="AX283" t="e">
        <f ca="1"/>
        <v>#N/A</v>
      </c>
      <c r="AY283" t="e">
        <f ca="1"/>
        <v>#N/A</v>
      </c>
      <c r="AZ283" t="e">
        <f ca="1"/>
        <v>#N/A</v>
      </c>
      <c r="BA283" t="e">
        <f ca="1"/>
        <v>#N/A</v>
      </c>
      <c r="BB283" t="e">
        <f ca="1"/>
        <v>#N/A</v>
      </c>
      <c r="BC283" t="e">
        <f ca="1"/>
        <v>#N/A</v>
      </c>
      <c r="BD283" t="e">
        <f ca="1"/>
        <v>#N/A</v>
      </c>
      <c r="BE283" t="e">
        <f ca="1"/>
        <v>#N/A</v>
      </c>
      <c r="BF283" t="e">
        <f ca="1"/>
        <v>#N/A</v>
      </c>
      <c r="BG283" t="e">
        <f ca="1"/>
        <v>#N/A</v>
      </c>
      <c r="BH283" t="e">
        <f ca="1"/>
        <v>#N/A</v>
      </c>
      <c r="BI283" t="e">
        <f ca="1"/>
        <v>#N/A</v>
      </c>
      <c r="BJ283" t="e">
        <f ca="1"/>
        <v>#N/A</v>
      </c>
      <c r="BK283" t="e">
        <f ca="1"/>
        <v>#N/A</v>
      </c>
      <c r="BL283" t="e">
        <f ca="1"/>
        <v>#N/A</v>
      </c>
      <c r="BM283" t="e">
        <f ca="1"/>
        <v>#N/A</v>
      </c>
      <c r="BN283" t="e">
        <f ca="1"/>
        <v>#N/A</v>
      </c>
      <c r="BO283" t="e">
        <f ca="1"/>
        <v>#N/A</v>
      </c>
      <c r="BP283" t="e">
        <f ca="1"/>
        <v>#N/A</v>
      </c>
      <c r="BQ283" t="e">
        <f ca="1"/>
        <v>#N/A</v>
      </c>
      <c r="BR283" t="e">
        <f ca="1"/>
        <v>#N/A</v>
      </c>
      <c r="BS283" t="e">
        <f ca="1"/>
        <v>#N/A</v>
      </c>
      <c r="BT283" t="e">
        <f ca="1"/>
        <v>#N/A</v>
      </c>
      <c r="BU283" t="e">
        <f ca="1"/>
        <v>#N/A</v>
      </c>
      <c r="BV283" t="e">
        <f ca="1"/>
        <v>#N/A</v>
      </c>
      <c r="BW283" t="e">
        <f ca="1"/>
        <v>#N/A</v>
      </c>
      <c r="BX283" t="e">
        <f ca="1"/>
        <v>#N/A</v>
      </c>
      <c r="BY283" t="e">
        <f ca="1"/>
        <v>#N/A</v>
      </c>
      <c r="BZ283" t="e">
        <f ca="1"/>
        <v>#N/A</v>
      </c>
      <c r="CA283" t="e">
        <f ca="1"/>
        <v>#N/A</v>
      </c>
      <c r="CB283" t="e">
        <f ca="1"/>
        <v>#N/A</v>
      </c>
      <c r="CC283" t="e">
        <f ca="1"/>
        <v>#N/A</v>
      </c>
      <c r="CD283" t="e">
        <f ca="1"/>
        <v>#N/A</v>
      </c>
      <c r="CE283" t="e">
        <f ca="1"/>
        <v>#N/A</v>
      </c>
      <c r="CF283" t="e">
        <f ca="1"/>
        <v>#N/A</v>
      </c>
      <c r="CG283" t="e">
        <f ca="1"/>
        <v>#N/A</v>
      </c>
      <c r="CH283" t="e">
        <f ca="1"/>
        <v>#N/A</v>
      </c>
      <c r="CI283" t="e">
        <f ca="1"/>
        <v>#N/A</v>
      </c>
      <c r="CJ283" t="e">
        <f ca="1"/>
        <v>#N/A</v>
      </c>
      <c r="CK283" t="e">
        <f ca="1"/>
        <v>#N/A</v>
      </c>
      <c r="CL283" t="e">
        <f ca="1"/>
        <v>#N/A</v>
      </c>
      <c r="CM283" t="e">
        <f ca="1"/>
        <v>#N/A</v>
      </c>
      <c r="CN283" t="e">
        <f ca="1"/>
        <v>#N/A</v>
      </c>
      <c r="CO283" t="e">
        <f ca="1"/>
        <v>#N/A</v>
      </c>
      <c r="CP283" t="e">
        <f ca="1"/>
        <v>#N/A</v>
      </c>
      <c r="CQ283" t="e">
        <f ca="1"/>
        <v>#N/A</v>
      </c>
      <c r="CR283" t="e">
        <f ca="1"/>
        <v>#N/A</v>
      </c>
      <c r="CS283" t="e">
        <f ca="1"/>
        <v>#N/A</v>
      </c>
      <c r="CT283" t="e">
        <f ca="1"/>
        <v>#N/A</v>
      </c>
      <c r="CU283" t="e">
        <f ca="1"/>
        <v>#N/A</v>
      </c>
      <c r="CV283" t="e">
        <f ca="1"/>
        <v>#N/A</v>
      </c>
      <c r="CW283" t="e">
        <f ca="1"/>
        <v>#N/A</v>
      </c>
      <c r="CX283" t="e">
        <f ca="1"/>
        <v>#N/A</v>
      </c>
      <c r="CY283" t="e">
        <f ca="1"/>
        <v>#N/A</v>
      </c>
      <c r="CZ283" t="e">
        <f ca="1"/>
        <v>#N/A</v>
      </c>
      <c r="DA283" t="e">
        <f ca="1"/>
        <v>#N/A</v>
      </c>
      <c r="DB283" t="e">
        <f ca="1"/>
        <v>#N/A</v>
      </c>
      <c r="DC283" t="e">
        <f ca="1"/>
        <v>#N/A</v>
      </c>
      <c r="DD283" t="e">
        <f ca="1"/>
        <v>#N/A</v>
      </c>
      <c r="DE283" t="e">
        <f ca="1"/>
        <v>#N/A</v>
      </c>
      <c r="DF283" t="e">
        <f ca="1"/>
        <v>#N/A</v>
      </c>
      <c r="DG283" t="e">
        <f ca="1"/>
        <v>#N/A</v>
      </c>
      <c r="DH283" t="e">
        <f ca="1"/>
        <v>#N/A</v>
      </c>
      <c r="DI283" t="e">
        <f ca="1"/>
        <v>#N/A</v>
      </c>
      <c r="DJ283" t="e">
        <f ca="1"/>
        <v>#N/A</v>
      </c>
      <c r="DK283" t="e">
        <f ca="1"/>
        <v>#N/A</v>
      </c>
      <c r="DL283" t="e">
        <f ca="1"/>
        <v>#N/A</v>
      </c>
      <c r="DM283" t="e">
        <f ca="1"/>
        <v>#N/A</v>
      </c>
      <c r="DN283" t="e">
        <f ca="1"/>
        <v>#N/A</v>
      </c>
      <c r="DO283" t="e">
        <f ca="1"/>
        <v>#N/A</v>
      </c>
      <c r="DP283" t="e">
        <f ca="1"/>
        <v>#N/A</v>
      </c>
      <c r="DQ283" t="e">
        <f ca="1"/>
        <v>#N/A</v>
      </c>
      <c r="DR283" t="e">
        <f ca="1"/>
        <v>#N/A</v>
      </c>
      <c r="DS283" t="e">
        <f ca="1"/>
        <v>#N/A</v>
      </c>
      <c r="DT283" t="e">
        <f ca="1"/>
        <v>#N/A</v>
      </c>
      <c r="DU283" t="e">
        <f ca="1"/>
        <v>#N/A</v>
      </c>
      <c r="DV283" t="e">
        <f ca="1"/>
        <v>#N/A</v>
      </c>
      <c r="DW283" t="e">
        <f ca="1"/>
        <v>#N/A</v>
      </c>
      <c r="DX283" t="e">
        <f ca="1"/>
        <v>#N/A</v>
      </c>
      <c r="DY283" t="e">
        <f ca="1"/>
        <v>#N/A</v>
      </c>
      <c r="DZ283" t="e">
        <f ca="1"/>
        <v>#N/A</v>
      </c>
      <c r="EA283" t="e">
        <f ca="1"/>
        <v>#N/A</v>
      </c>
    </row>
    <row r="284" spans="11:131">
      <c r="K284" s="40" t="e">
        <f ca="1"/>
        <v>#N/A</v>
      </c>
      <c r="L284" t="e">
        <f ca="1"/>
        <v>#N/A</v>
      </c>
      <c r="M284" t="e">
        <f ca="1"/>
        <v>#N/A</v>
      </c>
      <c r="N284" t="e">
        <f ca="1"/>
        <v>#N/A</v>
      </c>
      <c r="O284" t="e">
        <f ca="1"/>
        <v>#N/A</v>
      </c>
      <c r="P284" t="e">
        <f ca="1"/>
        <v>#N/A</v>
      </c>
      <c r="Q284" t="e">
        <f ca="1"/>
        <v>#N/A</v>
      </c>
      <c r="R284" t="e">
        <f ca="1"/>
        <v>#N/A</v>
      </c>
      <c r="S284" t="e">
        <f ca="1"/>
        <v>#N/A</v>
      </c>
      <c r="T284" t="e">
        <f ca="1"/>
        <v>#N/A</v>
      </c>
      <c r="U284" t="e">
        <f ca="1"/>
        <v>#N/A</v>
      </c>
      <c r="V284" t="e">
        <f ca="1"/>
        <v>#N/A</v>
      </c>
      <c r="W284" t="e">
        <f ca="1"/>
        <v>#N/A</v>
      </c>
      <c r="X284" t="e">
        <f ca="1"/>
        <v>#N/A</v>
      </c>
      <c r="Y284" t="e">
        <f ca="1"/>
        <v>#N/A</v>
      </c>
      <c r="Z284" t="e">
        <f ca="1"/>
        <v>#N/A</v>
      </c>
      <c r="AA284" t="e">
        <f ca="1"/>
        <v>#N/A</v>
      </c>
      <c r="AB284" t="e">
        <f ca="1"/>
        <v>#N/A</v>
      </c>
      <c r="AC284" t="e">
        <f ca="1"/>
        <v>#N/A</v>
      </c>
      <c r="AD284" t="e">
        <f ca="1"/>
        <v>#N/A</v>
      </c>
      <c r="AE284" t="e">
        <f ca="1"/>
        <v>#N/A</v>
      </c>
      <c r="AF284" t="e">
        <f ca="1"/>
        <v>#N/A</v>
      </c>
      <c r="AG284" t="e">
        <f ca="1"/>
        <v>#N/A</v>
      </c>
      <c r="AH284" t="e">
        <f ca="1"/>
        <v>#N/A</v>
      </c>
      <c r="AI284" t="e">
        <f ca="1"/>
        <v>#N/A</v>
      </c>
      <c r="AJ284" t="e">
        <f ca="1"/>
        <v>#N/A</v>
      </c>
      <c r="AK284" t="e">
        <f ca="1"/>
        <v>#N/A</v>
      </c>
      <c r="AL284" t="e">
        <f ca="1"/>
        <v>#N/A</v>
      </c>
      <c r="AM284" t="e">
        <f ca="1"/>
        <v>#N/A</v>
      </c>
      <c r="AN284" t="e">
        <f ca="1"/>
        <v>#N/A</v>
      </c>
      <c r="AO284" t="e">
        <f ca="1"/>
        <v>#N/A</v>
      </c>
      <c r="AP284" t="e">
        <f ca="1"/>
        <v>#N/A</v>
      </c>
      <c r="AQ284" t="e">
        <f ca="1"/>
        <v>#N/A</v>
      </c>
      <c r="AR284" t="e">
        <f ca="1"/>
        <v>#N/A</v>
      </c>
      <c r="AS284" t="e">
        <f ca="1"/>
        <v>#N/A</v>
      </c>
      <c r="AT284" t="e">
        <f ca="1"/>
        <v>#N/A</v>
      </c>
      <c r="AU284" t="e">
        <f ca="1"/>
        <v>#N/A</v>
      </c>
      <c r="AV284" t="e">
        <f ca="1"/>
        <v>#N/A</v>
      </c>
      <c r="AW284" t="e">
        <f ca="1"/>
        <v>#N/A</v>
      </c>
      <c r="AX284" t="e">
        <f ca="1"/>
        <v>#N/A</v>
      </c>
      <c r="AY284" t="e">
        <f ca="1"/>
        <v>#N/A</v>
      </c>
      <c r="AZ284" t="e">
        <f ca="1"/>
        <v>#N/A</v>
      </c>
      <c r="BA284" t="e">
        <f ca="1"/>
        <v>#N/A</v>
      </c>
      <c r="BB284" t="e">
        <f ca="1"/>
        <v>#N/A</v>
      </c>
      <c r="BC284" t="e">
        <f ca="1"/>
        <v>#N/A</v>
      </c>
      <c r="BD284" t="e">
        <f ca="1"/>
        <v>#N/A</v>
      </c>
      <c r="BE284" t="e">
        <f ca="1"/>
        <v>#N/A</v>
      </c>
      <c r="BF284" t="e">
        <f ca="1"/>
        <v>#N/A</v>
      </c>
      <c r="BG284" t="e">
        <f ca="1"/>
        <v>#N/A</v>
      </c>
      <c r="BH284" t="e">
        <f ca="1"/>
        <v>#N/A</v>
      </c>
      <c r="BI284" t="e">
        <f ca="1"/>
        <v>#N/A</v>
      </c>
      <c r="BJ284" t="e">
        <f ca="1"/>
        <v>#N/A</v>
      </c>
      <c r="BK284" t="e">
        <f ca="1"/>
        <v>#N/A</v>
      </c>
      <c r="BL284" t="e">
        <f ca="1"/>
        <v>#N/A</v>
      </c>
      <c r="BM284" t="e">
        <f ca="1"/>
        <v>#N/A</v>
      </c>
      <c r="BN284" t="e">
        <f ca="1"/>
        <v>#N/A</v>
      </c>
      <c r="BO284" t="e">
        <f ca="1"/>
        <v>#N/A</v>
      </c>
      <c r="BP284" t="e">
        <f ca="1"/>
        <v>#N/A</v>
      </c>
      <c r="BQ284" t="e">
        <f ca="1"/>
        <v>#N/A</v>
      </c>
      <c r="BR284" t="e">
        <f ca="1"/>
        <v>#N/A</v>
      </c>
      <c r="BS284" t="e">
        <f ca="1"/>
        <v>#N/A</v>
      </c>
      <c r="BT284" t="e">
        <f ca="1"/>
        <v>#N/A</v>
      </c>
      <c r="BU284" t="e">
        <f ca="1"/>
        <v>#N/A</v>
      </c>
      <c r="BV284" t="e">
        <f ca="1"/>
        <v>#N/A</v>
      </c>
      <c r="BW284" t="e">
        <f ca="1"/>
        <v>#N/A</v>
      </c>
      <c r="BX284" t="e">
        <f ca="1"/>
        <v>#N/A</v>
      </c>
      <c r="BY284" t="e">
        <f ca="1"/>
        <v>#N/A</v>
      </c>
      <c r="BZ284" t="e">
        <f ca="1"/>
        <v>#N/A</v>
      </c>
      <c r="CA284" t="e">
        <f ca="1"/>
        <v>#N/A</v>
      </c>
      <c r="CB284" t="e">
        <f ca="1"/>
        <v>#N/A</v>
      </c>
      <c r="CC284" t="e">
        <f ca="1"/>
        <v>#N/A</v>
      </c>
      <c r="CD284" t="e">
        <f ca="1"/>
        <v>#N/A</v>
      </c>
      <c r="CE284" t="e">
        <f ca="1"/>
        <v>#N/A</v>
      </c>
      <c r="CF284" t="e">
        <f ca="1"/>
        <v>#N/A</v>
      </c>
      <c r="CG284" t="e">
        <f ca="1"/>
        <v>#N/A</v>
      </c>
      <c r="CH284" t="e">
        <f ca="1"/>
        <v>#N/A</v>
      </c>
      <c r="CI284" t="e">
        <f ca="1"/>
        <v>#N/A</v>
      </c>
      <c r="CJ284" t="e">
        <f ca="1"/>
        <v>#N/A</v>
      </c>
      <c r="CK284" t="e">
        <f ca="1"/>
        <v>#N/A</v>
      </c>
      <c r="CL284" t="e">
        <f ca="1"/>
        <v>#N/A</v>
      </c>
      <c r="CM284" t="e">
        <f ca="1"/>
        <v>#N/A</v>
      </c>
      <c r="CN284" t="e">
        <f ca="1"/>
        <v>#N/A</v>
      </c>
      <c r="CO284" t="e">
        <f ca="1"/>
        <v>#N/A</v>
      </c>
      <c r="CP284" t="e">
        <f ca="1"/>
        <v>#N/A</v>
      </c>
      <c r="CQ284" t="e">
        <f ca="1"/>
        <v>#N/A</v>
      </c>
      <c r="CR284" t="e">
        <f ca="1"/>
        <v>#N/A</v>
      </c>
      <c r="CS284" t="e">
        <f ca="1"/>
        <v>#N/A</v>
      </c>
      <c r="CT284" t="e">
        <f ca="1"/>
        <v>#N/A</v>
      </c>
      <c r="CU284" t="e">
        <f ca="1"/>
        <v>#N/A</v>
      </c>
      <c r="CV284" t="e">
        <f ca="1"/>
        <v>#N/A</v>
      </c>
      <c r="CW284" t="e">
        <f ca="1"/>
        <v>#N/A</v>
      </c>
      <c r="CX284" t="e">
        <f ca="1"/>
        <v>#N/A</v>
      </c>
      <c r="CY284" t="e">
        <f ca="1"/>
        <v>#N/A</v>
      </c>
      <c r="CZ284" t="e">
        <f ca="1"/>
        <v>#N/A</v>
      </c>
      <c r="DA284" t="e">
        <f ca="1"/>
        <v>#N/A</v>
      </c>
      <c r="DB284" t="e">
        <f ca="1"/>
        <v>#N/A</v>
      </c>
      <c r="DC284" t="e">
        <f ca="1"/>
        <v>#N/A</v>
      </c>
      <c r="DD284" t="e">
        <f ca="1"/>
        <v>#N/A</v>
      </c>
      <c r="DE284" t="e">
        <f ca="1"/>
        <v>#N/A</v>
      </c>
      <c r="DF284" t="e">
        <f ca="1"/>
        <v>#N/A</v>
      </c>
      <c r="DG284" t="e">
        <f ca="1"/>
        <v>#N/A</v>
      </c>
      <c r="DH284" t="e">
        <f ca="1"/>
        <v>#N/A</v>
      </c>
      <c r="DI284" t="e">
        <f ca="1"/>
        <v>#N/A</v>
      </c>
      <c r="DJ284" t="e">
        <f ca="1"/>
        <v>#N/A</v>
      </c>
      <c r="DK284" t="e">
        <f ca="1"/>
        <v>#N/A</v>
      </c>
      <c r="DL284" t="e">
        <f ca="1"/>
        <v>#N/A</v>
      </c>
      <c r="DM284" t="e">
        <f ca="1"/>
        <v>#N/A</v>
      </c>
      <c r="DN284" t="e">
        <f ca="1"/>
        <v>#N/A</v>
      </c>
      <c r="DO284" t="e">
        <f ca="1"/>
        <v>#N/A</v>
      </c>
      <c r="DP284" t="e">
        <f ca="1"/>
        <v>#N/A</v>
      </c>
      <c r="DQ284" t="e">
        <f ca="1"/>
        <v>#N/A</v>
      </c>
      <c r="DR284" t="e">
        <f ca="1"/>
        <v>#N/A</v>
      </c>
      <c r="DS284" t="e">
        <f ca="1"/>
        <v>#N/A</v>
      </c>
      <c r="DT284" t="e">
        <f ca="1"/>
        <v>#N/A</v>
      </c>
      <c r="DU284" t="e">
        <f ca="1"/>
        <v>#N/A</v>
      </c>
      <c r="DV284" t="e">
        <f ca="1"/>
        <v>#N/A</v>
      </c>
      <c r="DW284" t="e">
        <f ca="1"/>
        <v>#N/A</v>
      </c>
      <c r="DX284" t="e">
        <f ca="1"/>
        <v>#N/A</v>
      </c>
      <c r="DY284" t="e">
        <f ca="1"/>
        <v>#N/A</v>
      </c>
      <c r="DZ284" t="e">
        <f ca="1"/>
        <v>#N/A</v>
      </c>
      <c r="EA284" t="e">
        <f ca="1"/>
        <v>#N/A</v>
      </c>
    </row>
    <row r="285" spans="11:131">
      <c r="K285" s="40" t="e">
        <f ca="1"/>
        <v>#N/A</v>
      </c>
      <c r="L285" t="e">
        <f ca="1"/>
        <v>#N/A</v>
      </c>
      <c r="M285" t="e">
        <f ca="1"/>
        <v>#N/A</v>
      </c>
      <c r="N285" t="e">
        <f ca="1"/>
        <v>#N/A</v>
      </c>
      <c r="O285" t="e">
        <f ca="1"/>
        <v>#N/A</v>
      </c>
      <c r="P285" t="e">
        <f ca="1"/>
        <v>#N/A</v>
      </c>
      <c r="Q285" t="e">
        <f ca="1"/>
        <v>#N/A</v>
      </c>
      <c r="R285" t="e">
        <f ca="1"/>
        <v>#N/A</v>
      </c>
      <c r="S285" t="e">
        <f ca="1"/>
        <v>#N/A</v>
      </c>
      <c r="T285" t="e">
        <f ca="1"/>
        <v>#N/A</v>
      </c>
      <c r="U285" t="e">
        <f ca="1"/>
        <v>#N/A</v>
      </c>
      <c r="V285" t="e">
        <f ca="1"/>
        <v>#N/A</v>
      </c>
      <c r="W285" t="e">
        <f ca="1"/>
        <v>#N/A</v>
      </c>
      <c r="X285" t="e">
        <f ca="1"/>
        <v>#N/A</v>
      </c>
      <c r="Y285" t="e">
        <f ca="1"/>
        <v>#N/A</v>
      </c>
      <c r="Z285" t="e">
        <f ca="1"/>
        <v>#N/A</v>
      </c>
      <c r="AA285" t="e">
        <f ca="1"/>
        <v>#N/A</v>
      </c>
      <c r="AB285" t="e">
        <f ca="1"/>
        <v>#N/A</v>
      </c>
      <c r="AC285" t="e">
        <f ca="1"/>
        <v>#N/A</v>
      </c>
      <c r="AD285" t="e">
        <f ca="1"/>
        <v>#N/A</v>
      </c>
      <c r="AE285" t="e">
        <f ca="1"/>
        <v>#N/A</v>
      </c>
      <c r="AF285" t="e">
        <f ca="1"/>
        <v>#N/A</v>
      </c>
      <c r="AG285" t="e">
        <f ca="1"/>
        <v>#N/A</v>
      </c>
      <c r="AH285" t="e">
        <f ca="1"/>
        <v>#N/A</v>
      </c>
      <c r="AI285" t="e">
        <f ca="1"/>
        <v>#N/A</v>
      </c>
      <c r="AJ285" t="e">
        <f ca="1"/>
        <v>#N/A</v>
      </c>
      <c r="AK285" t="e">
        <f ca="1"/>
        <v>#N/A</v>
      </c>
      <c r="AL285" t="e">
        <f ca="1"/>
        <v>#N/A</v>
      </c>
      <c r="AM285" t="e">
        <f ca="1"/>
        <v>#N/A</v>
      </c>
      <c r="AN285" t="e">
        <f ca="1"/>
        <v>#N/A</v>
      </c>
      <c r="AO285" t="e">
        <f ca="1"/>
        <v>#N/A</v>
      </c>
      <c r="AP285" t="e">
        <f ca="1"/>
        <v>#N/A</v>
      </c>
      <c r="AQ285" t="e">
        <f ca="1"/>
        <v>#N/A</v>
      </c>
      <c r="AR285" t="e">
        <f ca="1"/>
        <v>#N/A</v>
      </c>
      <c r="AS285" t="e">
        <f ca="1"/>
        <v>#N/A</v>
      </c>
      <c r="AT285" t="e">
        <f ca="1"/>
        <v>#N/A</v>
      </c>
      <c r="AU285" t="e">
        <f ca="1"/>
        <v>#N/A</v>
      </c>
      <c r="AV285" t="e">
        <f ca="1"/>
        <v>#N/A</v>
      </c>
      <c r="AW285" t="e">
        <f ca="1"/>
        <v>#N/A</v>
      </c>
      <c r="AX285" t="e">
        <f ca="1"/>
        <v>#N/A</v>
      </c>
      <c r="AY285" t="e">
        <f ca="1"/>
        <v>#N/A</v>
      </c>
      <c r="AZ285" t="e">
        <f ca="1"/>
        <v>#N/A</v>
      </c>
      <c r="BA285" t="e">
        <f ca="1"/>
        <v>#N/A</v>
      </c>
      <c r="BB285" t="e">
        <f ca="1"/>
        <v>#N/A</v>
      </c>
      <c r="BC285" t="e">
        <f ca="1"/>
        <v>#N/A</v>
      </c>
      <c r="BD285" t="e">
        <f ca="1"/>
        <v>#N/A</v>
      </c>
      <c r="BE285" t="e">
        <f ca="1"/>
        <v>#N/A</v>
      </c>
      <c r="BF285" t="e">
        <f ca="1"/>
        <v>#N/A</v>
      </c>
      <c r="BG285" t="e">
        <f ca="1"/>
        <v>#N/A</v>
      </c>
      <c r="BH285" t="e">
        <f ca="1"/>
        <v>#N/A</v>
      </c>
      <c r="BI285" t="e">
        <f ca="1"/>
        <v>#N/A</v>
      </c>
      <c r="BJ285" t="e">
        <f ca="1"/>
        <v>#N/A</v>
      </c>
      <c r="BK285" t="e">
        <f ca="1"/>
        <v>#N/A</v>
      </c>
      <c r="BL285" t="e">
        <f ca="1"/>
        <v>#N/A</v>
      </c>
      <c r="BM285" t="e">
        <f ca="1"/>
        <v>#N/A</v>
      </c>
      <c r="BN285" t="e">
        <f ca="1"/>
        <v>#N/A</v>
      </c>
      <c r="BO285" t="e">
        <f ca="1"/>
        <v>#N/A</v>
      </c>
      <c r="BP285" t="e">
        <f ca="1"/>
        <v>#N/A</v>
      </c>
      <c r="BQ285" t="e">
        <f ca="1"/>
        <v>#N/A</v>
      </c>
      <c r="BR285" t="e">
        <f ca="1"/>
        <v>#N/A</v>
      </c>
      <c r="BS285" t="e">
        <f ca="1"/>
        <v>#N/A</v>
      </c>
      <c r="BT285" t="e">
        <f ca="1"/>
        <v>#N/A</v>
      </c>
      <c r="BU285" t="e">
        <f ca="1"/>
        <v>#N/A</v>
      </c>
      <c r="BV285" t="e">
        <f ca="1"/>
        <v>#N/A</v>
      </c>
      <c r="BW285" t="e">
        <f ca="1"/>
        <v>#N/A</v>
      </c>
      <c r="BX285" t="e">
        <f ca="1"/>
        <v>#N/A</v>
      </c>
      <c r="BY285" t="e">
        <f ca="1"/>
        <v>#N/A</v>
      </c>
      <c r="BZ285" t="e">
        <f ca="1"/>
        <v>#N/A</v>
      </c>
      <c r="CA285" t="e">
        <f ca="1"/>
        <v>#N/A</v>
      </c>
      <c r="CB285" t="e">
        <f ca="1"/>
        <v>#N/A</v>
      </c>
      <c r="CC285" t="e">
        <f ca="1"/>
        <v>#N/A</v>
      </c>
      <c r="CD285" t="e">
        <f ca="1"/>
        <v>#N/A</v>
      </c>
      <c r="CE285" t="e">
        <f ca="1"/>
        <v>#N/A</v>
      </c>
      <c r="CF285" t="e">
        <f ca="1"/>
        <v>#N/A</v>
      </c>
      <c r="CG285" t="e">
        <f ca="1"/>
        <v>#N/A</v>
      </c>
      <c r="CH285" t="e">
        <f ca="1"/>
        <v>#N/A</v>
      </c>
      <c r="CI285" t="e">
        <f ca="1"/>
        <v>#N/A</v>
      </c>
      <c r="CJ285" t="e">
        <f ca="1"/>
        <v>#N/A</v>
      </c>
      <c r="CK285" t="e">
        <f ca="1"/>
        <v>#N/A</v>
      </c>
      <c r="CL285" t="e">
        <f ca="1"/>
        <v>#N/A</v>
      </c>
      <c r="CM285" t="e">
        <f ca="1"/>
        <v>#N/A</v>
      </c>
      <c r="CN285" t="e">
        <f ca="1"/>
        <v>#N/A</v>
      </c>
      <c r="CO285" t="e">
        <f ca="1"/>
        <v>#N/A</v>
      </c>
      <c r="CP285" t="e">
        <f ca="1"/>
        <v>#N/A</v>
      </c>
      <c r="CQ285" t="e">
        <f ca="1"/>
        <v>#N/A</v>
      </c>
      <c r="CR285" t="e">
        <f ca="1"/>
        <v>#N/A</v>
      </c>
      <c r="CS285" t="e">
        <f ca="1"/>
        <v>#N/A</v>
      </c>
      <c r="CT285" t="e">
        <f ca="1"/>
        <v>#N/A</v>
      </c>
      <c r="CU285" t="e">
        <f ca="1"/>
        <v>#N/A</v>
      </c>
      <c r="CV285" t="e">
        <f ca="1"/>
        <v>#N/A</v>
      </c>
      <c r="CW285" t="e">
        <f ca="1"/>
        <v>#N/A</v>
      </c>
      <c r="CX285" t="e">
        <f ca="1"/>
        <v>#N/A</v>
      </c>
      <c r="CY285" t="e">
        <f ca="1"/>
        <v>#N/A</v>
      </c>
      <c r="CZ285" t="e">
        <f ca="1"/>
        <v>#N/A</v>
      </c>
      <c r="DA285" t="e">
        <f ca="1"/>
        <v>#N/A</v>
      </c>
      <c r="DB285" t="e">
        <f ca="1"/>
        <v>#N/A</v>
      </c>
      <c r="DC285" t="e">
        <f ca="1"/>
        <v>#N/A</v>
      </c>
      <c r="DD285" t="e">
        <f ca="1"/>
        <v>#N/A</v>
      </c>
      <c r="DE285" t="e">
        <f ca="1"/>
        <v>#N/A</v>
      </c>
      <c r="DF285" t="e">
        <f ca="1"/>
        <v>#N/A</v>
      </c>
      <c r="DG285" t="e">
        <f ca="1"/>
        <v>#N/A</v>
      </c>
      <c r="DH285" t="e">
        <f ca="1"/>
        <v>#N/A</v>
      </c>
      <c r="DI285" t="e">
        <f ca="1"/>
        <v>#N/A</v>
      </c>
      <c r="DJ285" t="e">
        <f ca="1"/>
        <v>#N/A</v>
      </c>
      <c r="DK285" t="e">
        <f ca="1"/>
        <v>#N/A</v>
      </c>
      <c r="DL285" t="e">
        <f ca="1"/>
        <v>#N/A</v>
      </c>
      <c r="DM285" t="e">
        <f ca="1"/>
        <v>#N/A</v>
      </c>
      <c r="DN285" t="e">
        <f ca="1"/>
        <v>#N/A</v>
      </c>
      <c r="DO285" t="e">
        <f ca="1"/>
        <v>#N/A</v>
      </c>
      <c r="DP285" t="e">
        <f ca="1"/>
        <v>#N/A</v>
      </c>
      <c r="DQ285" t="e">
        <f ca="1"/>
        <v>#N/A</v>
      </c>
      <c r="DR285" t="e">
        <f ca="1"/>
        <v>#N/A</v>
      </c>
      <c r="DS285" t="e">
        <f ca="1"/>
        <v>#N/A</v>
      </c>
      <c r="DT285" t="e">
        <f ca="1"/>
        <v>#N/A</v>
      </c>
      <c r="DU285" t="e">
        <f ca="1"/>
        <v>#N/A</v>
      </c>
      <c r="DV285" t="e">
        <f ca="1"/>
        <v>#N/A</v>
      </c>
      <c r="DW285" t="e">
        <f ca="1"/>
        <v>#N/A</v>
      </c>
      <c r="DX285" t="e">
        <f ca="1"/>
        <v>#N/A</v>
      </c>
      <c r="DY285" t="e">
        <f ca="1"/>
        <v>#N/A</v>
      </c>
      <c r="DZ285" t="e">
        <f ca="1"/>
        <v>#N/A</v>
      </c>
      <c r="EA285" t="e">
        <f ca="1"/>
        <v>#N/A</v>
      </c>
    </row>
    <row r="286" spans="11:131">
      <c r="K286" s="40" t="e">
        <f ca="1"/>
        <v>#N/A</v>
      </c>
      <c r="L286" t="e">
        <f ca="1"/>
        <v>#N/A</v>
      </c>
      <c r="M286" t="e">
        <f ca="1"/>
        <v>#N/A</v>
      </c>
      <c r="N286" t="e">
        <f ca="1"/>
        <v>#N/A</v>
      </c>
      <c r="O286" t="e">
        <f ca="1"/>
        <v>#N/A</v>
      </c>
      <c r="P286" t="e">
        <f ca="1"/>
        <v>#N/A</v>
      </c>
      <c r="Q286" t="e">
        <f ca="1"/>
        <v>#N/A</v>
      </c>
      <c r="R286" t="e">
        <f ca="1"/>
        <v>#N/A</v>
      </c>
      <c r="S286" t="e">
        <f ca="1"/>
        <v>#N/A</v>
      </c>
      <c r="T286" t="e">
        <f ca="1"/>
        <v>#N/A</v>
      </c>
      <c r="U286" t="e">
        <f ca="1"/>
        <v>#N/A</v>
      </c>
      <c r="V286" t="e">
        <f ca="1"/>
        <v>#N/A</v>
      </c>
      <c r="W286" t="e">
        <f ca="1"/>
        <v>#N/A</v>
      </c>
      <c r="X286" t="e">
        <f ca="1"/>
        <v>#N/A</v>
      </c>
      <c r="Y286" t="e">
        <f ca="1"/>
        <v>#N/A</v>
      </c>
      <c r="Z286" t="e">
        <f ca="1"/>
        <v>#N/A</v>
      </c>
      <c r="AA286" t="e">
        <f ca="1"/>
        <v>#N/A</v>
      </c>
      <c r="AB286" t="e">
        <f ca="1"/>
        <v>#N/A</v>
      </c>
      <c r="AC286" t="e">
        <f ca="1"/>
        <v>#N/A</v>
      </c>
      <c r="AD286" t="e">
        <f ca="1"/>
        <v>#N/A</v>
      </c>
      <c r="AE286" t="e">
        <f ca="1"/>
        <v>#N/A</v>
      </c>
      <c r="AF286" t="e">
        <f ca="1"/>
        <v>#N/A</v>
      </c>
      <c r="AG286" t="e">
        <f ca="1"/>
        <v>#N/A</v>
      </c>
      <c r="AH286" t="e">
        <f ca="1"/>
        <v>#N/A</v>
      </c>
      <c r="AI286" t="e">
        <f ca="1"/>
        <v>#N/A</v>
      </c>
      <c r="AJ286" t="e">
        <f ca="1"/>
        <v>#N/A</v>
      </c>
      <c r="AK286" t="e">
        <f ca="1"/>
        <v>#N/A</v>
      </c>
      <c r="AL286" t="e">
        <f ca="1"/>
        <v>#N/A</v>
      </c>
      <c r="AM286" t="e">
        <f ca="1"/>
        <v>#N/A</v>
      </c>
      <c r="AN286" t="e">
        <f ca="1"/>
        <v>#N/A</v>
      </c>
      <c r="AO286" t="e">
        <f ca="1"/>
        <v>#N/A</v>
      </c>
      <c r="AP286" t="e">
        <f ca="1"/>
        <v>#N/A</v>
      </c>
      <c r="AQ286" t="e">
        <f ca="1"/>
        <v>#N/A</v>
      </c>
      <c r="AR286" t="e">
        <f ca="1"/>
        <v>#N/A</v>
      </c>
      <c r="AS286" t="e">
        <f ca="1"/>
        <v>#N/A</v>
      </c>
      <c r="AT286" t="e">
        <f ca="1"/>
        <v>#N/A</v>
      </c>
      <c r="AU286" t="e">
        <f ca="1"/>
        <v>#N/A</v>
      </c>
      <c r="AV286" t="e">
        <f ca="1"/>
        <v>#N/A</v>
      </c>
      <c r="AW286" t="e">
        <f ca="1"/>
        <v>#N/A</v>
      </c>
      <c r="AX286" t="e">
        <f ca="1"/>
        <v>#N/A</v>
      </c>
      <c r="AY286" t="e">
        <f ca="1"/>
        <v>#N/A</v>
      </c>
      <c r="AZ286" t="e">
        <f ca="1"/>
        <v>#N/A</v>
      </c>
      <c r="BA286" t="e">
        <f ca="1"/>
        <v>#N/A</v>
      </c>
      <c r="BB286" t="e">
        <f ca="1"/>
        <v>#N/A</v>
      </c>
      <c r="BC286" t="e">
        <f ca="1"/>
        <v>#N/A</v>
      </c>
      <c r="BD286" t="e">
        <f ca="1"/>
        <v>#N/A</v>
      </c>
      <c r="BE286" t="e">
        <f ca="1"/>
        <v>#N/A</v>
      </c>
      <c r="BF286" t="e">
        <f ca="1"/>
        <v>#N/A</v>
      </c>
      <c r="BG286" t="e">
        <f ca="1"/>
        <v>#N/A</v>
      </c>
      <c r="BH286" t="e">
        <f ca="1"/>
        <v>#N/A</v>
      </c>
      <c r="BI286" t="e">
        <f ca="1"/>
        <v>#N/A</v>
      </c>
      <c r="BJ286" t="e">
        <f ca="1"/>
        <v>#N/A</v>
      </c>
      <c r="BK286" t="e">
        <f ca="1"/>
        <v>#N/A</v>
      </c>
      <c r="BL286" t="e">
        <f ca="1"/>
        <v>#N/A</v>
      </c>
      <c r="BM286" t="e">
        <f ca="1"/>
        <v>#N/A</v>
      </c>
      <c r="BN286" t="e">
        <f ca="1"/>
        <v>#N/A</v>
      </c>
      <c r="BO286" t="e">
        <f ca="1"/>
        <v>#N/A</v>
      </c>
      <c r="BP286" t="e">
        <f ca="1"/>
        <v>#N/A</v>
      </c>
      <c r="BQ286" t="e">
        <f ca="1"/>
        <v>#N/A</v>
      </c>
      <c r="BR286" t="e">
        <f ca="1"/>
        <v>#N/A</v>
      </c>
      <c r="BS286" t="e">
        <f ca="1"/>
        <v>#N/A</v>
      </c>
      <c r="BT286" t="e">
        <f ca="1"/>
        <v>#N/A</v>
      </c>
      <c r="BU286" t="e">
        <f ca="1"/>
        <v>#N/A</v>
      </c>
      <c r="BV286" t="e">
        <f ca="1"/>
        <v>#N/A</v>
      </c>
      <c r="BW286" t="e">
        <f ca="1"/>
        <v>#N/A</v>
      </c>
      <c r="BX286" t="e">
        <f ca="1"/>
        <v>#N/A</v>
      </c>
      <c r="BY286" t="e">
        <f ca="1"/>
        <v>#N/A</v>
      </c>
      <c r="BZ286" t="e">
        <f ca="1"/>
        <v>#N/A</v>
      </c>
      <c r="CA286" t="e">
        <f ca="1"/>
        <v>#N/A</v>
      </c>
      <c r="CB286" t="e">
        <f ca="1"/>
        <v>#N/A</v>
      </c>
      <c r="CC286" t="e">
        <f ca="1"/>
        <v>#N/A</v>
      </c>
      <c r="CD286" t="e">
        <f ca="1"/>
        <v>#N/A</v>
      </c>
      <c r="CE286" t="e">
        <f ca="1"/>
        <v>#N/A</v>
      </c>
      <c r="CF286" t="e">
        <f ca="1"/>
        <v>#N/A</v>
      </c>
      <c r="CG286" t="e">
        <f ca="1"/>
        <v>#N/A</v>
      </c>
      <c r="CH286" t="e">
        <f ca="1"/>
        <v>#N/A</v>
      </c>
      <c r="CI286" t="e">
        <f ca="1"/>
        <v>#N/A</v>
      </c>
      <c r="CJ286" t="e">
        <f ca="1"/>
        <v>#N/A</v>
      </c>
      <c r="CK286" t="e">
        <f ca="1"/>
        <v>#N/A</v>
      </c>
      <c r="CL286" t="e">
        <f ca="1"/>
        <v>#N/A</v>
      </c>
      <c r="CM286" t="e">
        <f ca="1"/>
        <v>#N/A</v>
      </c>
      <c r="CN286" t="e">
        <f ca="1"/>
        <v>#N/A</v>
      </c>
      <c r="CO286" t="e">
        <f ca="1"/>
        <v>#N/A</v>
      </c>
      <c r="CP286" t="e">
        <f ca="1"/>
        <v>#N/A</v>
      </c>
      <c r="CQ286" t="e">
        <f ca="1"/>
        <v>#N/A</v>
      </c>
      <c r="CR286" t="e">
        <f ca="1"/>
        <v>#N/A</v>
      </c>
      <c r="CS286" t="e">
        <f ca="1"/>
        <v>#N/A</v>
      </c>
      <c r="CT286" t="e">
        <f ca="1"/>
        <v>#N/A</v>
      </c>
      <c r="CU286" t="e">
        <f ca="1"/>
        <v>#N/A</v>
      </c>
      <c r="CV286" t="e">
        <f ca="1"/>
        <v>#N/A</v>
      </c>
      <c r="CW286" t="e">
        <f ca="1"/>
        <v>#N/A</v>
      </c>
      <c r="CX286" t="e">
        <f ca="1"/>
        <v>#N/A</v>
      </c>
      <c r="CY286" t="e">
        <f ca="1"/>
        <v>#N/A</v>
      </c>
      <c r="CZ286" t="e">
        <f ca="1"/>
        <v>#N/A</v>
      </c>
      <c r="DA286" t="e">
        <f ca="1"/>
        <v>#N/A</v>
      </c>
      <c r="DB286" t="e">
        <f ca="1"/>
        <v>#N/A</v>
      </c>
      <c r="DC286" t="e">
        <f ca="1"/>
        <v>#N/A</v>
      </c>
      <c r="DD286" t="e">
        <f ca="1"/>
        <v>#N/A</v>
      </c>
      <c r="DE286" t="e">
        <f ca="1"/>
        <v>#N/A</v>
      </c>
      <c r="DF286" t="e">
        <f ca="1"/>
        <v>#N/A</v>
      </c>
      <c r="DG286" t="e">
        <f ca="1"/>
        <v>#N/A</v>
      </c>
      <c r="DH286" t="e">
        <f ca="1"/>
        <v>#N/A</v>
      </c>
      <c r="DI286" t="e">
        <f ca="1"/>
        <v>#N/A</v>
      </c>
      <c r="DJ286" t="e">
        <f ca="1"/>
        <v>#N/A</v>
      </c>
      <c r="DK286" t="e">
        <f ca="1"/>
        <v>#N/A</v>
      </c>
      <c r="DL286" t="e">
        <f ca="1"/>
        <v>#N/A</v>
      </c>
      <c r="DM286" t="e">
        <f ca="1"/>
        <v>#N/A</v>
      </c>
      <c r="DN286" t="e">
        <f ca="1"/>
        <v>#N/A</v>
      </c>
      <c r="DO286" t="e">
        <f ca="1"/>
        <v>#N/A</v>
      </c>
      <c r="DP286" t="e">
        <f ca="1"/>
        <v>#N/A</v>
      </c>
      <c r="DQ286" t="e">
        <f ca="1"/>
        <v>#N/A</v>
      </c>
      <c r="DR286" t="e">
        <f ca="1"/>
        <v>#N/A</v>
      </c>
      <c r="DS286" t="e">
        <f ca="1"/>
        <v>#N/A</v>
      </c>
      <c r="DT286" t="e">
        <f ca="1"/>
        <v>#N/A</v>
      </c>
      <c r="DU286" t="e">
        <f ca="1"/>
        <v>#N/A</v>
      </c>
      <c r="DV286" t="e">
        <f ca="1"/>
        <v>#N/A</v>
      </c>
      <c r="DW286" t="e">
        <f ca="1"/>
        <v>#N/A</v>
      </c>
      <c r="DX286" t="e">
        <f ca="1"/>
        <v>#N/A</v>
      </c>
      <c r="DY286" t="e">
        <f ca="1"/>
        <v>#N/A</v>
      </c>
      <c r="DZ286" t="e">
        <f ca="1"/>
        <v>#N/A</v>
      </c>
      <c r="EA286" t="e">
        <f ca="1"/>
        <v>#N/A</v>
      </c>
    </row>
    <row r="287" spans="11:131">
      <c r="K287" s="40" t="e">
        <f ca="1"/>
        <v>#N/A</v>
      </c>
      <c r="L287" t="e">
        <f ca="1"/>
        <v>#N/A</v>
      </c>
      <c r="M287" t="e">
        <f ca="1"/>
        <v>#N/A</v>
      </c>
      <c r="N287" t="e">
        <f ca="1"/>
        <v>#N/A</v>
      </c>
      <c r="O287" t="e">
        <f ca="1"/>
        <v>#N/A</v>
      </c>
      <c r="P287" t="e">
        <f ca="1"/>
        <v>#N/A</v>
      </c>
      <c r="Q287" t="e">
        <f ca="1"/>
        <v>#N/A</v>
      </c>
      <c r="R287" t="e">
        <f ca="1"/>
        <v>#N/A</v>
      </c>
      <c r="S287" t="e">
        <f ca="1"/>
        <v>#N/A</v>
      </c>
      <c r="T287" t="e">
        <f ca="1"/>
        <v>#N/A</v>
      </c>
      <c r="U287" t="e">
        <f ca="1"/>
        <v>#N/A</v>
      </c>
      <c r="V287" t="e">
        <f ca="1"/>
        <v>#N/A</v>
      </c>
      <c r="W287" t="e">
        <f ca="1"/>
        <v>#N/A</v>
      </c>
      <c r="X287" t="e">
        <f ca="1"/>
        <v>#N/A</v>
      </c>
      <c r="Y287" t="e">
        <f ca="1"/>
        <v>#N/A</v>
      </c>
      <c r="Z287" t="e">
        <f ca="1"/>
        <v>#N/A</v>
      </c>
      <c r="AA287" t="e">
        <f ca="1"/>
        <v>#N/A</v>
      </c>
      <c r="AB287" t="e">
        <f ca="1"/>
        <v>#N/A</v>
      </c>
      <c r="AC287" t="e">
        <f ca="1"/>
        <v>#N/A</v>
      </c>
      <c r="AD287" t="e">
        <f ca="1"/>
        <v>#N/A</v>
      </c>
      <c r="AE287" t="e">
        <f ca="1"/>
        <v>#N/A</v>
      </c>
      <c r="AF287" t="e">
        <f ca="1"/>
        <v>#N/A</v>
      </c>
      <c r="AG287" t="e">
        <f ca="1"/>
        <v>#N/A</v>
      </c>
      <c r="AH287" t="e">
        <f ca="1"/>
        <v>#N/A</v>
      </c>
      <c r="AI287" t="e">
        <f ca="1"/>
        <v>#N/A</v>
      </c>
      <c r="AJ287" t="e">
        <f ca="1"/>
        <v>#N/A</v>
      </c>
      <c r="AK287" t="e">
        <f ca="1"/>
        <v>#N/A</v>
      </c>
      <c r="AL287" t="e">
        <f ca="1"/>
        <v>#N/A</v>
      </c>
      <c r="AM287" t="e">
        <f ca="1"/>
        <v>#N/A</v>
      </c>
      <c r="AN287" t="e">
        <f ca="1"/>
        <v>#N/A</v>
      </c>
      <c r="AO287" t="e">
        <f ca="1"/>
        <v>#N/A</v>
      </c>
      <c r="AP287" t="e">
        <f ca="1"/>
        <v>#N/A</v>
      </c>
      <c r="AQ287" t="e">
        <f ca="1"/>
        <v>#N/A</v>
      </c>
      <c r="AR287" t="e">
        <f ca="1"/>
        <v>#N/A</v>
      </c>
      <c r="AS287" t="e">
        <f ca="1"/>
        <v>#N/A</v>
      </c>
      <c r="AT287" t="e">
        <f ca="1"/>
        <v>#N/A</v>
      </c>
      <c r="AU287" t="e">
        <f ca="1"/>
        <v>#N/A</v>
      </c>
      <c r="AV287" t="e">
        <f ca="1"/>
        <v>#N/A</v>
      </c>
      <c r="AW287" t="e">
        <f ca="1"/>
        <v>#N/A</v>
      </c>
      <c r="AX287" t="e">
        <f ca="1"/>
        <v>#N/A</v>
      </c>
      <c r="AY287" t="e">
        <f ca="1"/>
        <v>#N/A</v>
      </c>
      <c r="AZ287" t="e">
        <f ca="1"/>
        <v>#N/A</v>
      </c>
      <c r="BA287" t="e">
        <f ca="1"/>
        <v>#N/A</v>
      </c>
      <c r="BB287" t="e">
        <f ca="1"/>
        <v>#N/A</v>
      </c>
      <c r="BC287" t="e">
        <f ca="1"/>
        <v>#N/A</v>
      </c>
      <c r="BD287" t="e">
        <f ca="1"/>
        <v>#N/A</v>
      </c>
      <c r="BE287" t="e">
        <f ca="1"/>
        <v>#N/A</v>
      </c>
      <c r="BF287" t="e">
        <f ca="1"/>
        <v>#N/A</v>
      </c>
      <c r="BG287" t="e">
        <f ca="1"/>
        <v>#N/A</v>
      </c>
      <c r="BH287" t="e">
        <f ca="1"/>
        <v>#N/A</v>
      </c>
      <c r="BI287" t="e">
        <f ca="1"/>
        <v>#N/A</v>
      </c>
      <c r="BJ287" t="e">
        <f ca="1"/>
        <v>#N/A</v>
      </c>
      <c r="BK287" t="e">
        <f ca="1"/>
        <v>#N/A</v>
      </c>
      <c r="BL287" t="e">
        <f ca="1"/>
        <v>#N/A</v>
      </c>
      <c r="BM287" t="e">
        <f ca="1"/>
        <v>#N/A</v>
      </c>
      <c r="BN287" t="e">
        <f ca="1"/>
        <v>#N/A</v>
      </c>
      <c r="BO287" t="e">
        <f ca="1"/>
        <v>#N/A</v>
      </c>
      <c r="BP287" t="e">
        <f ca="1"/>
        <v>#N/A</v>
      </c>
      <c r="BQ287" t="e">
        <f ca="1"/>
        <v>#N/A</v>
      </c>
      <c r="BR287" t="e">
        <f ca="1"/>
        <v>#N/A</v>
      </c>
      <c r="BS287" t="e">
        <f ca="1"/>
        <v>#N/A</v>
      </c>
      <c r="BT287" t="e">
        <f ca="1"/>
        <v>#N/A</v>
      </c>
      <c r="BU287" t="e">
        <f ca="1"/>
        <v>#N/A</v>
      </c>
      <c r="BV287" t="e">
        <f ca="1"/>
        <v>#N/A</v>
      </c>
      <c r="BW287" t="e">
        <f ca="1"/>
        <v>#N/A</v>
      </c>
      <c r="BX287" t="e">
        <f ca="1"/>
        <v>#N/A</v>
      </c>
      <c r="BY287" t="e">
        <f ca="1"/>
        <v>#N/A</v>
      </c>
      <c r="BZ287" t="e">
        <f ca="1"/>
        <v>#N/A</v>
      </c>
      <c r="CA287" t="e">
        <f ca="1"/>
        <v>#N/A</v>
      </c>
      <c r="CB287" t="e">
        <f ca="1"/>
        <v>#N/A</v>
      </c>
      <c r="CC287" t="e">
        <f ca="1"/>
        <v>#N/A</v>
      </c>
      <c r="CD287" t="e">
        <f ca="1"/>
        <v>#N/A</v>
      </c>
      <c r="CE287" t="e">
        <f ca="1"/>
        <v>#N/A</v>
      </c>
      <c r="CF287" t="e">
        <f ca="1"/>
        <v>#N/A</v>
      </c>
      <c r="CG287" t="e">
        <f ca="1"/>
        <v>#N/A</v>
      </c>
      <c r="CH287" t="e">
        <f ca="1"/>
        <v>#N/A</v>
      </c>
      <c r="CI287" t="e">
        <f ca="1"/>
        <v>#N/A</v>
      </c>
      <c r="CJ287" t="e">
        <f ca="1"/>
        <v>#N/A</v>
      </c>
      <c r="CK287" t="e">
        <f ca="1"/>
        <v>#N/A</v>
      </c>
      <c r="CL287" t="e">
        <f ca="1"/>
        <v>#N/A</v>
      </c>
      <c r="CM287" t="e">
        <f ca="1"/>
        <v>#N/A</v>
      </c>
      <c r="CN287" t="e">
        <f ca="1"/>
        <v>#N/A</v>
      </c>
      <c r="CO287" t="e">
        <f ca="1"/>
        <v>#N/A</v>
      </c>
      <c r="CP287" t="e">
        <f ca="1"/>
        <v>#N/A</v>
      </c>
      <c r="CQ287" t="e">
        <f ca="1"/>
        <v>#N/A</v>
      </c>
      <c r="CR287" t="e">
        <f ca="1"/>
        <v>#N/A</v>
      </c>
      <c r="CS287" t="e">
        <f ca="1"/>
        <v>#N/A</v>
      </c>
      <c r="CT287" t="e">
        <f ca="1"/>
        <v>#N/A</v>
      </c>
      <c r="CU287" t="e">
        <f ca="1"/>
        <v>#N/A</v>
      </c>
      <c r="CV287" t="e">
        <f ca="1"/>
        <v>#N/A</v>
      </c>
      <c r="CW287" t="e">
        <f ca="1"/>
        <v>#N/A</v>
      </c>
      <c r="CX287" t="e">
        <f ca="1"/>
        <v>#N/A</v>
      </c>
      <c r="CY287" t="e">
        <f ca="1"/>
        <v>#N/A</v>
      </c>
      <c r="CZ287" t="e">
        <f ca="1"/>
        <v>#N/A</v>
      </c>
      <c r="DA287" t="e">
        <f ca="1"/>
        <v>#N/A</v>
      </c>
      <c r="DB287" t="e">
        <f ca="1"/>
        <v>#N/A</v>
      </c>
      <c r="DC287" t="e">
        <f ca="1"/>
        <v>#N/A</v>
      </c>
      <c r="DD287" t="e">
        <f ca="1"/>
        <v>#N/A</v>
      </c>
      <c r="DE287" t="e">
        <f ca="1"/>
        <v>#N/A</v>
      </c>
      <c r="DF287" t="e">
        <f ca="1"/>
        <v>#N/A</v>
      </c>
      <c r="DG287" t="e">
        <f ca="1"/>
        <v>#N/A</v>
      </c>
      <c r="DH287" t="e">
        <f ca="1"/>
        <v>#N/A</v>
      </c>
      <c r="DI287" t="e">
        <f ca="1"/>
        <v>#N/A</v>
      </c>
      <c r="DJ287" t="e">
        <f ca="1"/>
        <v>#N/A</v>
      </c>
      <c r="DK287" t="e">
        <f ca="1"/>
        <v>#N/A</v>
      </c>
      <c r="DL287" t="e">
        <f ca="1"/>
        <v>#N/A</v>
      </c>
      <c r="DM287" t="e">
        <f ca="1"/>
        <v>#N/A</v>
      </c>
      <c r="DN287" t="e">
        <f ca="1"/>
        <v>#N/A</v>
      </c>
      <c r="DO287" t="e">
        <f ca="1"/>
        <v>#N/A</v>
      </c>
      <c r="DP287" t="e">
        <f ca="1"/>
        <v>#N/A</v>
      </c>
      <c r="DQ287" t="e">
        <f ca="1"/>
        <v>#N/A</v>
      </c>
      <c r="DR287" t="e">
        <f ca="1"/>
        <v>#N/A</v>
      </c>
      <c r="DS287" t="e">
        <f ca="1"/>
        <v>#N/A</v>
      </c>
      <c r="DT287" t="e">
        <f ca="1"/>
        <v>#N/A</v>
      </c>
      <c r="DU287" t="e">
        <f ca="1"/>
        <v>#N/A</v>
      </c>
      <c r="DV287" t="e">
        <f ca="1"/>
        <v>#N/A</v>
      </c>
      <c r="DW287" t="e">
        <f ca="1"/>
        <v>#N/A</v>
      </c>
      <c r="DX287" t="e">
        <f ca="1"/>
        <v>#N/A</v>
      </c>
      <c r="DY287" t="e">
        <f ca="1"/>
        <v>#N/A</v>
      </c>
      <c r="DZ287" t="e">
        <f ca="1"/>
        <v>#N/A</v>
      </c>
      <c r="EA287" t="e">
        <f ca="1"/>
        <v>#N/A</v>
      </c>
    </row>
    <row r="288" spans="11:131">
      <c r="K288" s="40" t="e">
        <f ca="1"/>
        <v>#N/A</v>
      </c>
      <c r="L288" t="e">
        <f ca="1"/>
        <v>#N/A</v>
      </c>
      <c r="M288" t="e">
        <f ca="1"/>
        <v>#N/A</v>
      </c>
      <c r="N288" t="e">
        <f ca="1"/>
        <v>#N/A</v>
      </c>
      <c r="O288" t="e">
        <f ca="1"/>
        <v>#N/A</v>
      </c>
      <c r="P288" t="e">
        <f ca="1"/>
        <v>#N/A</v>
      </c>
      <c r="Q288" t="e">
        <f ca="1"/>
        <v>#N/A</v>
      </c>
      <c r="R288" t="e">
        <f ca="1"/>
        <v>#N/A</v>
      </c>
      <c r="S288" t="e">
        <f ca="1"/>
        <v>#N/A</v>
      </c>
      <c r="T288" t="e">
        <f ca="1"/>
        <v>#N/A</v>
      </c>
      <c r="U288" t="e">
        <f ca="1"/>
        <v>#N/A</v>
      </c>
      <c r="V288" t="e">
        <f ca="1"/>
        <v>#N/A</v>
      </c>
      <c r="W288" t="e">
        <f ca="1"/>
        <v>#N/A</v>
      </c>
      <c r="X288" t="e">
        <f ca="1"/>
        <v>#N/A</v>
      </c>
      <c r="Y288" t="e">
        <f ca="1"/>
        <v>#N/A</v>
      </c>
      <c r="Z288" t="e">
        <f ca="1"/>
        <v>#N/A</v>
      </c>
      <c r="AA288" t="e">
        <f ca="1"/>
        <v>#N/A</v>
      </c>
      <c r="AB288" t="e">
        <f ca="1"/>
        <v>#N/A</v>
      </c>
      <c r="AC288" t="e">
        <f ca="1"/>
        <v>#N/A</v>
      </c>
      <c r="AD288" t="e">
        <f ca="1"/>
        <v>#N/A</v>
      </c>
      <c r="AE288" t="e">
        <f ca="1"/>
        <v>#N/A</v>
      </c>
      <c r="AF288" t="e">
        <f ca="1"/>
        <v>#N/A</v>
      </c>
      <c r="AG288" t="e">
        <f ca="1"/>
        <v>#N/A</v>
      </c>
      <c r="AH288" t="e">
        <f ca="1"/>
        <v>#N/A</v>
      </c>
      <c r="AI288" t="e">
        <f ca="1"/>
        <v>#N/A</v>
      </c>
      <c r="AJ288" t="e">
        <f ca="1"/>
        <v>#N/A</v>
      </c>
      <c r="AK288" t="e">
        <f ca="1"/>
        <v>#N/A</v>
      </c>
      <c r="AL288" t="e">
        <f ca="1"/>
        <v>#N/A</v>
      </c>
      <c r="AM288" t="e">
        <f ca="1"/>
        <v>#N/A</v>
      </c>
      <c r="AN288" t="e">
        <f ca="1"/>
        <v>#N/A</v>
      </c>
      <c r="AO288" t="e">
        <f ca="1"/>
        <v>#N/A</v>
      </c>
      <c r="AP288" t="e">
        <f ca="1"/>
        <v>#N/A</v>
      </c>
      <c r="AQ288" t="e">
        <f ca="1"/>
        <v>#N/A</v>
      </c>
      <c r="AR288" t="e">
        <f ca="1"/>
        <v>#N/A</v>
      </c>
      <c r="AS288" t="e">
        <f ca="1"/>
        <v>#N/A</v>
      </c>
      <c r="AT288" t="e">
        <f ca="1"/>
        <v>#N/A</v>
      </c>
      <c r="AU288" t="e">
        <f ca="1"/>
        <v>#N/A</v>
      </c>
      <c r="AV288" t="e">
        <f ca="1"/>
        <v>#N/A</v>
      </c>
      <c r="AW288" t="e">
        <f ca="1"/>
        <v>#N/A</v>
      </c>
      <c r="AX288" t="e">
        <f ca="1"/>
        <v>#N/A</v>
      </c>
      <c r="AY288" t="e">
        <f ca="1"/>
        <v>#N/A</v>
      </c>
      <c r="AZ288" t="e">
        <f ca="1"/>
        <v>#N/A</v>
      </c>
      <c r="BA288" t="e">
        <f ca="1"/>
        <v>#N/A</v>
      </c>
      <c r="BB288" t="e">
        <f ca="1"/>
        <v>#N/A</v>
      </c>
      <c r="BC288" t="e">
        <f ca="1"/>
        <v>#N/A</v>
      </c>
      <c r="BD288" t="e">
        <f ca="1"/>
        <v>#N/A</v>
      </c>
      <c r="BE288" t="e">
        <f ca="1"/>
        <v>#N/A</v>
      </c>
      <c r="BF288" t="e">
        <f ca="1"/>
        <v>#N/A</v>
      </c>
      <c r="BG288" t="e">
        <f ca="1"/>
        <v>#N/A</v>
      </c>
      <c r="BH288" t="e">
        <f ca="1"/>
        <v>#N/A</v>
      </c>
      <c r="BI288" t="e">
        <f ca="1"/>
        <v>#N/A</v>
      </c>
      <c r="BJ288" t="e">
        <f ca="1"/>
        <v>#N/A</v>
      </c>
      <c r="BK288" t="e">
        <f ca="1"/>
        <v>#N/A</v>
      </c>
      <c r="BL288" t="e">
        <f ca="1"/>
        <v>#N/A</v>
      </c>
      <c r="BM288" t="e">
        <f ca="1"/>
        <v>#N/A</v>
      </c>
      <c r="BN288" t="e">
        <f ca="1"/>
        <v>#N/A</v>
      </c>
      <c r="BO288" t="e">
        <f ca="1"/>
        <v>#N/A</v>
      </c>
      <c r="BP288" t="e">
        <f ca="1"/>
        <v>#N/A</v>
      </c>
      <c r="BQ288" t="e">
        <f ca="1"/>
        <v>#N/A</v>
      </c>
      <c r="BR288" t="e">
        <f ca="1"/>
        <v>#N/A</v>
      </c>
      <c r="BS288" t="e">
        <f ca="1"/>
        <v>#N/A</v>
      </c>
      <c r="BT288" t="e">
        <f ca="1"/>
        <v>#N/A</v>
      </c>
      <c r="BU288" t="e">
        <f ca="1"/>
        <v>#N/A</v>
      </c>
      <c r="BV288" t="e">
        <f ca="1"/>
        <v>#N/A</v>
      </c>
      <c r="BW288" t="e">
        <f ca="1"/>
        <v>#N/A</v>
      </c>
      <c r="BX288" t="e">
        <f ca="1"/>
        <v>#N/A</v>
      </c>
      <c r="BY288" t="e">
        <f ca="1"/>
        <v>#N/A</v>
      </c>
      <c r="BZ288" t="e">
        <f ca="1"/>
        <v>#N/A</v>
      </c>
      <c r="CA288" t="e">
        <f ca="1"/>
        <v>#N/A</v>
      </c>
      <c r="CB288" t="e">
        <f ca="1"/>
        <v>#N/A</v>
      </c>
      <c r="CC288" t="e">
        <f ca="1"/>
        <v>#N/A</v>
      </c>
      <c r="CD288" t="e">
        <f ca="1"/>
        <v>#N/A</v>
      </c>
      <c r="CE288" t="e">
        <f ca="1"/>
        <v>#N/A</v>
      </c>
      <c r="CF288" t="e">
        <f ca="1"/>
        <v>#N/A</v>
      </c>
      <c r="CG288" t="e">
        <f ca="1"/>
        <v>#N/A</v>
      </c>
      <c r="CH288" t="e">
        <f ca="1"/>
        <v>#N/A</v>
      </c>
      <c r="CI288" t="e">
        <f ca="1"/>
        <v>#N/A</v>
      </c>
      <c r="CJ288" t="e">
        <f ca="1"/>
        <v>#N/A</v>
      </c>
      <c r="CK288" t="e">
        <f ca="1"/>
        <v>#N/A</v>
      </c>
      <c r="CL288" t="e">
        <f ca="1"/>
        <v>#N/A</v>
      </c>
      <c r="CM288" t="e">
        <f ca="1"/>
        <v>#N/A</v>
      </c>
      <c r="CN288" t="e">
        <f ca="1"/>
        <v>#N/A</v>
      </c>
      <c r="CO288" t="e">
        <f ca="1"/>
        <v>#N/A</v>
      </c>
      <c r="CP288" t="e">
        <f ca="1"/>
        <v>#N/A</v>
      </c>
      <c r="CQ288" t="e">
        <f ca="1"/>
        <v>#N/A</v>
      </c>
      <c r="CR288" t="e">
        <f ca="1"/>
        <v>#N/A</v>
      </c>
      <c r="CS288" t="e">
        <f ca="1"/>
        <v>#N/A</v>
      </c>
      <c r="CT288" t="e">
        <f ca="1"/>
        <v>#N/A</v>
      </c>
      <c r="CU288" t="e">
        <f ca="1"/>
        <v>#N/A</v>
      </c>
      <c r="CV288" t="e">
        <f ca="1"/>
        <v>#N/A</v>
      </c>
      <c r="CW288" t="e">
        <f ca="1"/>
        <v>#N/A</v>
      </c>
      <c r="CX288" t="e">
        <f ca="1"/>
        <v>#N/A</v>
      </c>
      <c r="CY288" t="e">
        <f ca="1"/>
        <v>#N/A</v>
      </c>
      <c r="CZ288" t="e">
        <f ca="1"/>
        <v>#N/A</v>
      </c>
      <c r="DA288" t="e">
        <f ca="1"/>
        <v>#N/A</v>
      </c>
      <c r="DB288" t="e">
        <f ca="1"/>
        <v>#N/A</v>
      </c>
      <c r="DC288" t="e">
        <f ca="1"/>
        <v>#N/A</v>
      </c>
      <c r="DD288" t="e">
        <f ca="1"/>
        <v>#N/A</v>
      </c>
      <c r="DE288" t="e">
        <f ca="1"/>
        <v>#N/A</v>
      </c>
      <c r="DF288" t="e">
        <f ca="1"/>
        <v>#N/A</v>
      </c>
      <c r="DG288" t="e">
        <f ca="1"/>
        <v>#N/A</v>
      </c>
      <c r="DH288" t="e">
        <f ca="1"/>
        <v>#N/A</v>
      </c>
      <c r="DI288" t="e">
        <f ca="1"/>
        <v>#N/A</v>
      </c>
      <c r="DJ288" t="e">
        <f ca="1"/>
        <v>#N/A</v>
      </c>
      <c r="DK288" t="e">
        <f ca="1"/>
        <v>#N/A</v>
      </c>
      <c r="DL288" t="e">
        <f ca="1"/>
        <v>#N/A</v>
      </c>
      <c r="DM288" t="e">
        <f ca="1"/>
        <v>#N/A</v>
      </c>
      <c r="DN288" t="e">
        <f ca="1"/>
        <v>#N/A</v>
      </c>
      <c r="DO288" t="e">
        <f ca="1"/>
        <v>#N/A</v>
      </c>
      <c r="DP288" t="e">
        <f ca="1"/>
        <v>#N/A</v>
      </c>
      <c r="DQ288" t="e">
        <f ca="1"/>
        <v>#N/A</v>
      </c>
      <c r="DR288" t="e">
        <f ca="1"/>
        <v>#N/A</v>
      </c>
      <c r="DS288" t="e">
        <f ca="1"/>
        <v>#N/A</v>
      </c>
      <c r="DT288" t="e">
        <f ca="1"/>
        <v>#N/A</v>
      </c>
      <c r="DU288" t="e">
        <f ca="1"/>
        <v>#N/A</v>
      </c>
      <c r="DV288" t="e">
        <f ca="1"/>
        <v>#N/A</v>
      </c>
      <c r="DW288" t="e">
        <f ca="1"/>
        <v>#N/A</v>
      </c>
      <c r="DX288" t="e">
        <f ca="1"/>
        <v>#N/A</v>
      </c>
      <c r="DY288" t="e">
        <f ca="1"/>
        <v>#N/A</v>
      </c>
      <c r="DZ288" t="e">
        <f ca="1"/>
        <v>#N/A</v>
      </c>
      <c r="EA288" t="e">
        <f ca="1"/>
        <v>#N/A</v>
      </c>
    </row>
    <row r="289" spans="11:131">
      <c r="K289" s="40" t="e">
        <f ca="1"/>
        <v>#N/A</v>
      </c>
      <c r="L289" t="e">
        <f ca="1"/>
        <v>#N/A</v>
      </c>
      <c r="M289" t="e">
        <f ca="1"/>
        <v>#N/A</v>
      </c>
      <c r="N289" t="e">
        <f ca="1"/>
        <v>#N/A</v>
      </c>
      <c r="O289" t="e">
        <f ca="1"/>
        <v>#N/A</v>
      </c>
      <c r="P289" t="e">
        <f ca="1"/>
        <v>#N/A</v>
      </c>
      <c r="Q289" t="e">
        <f ca="1"/>
        <v>#N/A</v>
      </c>
      <c r="R289" t="e">
        <f ca="1"/>
        <v>#N/A</v>
      </c>
      <c r="S289" t="e">
        <f ca="1"/>
        <v>#N/A</v>
      </c>
      <c r="T289" t="e">
        <f ca="1"/>
        <v>#N/A</v>
      </c>
      <c r="U289" t="e">
        <f ca="1"/>
        <v>#N/A</v>
      </c>
      <c r="V289" t="e">
        <f ca="1"/>
        <v>#N/A</v>
      </c>
      <c r="W289" t="e">
        <f ca="1"/>
        <v>#N/A</v>
      </c>
      <c r="X289" t="e">
        <f ca="1"/>
        <v>#N/A</v>
      </c>
      <c r="Y289" t="e">
        <f ca="1"/>
        <v>#N/A</v>
      </c>
      <c r="Z289" t="e">
        <f ca="1"/>
        <v>#N/A</v>
      </c>
      <c r="AA289" t="e">
        <f ca="1"/>
        <v>#N/A</v>
      </c>
      <c r="AB289" t="e">
        <f ca="1"/>
        <v>#N/A</v>
      </c>
      <c r="AC289" t="e">
        <f ca="1"/>
        <v>#N/A</v>
      </c>
      <c r="AD289" t="e">
        <f ca="1"/>
        <v>#N/A</v>
      </c>
      <c r="AE289" t="e">
        <f ca="1"/>
        <v>#N/A</v>
      </c>
      <c r="AF289" t="e">
        <f ca="1"/>
        <v>#N/A</v>
      </c>
      <c r="AG289" t="e">
        <f ca="1"/>
        <v>#N/A</v>
      </c>
      <c r="AH289" t="e">
        <f ca="1"/>
        <v>#N/A</v>
      </c>
      <c r="AI289" t="e">
        <f ca="1"/>
        <v>#N/A</v>
      </c>
      <c r="AJ289" t="e">
        <f ca="1"/>
        <v>#N/A</v>
      </c>
      <c r="AK289" t="e">
        <f ca="1"/>
        <v>#N/A</v>
      </c>
      <c r="AL289" t="e">
        <f ca="1"/>
        <v>#N/A</v>
      </c>
      <c r="AM289" t="e">
        <f ca="1"/>
        <v>#N/A</v>
      </c>
      <c r="AN289" t="e">
        <f ca="1"/>
        <v>#N/A</v>
      </c>
      <c r="AO289" t="e">
        <f ca="1"/>
        <v>#N/A</v>
      </c>
      <c r="AP289" t="e">
        <f ca="1"/>
        <v>#N/A</v>
      </c>
      <c r="AQ289" t="e">
        <f ca="1"/>
        <v>#N/A</v>
      </c>
      <c r="AR289" t="e">
        <f ca="1"/>
        <v>#N/A</v>
      </c>
      <c r="AS289" t="e">
        <f ca="1"/>
        <v>#N/A</v>
      </c>
      <c r="AT289" t="e">
        <f ca="1"/>
        <v>#N/A</v>
      </c>
      <c r="AU289" t="e">
        <f ca="1"/>
        <v>#N/A</v>
      </c>
      <c r="AV289" t="e">
        <f ca="1"/>
        <v>#N/A</v>
      </c>
      <c r="AW289" t="e">
        <f ca="1"/>
        <v>#N/A</v>
      </c>
      <c r="AX289" t="e">
        <f ca="1"/>
        <v>#N/A</v>
      </c>
      <c r="AY289" t="e">
        <f ca="1"/>
        <v>#N/A</v>
      </c>
      <c r="AZ289" t="e">
        <f ca="1"/>
        <v>#N/A</v>
      </c>
      <c r="BA289" t="e">
        <f ca="1"/>
        <v>#N/A</v>
      </c>
      <c r="BB289" t="e">
        <f ca="1"/>
        <v>#N/A</v>
      </c>
      <c r="BC289" t="e">
        <f ca="1"/>
        <v>#N/A</v>
      </c>
      <c r="BD289" t="e">
        <f ca="1"/>
        <v>#N/A</v>
      </c>
      <c r="BE289" t="e">
        <f ca="1"/>
        <v>#N/A</v>
      </c>
      <c r="BF289" t="e">
        <f ca="1"/>
        <v>#N/A</v>
      </c>
      <c r="BG289" t="e">
        <f ca="1"/>
        <v>#N/A</v>
      </c>
      <c r="BH289" t="e">
        <f ca="1"/>
        <v>#N/A</v>
      </c>
      <c r="BI289" t="e">
        <f ca="1"/>
        <v>#N/A</v>
      </c>
      <c r="BJ289" t="e">
        <f ca="1"/>
        <v>#N/A</v>
      </c>
      <c r="BK289" t="e">
        <f ca="1"/>
        <v>#N/A</v>
      </c>
      <c r="BL289" t="e">
        <f ca="1"/>
        <v>#N/A</v>
      </c>
      <c r="BM289" t="e">
        <f ca="1"/>
        <v>#N/A</v>
      </c>
      <c r="BN289" t="e">
        <f ca="1"/>
        <v>#N/A</v>
      </c>
      <c r="BO289" t="e">
        <f ca="1"/>
        <v>#N/A</v>
      </c>
      <c r="BP289" t="e">
        <f ca="1"/>
        <v>#N/A</v>
      </c>
      <c r="BQ289" t="e">
        <f ca="1"/>
        <v>#N/A</v>
      </c>
      <c r="BR289" t="e">
        <f ca="1"/>
        <v>#N/A</v>
      </c>
      <c r="BS289" t="e">
        <f ca="1"/>
        <v>#N/A</v>
      </c>
      <c r="BT289" t="e">
        <f ca="1"/>
        <v>#N/A</v>
      </c>
      <c r="BU289" t="e">
        <f ca="1"/>
        <v>#N/A</v>
      </c>
      <c r="BV289" t="e">
        <f ca="1"/>
        <v>#N/A</v>
      </c>
      <c r="BW289" t="e">
        <f ca="1"/>
        <v>#N/A</v>
      </c>
      <c r="BX289" t="e">
        <f ca="1"/>
        <v>#N/A</v>
      </c>
      <c r="BY289" t="e">
        <f ca="1"/>
        <v>#N/A</v>
      </c>
      <c r="BZ289" t="e">
        <f ca="1"/>
        <v>#N/A</v>
      </c>
      <c r="CA289" t="e">
        <f ca="1"/>
        <v>#N/A</v>
      </c>
      <c r="CB289" t="e">
        <f ca="1"/>
        <v>#N/A</v>
      </c>
      <c r="CC289" t="e">
        <f ca="1"/>
        <v>#N/A</v>
      </c>
      <c r="CD289" t="e">
        <f ca="1"/>
        <v>#N/A</v>
      </c>
      <c r="CE289" t="e">
        <f ca="1"/>
        <v>#N/A</v>
      </c>
      <c r="CF289" t="e">
        <f ca="1"/>
        <v>#N/A</v>
      </c>
      <c r="CG289" t="e">
        <f ca="1"/>
        <v>#N/A</v>
      </c>
      <c r="CH289" t="e">
        <f ca="1"/>
        <v>#N/A</v>
      </c>
      <c r="CI289" t="e">
        <f ca="1"/>
        <v>#N/A</v>
      </c>
      <c r="CJ289" t="e">
        <f ca="1"/>
        <v>#N/A</v>
      </c>
      <c r="CK289" t="e">
        <f ca="1"/>
        <v>#N/A</v>
      </c>
      <c r="CL289" t="e">
        <f ca="1"/>
        <v>#N/A</v>
      </c>
      <c r="CM289" t="e">
        <f ca="1"/>
        <v>#N/A</v>
      </c>
      <c r="CN289" t="e">
        <f ca="1"/>
        <v>#N/A</v>
      </c>
      <c r="CO289" t="e">
        <f ca="1"/>
        <v>#N/A</v>
      </c>
      <c r="CP289" t="e">
        <f ca="1"/>
        <v>#N/A</v>
      </c>
      <c r="CQ289" t="e">
        <f ca="1"/>
        <v>#N/A</v>
      </c>
      <c r="CR289" t="e">
        <f ca="1"/>
        <v>#N/A</v>
      </c>
      <c r="CS289" t="e">
        <f ca="1"/>
        <v>#N/A</v>
      </c>
      <c r="CT289" t="e">
        <f ca="1"/>
        <v>#N/A</v>
      </c>
      <c r="CU289" t="e">
        <f ca="1"/>
        <v>#N/A</v>
      </c>
      <c r="CV289" t="e">
        <f ca="1"/>
        <v>#N/A</v>
      </c>
      <c r="CW289" t="e">
        <f ca="1"/>
        <v>#N/A</v>
      </c>
      <c r="CX289" t="e">
        <f ca="1"/>
        <v>#N/A</v>
      </c>
      <c r="CY289" t="e">
        <f ca="1"/>
        <v>#N/A</v>
      </c>
      <c r="CZ289" t="e">
        <f ca="1"/>
        <v>#N/A</v>
      </c>
      <c r="DA289" t="e">
        <f ca="1"/>
        <v>#N/A</v>
      </c>
      <c r="DB289" t="e">
        <f ca="1"/>
        <v>#N/A</v>
      </c>
      <c r="DC289" t="e">
        <f ca="1"/>
        <v>#N/A</v>
      </c>
      <c r="DD289" t="e">
        <f ca="1"/>
        <v>#N/A</v>
      </c>
      <c r="DE289" t="e">
        <f ca="1"/>
        <v>#N/A</v>
      </c>
      <c r="DF289" t="e">
        <f ca="1"/>
        <v>#N/A</v>
      </c>
      <c r="DG289" t="e">
        <f ca="1"/>
        <v>#N/A</v>
      </c>
      <c r="DH289" t="e">
        <f ca="1"/>
        <v>#N/A</v>
      </c>
      <c r="DI289" t="e">
        <f ca="1"/>
        <v>#N/A</v>
      </c>
      <c r="DJ289" t="e">
        <f ca="1"/>
        <v>#N/A</v>
      </c>
      <c r="DK289" t="e">
        <f ca="1"/>
        <v>#N/A</v>
      </c>
      <c r="DL289" t="e">
        <f ca="1"/>
        <v>#N/A</v>
      </c>
      <c r="DM289" t="e">
        <f ca="1"/>
        <v>#N/A</v>
      </c>
      <c r="DN289" t="e">
        <f ca="1"/>
        <v>#N/A</v>
      </c>
      <c r="DO289" t="e">
        <f ca="1"/>
        <v>#N/A</v>
      </c>
      <c r="DP289" t="e">
        <f ca="1"/>
        <v>#N/A</v>
      </c>
      <c r="DQ289" t="e">
        <f ca="1"/>
        <v>#N/A</v>
      </c>
      <c r="DR289" t="e">
        <f ca="1"/>
        <v>#N/A</v>
      </c>
      <c r="DS289" t="e">
        <f ca="1"/>
        <v>#N/A</v>
      </c>
      <c r="DT289" t="e">
        <f ca="1"/>
        <v>#N/A</v>
      </c>
      <c r="DU289" t="e">
        <f ca="1"/>
        <v>#N/A</v>
      </c>
      <c r="DV289" t="e">
        <f ca="1"/>
        <v>#N/A</v>
      </c>
      <c r="DW289" t="e">
        <f ca="1"/>
        <v>#N/A</v>
      </c>
      <c r="DX289" t="e">
        <f ca="1"/>
        <v>#N/A</v>
      </c>
      <c r="DY289" t="e">
        <f ca="1"/>
        <v>#N/A</v>
      </c>
      <c r="DZ289" t="e">
        <f ca="1"/>
        <v>#N/A</v>
      </c>
      <c r="EA289" t="e">
        <f ca="1"/>
        <v>#N/A</v>
      </c>
    </row>
    <row r="290" spans="11:131">
      <c r="K290" s="40" t="e">
        <f ca="1"/>
        <v>#N/A</v>
      </c>
      <c r="L290" t="e">
        <f ca="1"/>
        <v>#N/A</v>
      </c>
      <c r="M290" t="e">
        <f ca="1"/>
        <v>#N/A</v>
      </c>
      <c r="N290" t="e">
        <f ca="1"/>
        <v>#N/A</v>
      </c>
      <c r="O290" t="e">
        <f ca="1"/>
        <v>#N/A</v>
      </c>
      <c r="P290" t="e">
        <f ca="1"/>
        <v>#N/A</v>
      </c>
      <c r="Q290" t="e">
        <f ca="1"/>
        <v>#N/A</v>
      </c>
      <c r="R290" t="e">
        <f ca="1"/>
        <v>#N/A</v>
      </c>
      <c r="S290" t="e">
        <f ca="1"/>
        <v>#N/A</v>
      </c>
      <c r="T290" t="e">
        <f ca="1"/>
        <v>#N/A</v>
      </c>
      <c r="U290" t="e">
        <f ca="1"/>
        <v>#N/A</v>
      </c>
      <c r="V290" t="e">
        <f ca="1"/>
        <v>#N/A</v>
      </c>
      <c r="W290" t="e">
        <f ca="1"/>
        <v>#N/A</v>
      </c>
      <c r="X290" t="e">
        <f ca="1"/>
        <v>#N/A</v>
      </c>
      <c r="Y290" t="e">
        <f ca="1"/>
        <v>#N/A</v>
      </c>
      <c r="Z290" t="e">
        <f ca="1"/>
        <v>#N/A</v>
      </c>
      <c r="AA290" t="e">
        <f ca="1"/>
        <v>#N/A</v>
      </c>
      <c r="AB290" t="e">
        <f ca="1"/>
        <v>#N/A</v>
      </c>
      <c r="AC290" t="e">
        <f ca="1"/>
        <v>#N/A</v>
      </c>
      <c r="AD290" t="e">
        <f ca="1"/>
        <v>#N/A</v>
      </c>
      <c r="AE290" t="e">
        <f ca="1"/>
        <v>#N/A</v>
      </c>
      <c r="AF290" t="e">
        <f ca="1"/>
        <v>#N/A</v>
      </c>
      <c r="AG290" t="e">
        <f ca="1"/>
        <v>#N/A</v>
      </c>
      <c r="AH290" t="e">
        <f ca="1"/>
        <v>#N/A</v>
      </c>
      <c r="AI290" t="e">
        <f ca="1"/>
        <v>#N/A</v>
      </c>
      <c r="AJ290" t="e">
        <f ca="1"/>
        <v>#N/A</v>
      </c>
      <c r="AK290" t="e">
        <f ca="1"/>
        <v>#N/A</v>
      </c>
      <c r="AL290" t="e">
        <f ca="1"/>
        <v>#N/A</v>
      </c>
      <c r="AM290" t="e">
        <f ca="1"/>
        <v>#N/A</v>
      </c>
      <c r="AN290" t="e">
        <f ca="1"/>
        <v>#N/A</v>
      </c>
      <c r="AO290" t="e">
        <f ca="1"/>
        <v>#N/A</v>
      </c>
      <c r="AP290" t="e">
        <f ca="1"/>
        <v>#N/A</v>
      </c>
      <c r="AQ290" t="e">
        <f ca="1"/>
        <v>#N/A</v>
      </c>
      <c r="AR290" t="e">
        <f ca="1"/>
        <v>#N/A</v>
      </c>
      <c r="AS290" t="e">
        <f ca="1"/>
        <v>#N/A</v>
      </c>
      <c r="AT290" t="e">
        <f ca="1"/>
        <v>#N/A</v>
      </c>
      <c r="AU290" t="e">
        <f ca="1"/>
        <v>#N/A</v>
      </c>
      <c r="AV290" t="e">
        <f ca="1"/>
        <v>#N/A</v>
      </c>
      <c r="AW290" t="e">
        <f ca="1"/>
        <v>#N/A</v>
      </c>
      <c r="AX290" t="e">
        <f ca="1"/>
        <v>#N/A</v>
      </c>
      <c r="AY290" t="e">
        <f ca="1"/>
        <v>#N/A</v>
      </c>
      <c r="AZ290" t="e">
        <f ca="1"/>
        <v>#N/A</v>
      </c>
      <c r="BA290" t="e">
        <f ca="1"/>
        <v>#N/A</v>
      </c>
      <c r="BB290" t="e">
        <f ca="1"/>
        <v>#N/A</v>
      </c>
      <c r="BC290" t="e">
        <f ca="1"/>
        <v>#N/A</v>
      </c>
      <c r="BD290" t="e">
        <f ca="1"/>
        <v>#N/A</v>
      </c>
      <c r="BE290" t="e">
        <f ca="1"/>
        <v>#N/A</v>
      </c>
      <c r="BF290" t="e">
        <f ca="1"/>
        <v>#N/A</v>
      </c>
      <c r="BG290" t="e">
        <f ca="1"/>
        <v>#N/A</v>
      </c>
      <c r="BH290" t="e">
        <f ca="1"/>
        <v>#N/A</v>
      </c>
      <c r="BI290" t="e">
        <f ca="1"/>
        <v>#N/A</v>
      </c>
      <c r="BJ290" t="e">
        <f ca="1"/>
        <v>#N/A</v>
      </c>
      <c r="BK290" t="e">
        <f ca="1"/>
        <v>#N/A</v>
      </c>
      <c r="BL290" t="e">
        <f ca="1"/>
        <v>#N/A</v>
      </c>
      <c r="BM290" t="e">
        <f ca="1"/>
        <v>#N/A</v>
      </c>
      <c r="BN290" t="e">
        <f ca="1"/>
        <v>#N/A</v>
      </c>
      <c r="BO290" t="e">
        <f ca="1"/>
        <v>#N/A</v>
      </c>
      <c r="BP290" t="e">
        <f ca="1"/>
        <v>#N/A</v>
      </c>
      <c r="BQ290" t="e">
        <f ca="1"/>
        <v>#N/A</v>
      </c>
      <c r="BR290" t="e">
        <f ca="1"/>
        <v>#N/A</v>
      </c>
      <c r="BS290" t="e">
        <f ca="1"/>
        <v>#N/A</v>
      </c>
      <c r="BT290" t="e">
        <f ca="1"/>
        <v>#N/A</v>
      </c>
      <c r="BU290" t="e">
        <f ca="1"/>
        <v>#N/A</v>
      </c>
      <c r="BV290" t="e">
        <f ca="1"/>
        <v>#N/A</v>
      </c>
      <c r="BW290" t="e">
        <f ca="1"/>
        <v>#N/A</v>
      </c>
      <c r="BX290" t="e">
        <f ca="1"/>
        <v>#N/A</v>
      </c>
      <c r="BY290" t="e">
        <f ca="1"/>
        <v>#N/A</v>
      </c>
      <c r="BZ290" t="e">
        <f ca="1"/>
        <v>#N/A</v>
      </c>
      <c r="CA290" t="e">
        <f ca="1"/>
        <v>#N/A</v>
      </c>
      <c r="CB290" t="e">
        <f ca="1"/>
        <v>#N/A</v>
      </c>
      <c r="CC290" t="e">
        <f ca="1"/>
        <v>#N/A</v>
      </c>
      <c r="CD290" t="e">
        <f ca="1"/>
        <v>#N/A</v>
      </c>
      <c r="CE290" t="e">
        <f ca="1"/>
        <v>#N/A</v>
      </c>
      <c r="CF290" t="e">
        <f ca="1"/>
        <v>#N/A</v>
      </c>
      <c r="CG290" t="e">
        <f ca="1"/>
        <v>#N/A</v>
      </c>
      <c r="CH290" t="e">
        <f ca="1"/>
        <v>#N/A</v>
      </c>
      <c r="CI290" t="e">
        <f ca="1"/>
        <v>#N/A</v>
      </c>
      <c r="CJ290" t="e">
        <f ca="1"/>
        <v>#N/A</v>
      </c>
      <c r="CK290" t="e">
        <f ca="1"/>
        <v>#N/A</v>
      </c>
      <c r="CL290" t="e">
        <f ca="1"/>
        <v>#N/A</v>
      </c>
      <c r="CM290" t="e">
        <f ca="1"/>
        <v>#N/A</v>
      </c>
      <c r="CN290" t="e">
        <f ca="1"/>
        <v>#N/A</v>
      </c>
      <c r="CO290" t="e">
        <f ca="1"/>
        <v>#N/A</v>
      </c>
      <c r="CP290" t="e">
        <f ca="1"/>
        <v>#N/A</v>
      </c>
      <c r="CQ290" t="e">
        <f ca="1"/>
        <v>#N/A</v>
      </c>
      <c r="CR290" t="e">
        <f ca="1"/>
        <v>#N/A</v>
      </c>
      <c r="CS290" t="e">
        <f ca="1"/>
        <v>#N/A</v>
      </c>
      <c r="CT290" t="e">
        <f ca="1"/>
        <v>#N/A</v>
      </c>
      <c r="CU290" t="e">
        <f ca="1"/>
        <v>#N/A</v>
      </c>
      <c r="CV290" t="e">
        <f ca="1"/>
        <v>#N/A</v>
      </c>
      <c r="CW290" t="e">
        <f ca="1"/>
        <v>#N/A</v>
      </c>
      <c r="CX290" t="e">
        <f ca="1"/>
        <v>#N/A</v>
      </c>
      <c r="CY290" t="e">
        <f ca="1"/>
        <v>#N/A</v>
      </c>
      <c r="CZ290" t="e">
        <f ca="1"/>
        <v>#N/A</v>
      </c>
      <c r="DA290" t="e">
        <f ca="1"/>
        <v>#N/A</v>
      </c>
      <c r="DB290" t="e">
        <f ca="1"/>
        <v>#N/A</v>
      </c>
      <c r="DC290" t="e">
        <f ca="1"/>
        <v>#N/A</v>
      </c>
      <c r="DD290" t="e">
        <f ca="1"/>
        <v>#N/A</v>
      </c>
      <c r="DE290" t="e">
        <f ca="1"/>
        <v>#N/A</v>
      </c>
      <c r="DF290" t="e">
        <f ca="1"/>
        <v>#N/A</v>
      </c>
      <c r="DG290" t="e">
        <f ca="1"/>
        <v>#N/A</v>
      </c>
      <c r="DH290" t="e">
        <f ca="1"/>
        <v>#N/A</v>
      </c>
      <c r="DI290" t="e">
        <f ca="1"/>
        <v>#N/A</v>
      </c>
      <c r="DJ290" t="e">
        <f ca="1"/>
        <v>#N/A</v>
      </c>
      <c r="DK290" t="e">
        <f ca="1"/>
        <v>#N/A</v>
      </c>
      <c r="DL290" t="e">
        <f ca="1"/>
        <v>#N/A</v>
      </c>
      <c r="DM290" t="e">
        <f ca="1"/>
        <v>#N/A</v>
      </c>
      <c r="DN290" t="e">
        <f ca="1"/>
        <v>#N/A</v>
      </c>
      <c r="DO290" t="e">
        <f ca="1"/>
        <v>#N/A</v>
      </c>
      <c r="DP290" t="e">
        <f ca="1"/>
        <v>#N/A</v>
      </c>
      <c r="DQ290" t="e">
        <f ca="1"/>
        <v>#N/A</v>
      </c>
      <c r="DR290" t="e">
        <f ca="1"/>
        <v>#N/A</v>
      </c>
      <c r="DS290" t="e">
        <f ca="1"/>
        <v>#N/A</v>
      </c>
      <c r="DT290" t="e">
        <f ca="1"/>
        <v>#N/A</v>
      </c>
      <c r="DU290" t="e">
        <f ca="1"/>
        <v>#N/A</v>
      </c>
      <c r="DV290" t="e">
        <f ca="1"/>
        <v>#N/A</v>
      </c>
      <c r="DW290" t="e">
        <f ca="1"/>
        <v>#N/A</v>
      </c>
      <c r="DX290" t="e">
        <f ca="1"/>
        <v>#N/A</v>
      </c>
      <c r="DY290" t="e">
        <f ca="1"/>
        <v>#N/A</v>
      </c>
      <c r="DZ290" t="e">
        <f ca="1"/>
        <v>#N/A</v>
      </c>
      <c r="EA290" t="e">
        <f ca="1"/>
        <v>#N/A</v>
      </c>
    </row>
    <row r="291" spans="11:131">
      <c r="K291" s="40" t="e">
        <f ca="1"/>
        <v>#N/A</v>
      </c>
      <c r="L291" t="e">
        <f ca="1"/>
        <v>#N/A</v>
      </c>
      <c r="M291" t="e">
        <f ca="1"/>
        <v>#N/A</v>
      </c>
      <c r="N291" t="e">
        <f ca="1"/>
        <v>#N/A</v>
      </c>
      <c r="O291" t="e">
        <f ca="1"/>
        <v>#N/A</v>
      </c>
      <c r="P291" t="e">
        <f ca="1"/>
        <v>#N/A</v>
      </c>
      <c r="Q291" t="e">
        <f ca="1"/>
        <v>#N/A</v>
      </c>
      <c r="R291" t="e">
        <f ca="1"/>
        <v>#N/A</v>
      </c>
      <c r="S291" t="e">
        <f ca="1"/>
        <v>#N/A</v>
      </c>
      <c r="T291" t="e">
        <f ca="1"/>
        <v>#N/A</v>
      </c>
      <c r="U291" t="e">
        <f ca="1"/>
        <v>#N/A</v>
      </c>
      <c r="V291" t="e">
        <f ca="1"/>
        <v>#N/A</v>
      </c>
      <c r="W291" t="e">
        <f ca="1"/>
        <v>#N/A</v>
      </c>
      <c r="X291" t="e">
        <f ca="1"/>
        <v>#N/A</v>
      </c>
      <c r="Y291" t="e">
        <f ca="1"/>
        <v>#N/A</v>
      </c>
      <c r="Z291" t="e">
        <f ca="1"/>
        <v>#N/A</v>
      </c>
      <c r="AA291" t="e">
        <f ca="1"/>
        <v>#N/A</v>
      </c>
      <c r="AB291" t="e">
        <f ca="1"/>
        <v>#N/A</v>
      </c>
      <c r="AC291" t="e">
        <f ca="1"/>
        <v>#N/A</v>
      </c>
      <c r="AD291" t="e">
        <f ca="1"/>
        <v>#N/A</v>
      </c>
      <c r="AE291" t="e">
        <f ca="1"/>
        <v>#N/A</v>
      </c>
      <c r="AF291" t="e">
        <f ca="1"/>
        <v>#N/A</v>
      </c>
      <c r="AG291" t="e">
        <f ca="1"/>
        <v>#N/A</v>
      </c>
      <c r="AH291" t="e">
        <f ca="1"/>
        <v>#N/A</v>
      </c>
      <c r="AI291" t="e">
        <f ca="1"/>
        <v>#N/A</v>
      </c>
      <c r="AJ291" t="e">
        <f ca="1"/>
        <v>#N/A</v>
      </c>
      <c r="AK291" t="e">
        <f ca="1"/>
        <v>#N/A</v>
      </c>
      <c r="AL291" t="e">
        <f ca="1"/>
        <v>#N/A</v>
      </c>
      <c r="AM291" t="e">
        <f ca="1"/>
        <v>#N/A</v>
      </c>
      <c r="AN291" t="e">
        <f ca="1"/>
        <v>#N/A</v>
      </c>
      <c r="AO291" t="e">
        <f ca="1"/>
        <v>#N/A</v>
      </c>
      <c r="AP291" t="e">
        <f ca="1"/>
        <v>#N/A</v>
      </c>
      <c r="AQ291" t="e">
        <f ca="1"/>
        <v>#N/A</v>
      </c>
      <c r="AR291" t="e">
        <f ca="1"/>
        <v>#N/A</v>
      </c>
      <c r="AS291" t="e">
        <f ca="1"/>
        <v>#N/A</v>
      </c>
      <c r="AT291" t="e">
        <f ca="1"/>
        <v>#N/A</v>
      </c>
      <c r="AU291" t="e">
        <f ca="1"/>
        <v>#N/A</v>
      </c>
      <c r="AV291" t="e">
        <f ca="1"/>
        <v>#N/A</v>
      </c>
      <c r="AW291" t="e">
        <f ca="1"/>
        <v>#N/A</v>
      </c>
      <c r="AX291" t="e">
        <f ca="1"/>
        <v>#N/A</v>
      </c>
      <c r="AY291" t="e">
        <f ca="1"/>
        <v>#N/A</v>
      </c>
      <c r="AZ291" t="e">
        <f ca="1"/>
        <v>#N/A</v>
      </c>
      <c r="BA291" t="e">
        <f ca="1"/>
        <v>#N/A</v>
      </c>
      <c r="BB291" t="e">
        <f ca="1"/>
        <v>#N/A</v>
      </c>
      <c r="BC291" t="e">
        <f ca="1"/>
        <v>#N/A</v>
      </c>
      <c r="BD291" t="e">
        <f ca="1"/>
        <v>#N/A</v>
      </c>
      <c r="BE291" t="e">
        <f ca="1"/>
        <v>#N/A</v>
      </c>
      <c r="BF291" t="e">
        <f ca="1"/>
        <v>#N/A</v>
      </c>
      <c r="BG291" t="e">
        <f ca="1"/>
        <v>#N/A</v>
      </c>
      <c r="BH291" t="e">
        <f ca="1"/>
        <v>#N/A</v>
      </c>
      <c r="BI291" t="e">
        <f ca="1"/>
        <v>#N/A</v>
      </c>
      <c r="BJ291" t="e">
        <f ca="1"/>
        <v>#N/A</v>
      </c>
      <c r="BK291" t="e">
        <f ca="1"/>
        <v>#N/A</v>
      </c>
      <c r="BL291" t="e">
        <f ca="1"/>
        <v>#N/A</v>
      </c>
      <c r="BM291" t="e">
        <f ca="1"/>
        <v>#N/A</v>
      </c>
      <c r="BN291" t="e">
        <f ca="1"/>
        <v>#N/A</v>
      </c>
      <c r="BO291" t="e">
        <f ca="1"/>
        <v>#N/A</v>
      </c>
      <c r="BP291" t="e">
        <f ca="1"/>
        <v>#N/A</v>
      </c>
      <c r="BQ291" t="e">
        <f ca="1"/>
        <v>#N/A</v>
      </c>
      <c r="BR291" t="e">
        <f ca="1"/>
        <v>#N/A</v>
      </c>
      <c r="BS291" t="e">
        <f ca="1"/>
        <v>#N/A</v>
      </c>
      <c r="BT291" t="e">
        <f ca="1"/>
        <v>#N/A</v>
      </c>
      <c r="BU291" t="e">
        <f ca="1"/>
        <v>#N/A</v>
      </c>
      <c r="BV291" t="e">
        <f ca="1"/>
        <v>#N/A</v>
      </c>
      <c r="BW291" t="e">
        <f ca="1"/>
        <v>#N/A</v>
      </c>
      <c r="BX291" t="e">
        <f ca="1"/>
        <v>#N/A</v>
      </c>
      <c r="BY291" t="e">
        <f ca="1"/>
        <v>#N/A</v>
      </c>
      <c r="BZ291" t="e">
        <f ca="1"/>
        <v>#N/A</v>
      </c>
      <c r="CA291" t="e">
        <f ca="1"/>
        <v>#N/A</v>
      </c>
      <c r="CB291" t="e">
        <f ca="1"/>
        <v>#N/A</v>
      </c>
      <c r="CC291" t="e">
        <f ca="1"/>
        <v>#N/A</v>
      </c>
      <c r="CD291" t="e">
        <f ca="1"/>
        <v>#N/A</v>
      </c>
      <c r="CE291" t="e">
        <f ca="1"/>
        <v>#N/A</v>
      </c>
      <c r="CF291" t="e">
        <f ca="1"/>
        <v>#N/A</v>
      </c>
      <c r="CG291" t="e">
        <f ca="1"/>
        <v>#N/A</v>
      </c>
      <c r="CH291" t="e">
        <f ca="1"/>
        <v>#N/A</v>
      </c>
      <c r="CI291" t="e">
        <f ca="1"/>
        <v>#N/A</v>
      </c>
      <c r="CJ291" t="e">
        <f ca="1"/>
        <v>#N/A</v>
      </c>
      <c r="CK291" t="e">
        <f ca="1"/>
        <v>#N/A</v>
      </c>
      <c r="CL291" t="e">
        <f ca="1"/>
        <v>#N/A</v>
      </c>
      <c r="CM291" t="e">
        <f ca="1"/>
        <v>#N/A</v>
      </c>
      <c r="CN291" t="e">
        <f ca="1"/>
        <v>#N/A</v>
      </c>
      <c r="CO291" t="e">
        <f ca="1"/>
        <v>#N/A</v>
      </c>
      <c r="CP291" t="e">
        <f ca="1"/>
        <v>#N/A</v>
      </c>
      <c r="CQ291" t="e">
        <f ca="1"/>
        <v>#N/A</v>
      </c>
      <c r="CR291" t="e">
        <f ca="1"/>
        <v>#N/A</v>
      </c>
      <c r="CS291" t="e">
        <f ca="1"/>
        <v>#N/A</v>
      </c>
      <c r="CT291" t="e">
        <f ca="1"/>
        <v>#N/A</v>
      </c>
      <c r="CU291" t="e">
        <f ca="1"/>
        <v>#N/A</v>
      </c>
      <c r="CV291" t="e">
        <f ca="1"/>
        <v>#N/A</v>
      </c>
      <c r="CW291" t="e">
        <f ca="1"/>
        <v>#N/A</v>
      </c>
      <c r="CX291" t="e">
        <f ca="1"/>
        <v>#N/A</v>
      </c>
      <c r="CY291" t="e">
        <f ca="1"/>
        <v>#N/A</v>
      </c>
      <c r="CZ291" t="e">
        <f ca="1"/>
        <v>#N/A</v>
      </c>
      <c r="DA291" t="e">
        <f ca="1"/>
        <v>#N/A</v>
      </c>
      <c r="DB291" t="e">
        <f ca="1"/>
        <v>#N/A</v>
      </c>
      <c r="DC291" t="e">
        <f ca="1"/>
        <v>#N/A</v>
      </c>
      <c r="DD291" t="e">
        <f ca="1"/>
        <v>#N/A</v>
      </c>
      <c r="DE291" t="e">
        <f ca="1"/>
        <v>#N/A</v>
      </c>
      <c r="DF291" t="e">
        <f ca="1"/>
        <v>#N/A</v>
      </c>
      <c r="DG291" t="e">
        <f ca="1"/>
        <v>#N/A</v>
      </c>
      <c r="DH291" t="e">
        <f ca="1"/>
        <v>#N/A</v>
      </c>
      <c r="DI291" t="e">
        <f ca="1"/>
        <v>#N/A</v>
      </c>
      <c r="DJ291" t="e">
        <f ca="1"/>
        <v>#N/A</v>
      </c>
      <c r="DK291" t="e">
        <f ca="1"/>
        <v>#N/A</v>
      </c>
      <c r="DL291" t="e">
        <f ca="1"/>
        <v>#N/A</v>
      </c>
      <c r="DM291" t="e">
        <f ca="1"/>
        <v>#N/A</v>
      </c>
      <c r="DN291" t="e">
        <f ca="1"/>
        <v>#N/A</v>
      </c>
      <c r="DO291" t="e">
        <f ca="1"/>
        <v>#N/A</v>
      </c>
      <c r="DP291" t="e">
        <f ca="1"/>
        <v>#N/A</v>
      </c>
      <c r="DQ291" t="e">
        <f ca="1"/>
        <v>#N/A</v>
      </c>
      <c r="DR291" t="e">
        <f ca="1"/>
        <v>#N/A</v>
      </c>
      <c r="DS291" t="e">
        <f ca="1"/>
        <v>#N/A</v>
      </c>
      <c r="DT291" t="e">
        <f ca="1"/>
        <v>#N/A</v>
      </c>
      <c r="DU291" t="e">
        <f ca="1"/>
        <v>#N/A</v>
      </c>
      <c r="DV291" t="e">
        <f ca="1"/>
        <v>#N/A</v>
      </c>
      <c r="DW291" t="e">
        <f ca="1"/>
        <v>#N/A</v>
      </c>
      <c r="DX291" t="e">
        <f ca="1"/>
        <v>#N/A</v>
      </c>
      <c r="DY291" t="e">
        <f ca="1"/>
        <v>#N/A</v>
      </c>
      <c r="DZ291" t="e">
        <f ca="1"/>
        <v>#N/A</v>
      </c>
      <c r="EA291" t="e">
        <f ca="1"/>
        <v>#N/A</v>
      </c>
    </row>
    <row r="292" spans="11:131">
      <c r="K292" s="40" t="e">
        <f ca="1"/>
        <v>#N/A</v>
      </c>
      <c r="L292" t="e">
        <f ca="1"/>
        <v>#N/A</v>
      </c>
      <c r="M292" t="e">
        <f ca="1"/>
        <v>#N/A</v>
      </c>
      <c r="N292" t="e">
        <f ca="1"/>
        <v>#N/A</v>
      </c>
      <c r="O292" t="e">
        <f ca="1"/>
        <v>#N/A</v>
      </c>
      <c r="P292" t="e">
        <f ca="1"/>
        <v>#N/A</v>
      </c>
      <c r="Q292" t="e">
        <f ca="1"/>
        <v>#N/A</v>
      </c>
      <c r="R292" t="e">
        <f ca="1"/>
        <v>#N/A</v>
      </c>
      <c r="S292" t="e">
        <f ca="1"/>
        <v>#N/A</v>
      </c>
      <c r="T292" t="e">
        <f ca="1"/>
        <v>#N/A</v>
      </c>
      <c r="U292" t="e">
        <f ca="1"/>
        <v>#N/A</v>
      </c>
      <c r="V292" t="e">
        <f ca="1"/>
        <v>#N/A</v>
      </c>
      <c r="W292" t="e">
        <f ca="1"/>
        <v>#N/A</v>
      </c>
      <c r="X292" t="e">
        <f ca="1"/>
        <v>#N/A</v>
      </c>
      <c r="Y292" t="e">
        <f ca="1"/>
        <v>#N/A</v>
      </c>
      <c r="Z292" t="e">
        <f ca="1"/>
        <v>#N/A</v>
      </c>
      <c r="AA292" t="e">
        <f ca="1"/>
        <v>#N/A</v>
      </c>
      <c r="AB292" t="e">
        <f ca="1"/>
        <v>#N/A</v>
      </c>
      <c r="AC292" t="e">
        <f ca="1"/>
        <v>#N/A</v>
      </c>
      <c r="AD292" t="e">
        <f ca="1"/>
        <v>#N/A</v>
      </c>
      <c r="AE292" t="e">
        <f ca="1"/>
        <v>#N/A</v>
      </c>
      <c r="AF292" t="e">
        <f ca="1"/>
        <v>#N/A</v>
      </c>
      <c r="AG292" t="e">
        <f ca="1"/>
        <v>#N/A</v>
      </c>
      <c r="AH292" t="e">
        <f ca="1"/>
        <v>#N/A</v>
      </c>
      <c r="AI292" t="e">
        <f ca="1"/>
        <v>#N/A</v>
      </c>
      <c r="AJ292" t="e">
        <f ca="1"/>
        <v>#N/A</v>
      </c>
      <c r="AK292" t="e">
        <f ca="1"/>
        <v>#N/A</v>
      </c>
      <c r="AL292" t="e">
        <f ca="1"/>
        <v>#N/A</v>
      </c>
      <c r="AM292" t="e">
        <f ca="1"/>
        <v>#N/A</v>
      </c>
      <c r="AN292" t="e">
        <f ca="1"/>
        <v>#N/A</v>
      </c>
      <c r="AO292" t="e">
        <f ca="1"/>
        <v>#N/A</v>
      </c>
      <c r="AP292" t="e">
        <f ca="1"/>
        <v>#N/A</v>
      </c>
      <c r="AQ292" t="e">
        <f ca="1"/>
        <v>#N/A</v>
      </c>
      <c r="AR292" t="e">
        <f ca="1"/>
        <v>#N/A</v>
      </c>
      <c r="AS292" t="e">
        <f ca="1"/>
        <v>#N/A</v>
      </c>
      <c r="AT292" t="e">
        <f ca="1"/>
        <v>#N/A</v>
      </c>
      <c r="AU292" t="e">
        <f ca="1"/>
        <v>#N/A</v>
      </c>
      <c r="AV292" t="e">
        <f ca="1"/>
        <v>#N/A</v>
      </c>
      <c r="AW292" t="e">
        <f ca="1"/>
        <v>#N/A</v>
      </c>
      <c r="AX292" t="e">
        <f ca="1"/>
        <v>#N/A</v>
      </c>
      <c r="AY292" t="e">
        <f ca="1"/>
        <v>#N/A</v>
      </c>
      <c r="AZ292" t="e">
        <f ca="1"/>
        <v>#N/A</v>
      </c>
      <c r="BA292" t="e">
        <f ca="1"/>
        <v>#N/A</v>
      </c>
      <c r="BB292" t="e">
        <f ca="1"/>
        <v>#N/A</v>
      </c>
      <c r="BC292" t="e">
        <f ca="1"/>
        <v>#N/A</v>
      </c>
      <c r="BD292" t="e">
        <f ca="1"/>
        <v>#N/A</v>
      </c>
      <c r="BE292" t="e">
        <f ca="1"/>
        <v>#N/A</v>
      </c>
      <c r="BF292" t="e">
        <f ca="1"/>
        <v>#N/A</v>
      </c>
      <c r="BG292" t="e">
        <f ca="1"/>
        <v>#N/A</v>
      </c>
      <c r="BH292" t="e">
        <f ca="1"/>
        <v>#N/A</v>
      </c>
      <c r="BI292" t="e">
        <f ca="1"/>
        <v>#N/A</v>
      </c>
      <c r="BJ292" t="e">
        <f ca="1"/>
        <v>#N/A</v>
      </c>
      <c r="BK292" t="e">
        <f ca="1"/>
        <v>#N/A</v>
      </c>
      <c r="BL292" t="e">
        <f ca="1"/>
        <v>#N/A</v>
      </c>
      <c r="BM292" t="e">
        <f ca="1"/>
        <v>#N/A</v>
      </c>
      <c r="BN292" t="e">
        <f ca="1"/>
        <v>#N/A</v>
      </c>
      <c r="BO292" t="e">
        <f ca="1"/>
        <v>#N/A</v>
      </c>
      <c r="BP292" t="e">
        <f ca="1"/>
        <v>#N/A</v>
      </c>
      <c r="BQ292" t="e">
        <f ca="1"/>
        <v>#N/A</v>
      </c>
      <c r="BR292" t="e">
        <f ca="1"/>
        <v>#N/A</v>
      </c>
      <c r="BS292" t="e">
        <f ca="1"/>
        <v>#N/A</v>
      </c>
      <c r="BT292" t="e">
        <f ca="1"/>
        <v>#N/A</v>
      </c>
      <c r="BU292" t="e">
        <f ca="1"/>
        <v>#N/A</v>
      </c>
      <c r="BV292" t="e">
        <f ca="1"/>
        <v>#N/A</v>
      </c>
      <c r="BW292" t="e">
        <f ca="1"/>
        <v>#N/A</v>
      </c>
      <c r="BX292" t="e">
        <f ca="1"/>
        <v>#N/A</v>
      </c>
      <c r="BY292" t="e">
        <f ca="1"/>
        <v>#N/A</v>
      </c>
      <c r="BZ292" t="e">
        <f ca="1"/>
        <v>#N/A</v>
      </c>
      <c r="CA292" t="e">
        <f ca="1"/>
        <v>#N/A</v>
      </c>
      <c r="CB292" t="e">
        <f ca="1"/>
        <v>#N/A</v>
      </c>
      <c r="CC292" t="e">
        <f ca="1"/>
        <v>#N/A</v>
      </c>
      <c r="CD292" t="e">
        <f ca="1"/>
        <v>#N/A</v>
      </c>
      <c r="CE292" t="e">
        <f ca="1"/>
        <v>#N/A</v>
      </c>
      <c r="CF292" t="e">
        <f ca="1"/>
        <v>#N/A</v>
      </c>
      <c r="CG292" t="e">
        <f ca="1"/>
        <v>#N/A</v>
      </c>
      <c r="CH292" t="e">
        <f ca="1"/>
        <v>#N/A</v>
      </c>
      <c r="CI292" t="e">
        <f ca="1"/>
        <v>#N/A</v>
      </c>
      <c r="CJ292" t="e">
        <f ca="1"/>
        <v>#N/A</v>
      </c>
      <c r="CK292" t="e">
        <f ca="1"/>
        <v>#N/A</v>
      </c>
      <c r="CL292" t="e">
        <f ca="1"/>
        <v>#N/A</v>
      </c>
      <c r="CM292" t="e">
        <f ca="1"/>
        <v>#N/A</v>
      </c>
      <c r="CN292" t="e">
        <f ca="1"/>
        <v>#N/A</v>
      </c>
      <c r="CO292" t="e">
        <f ca="1"/>
        <v>#N/A</v>
      </c>
      <c r="CP292" t="e">
        <f ca="1"/>
        <v>#N/A</v>
      </c>
      <c r="CQ292" t="e">
        <f ca="1"/>
        <v>#N/A</v>
      </c>
      <c r="CR292" t="e">
        <f ca="1"/>
        <v>#N/A</v>
      </c>
      <c r="CS292" t="e">
        <f ca="1"/>
        <v>#N/A</v>
      </c>
      <c r="CT292" t="e">
        <f ca="1"/>
        <v>#N/A</v>
      </c>
      <c r="CU292" t="e">
        <f ca="1"/>
        <v>#N/A</v>
      </c>
      <c r="CV292" t="e">
        <f ca="1"/>
        <v>#N/A</v>
      </c>
      <c r="CW292" t="e">
        <f ca="1"/>
        <v>#N/A</v>
      </c>
      <c r="CX292" t="e">
        <f ca="1"/>
        <v>#N/A</v>
      </c>
      <c r="CY292" t="e">
        <f ca="1"/>
        <v>#N/A</v>
      </c>
      <c r="CZ292" t="e">
        <f ca="1"/>
        <v>#N/A</v>
      </c>
      <c r="DA292" t="e">
        <f ca="1"/>
        <v>#N/A</v>
      </c>
      <c r="DB292" t="e">
        <f ca="1"/>
        <v>#N/A</v>
      </c>
      <c r="DC292" t="e">
        <f ca="1"/>
        <v>#N/A</v>
      </c>
      <c r="DD292" t="e">
        <f ca="1"/>
        <v>#N/A</v>
      </c>
      <c r="DE292" t="e">
        <f ca="1"/>
        <v>#N/A</v>
      </c>
      <c r="DF292" t="e">
        <f ca="1"/>
        <v>#N/A</v>
      </c>
      <c r="DG292" t="e">
        <f ca="1"/>
        <v>#N/A</v>
      </c>
      <c r="DH292" t="e">
        <f ca="1"/>
        <v>#N/A</v>
      </c>
      <c r="DI292" t="e">
        <f ca="1"/>
        <v>#N/A</v>
      </c>
      <c r="DJ292" t="e">
        <f ca="1"/>
        <v>#N/A</v>
      </c>
      <c r="DK292" t="e">
        <f ca="1"/>
        <v>#N/A</v>
      </c>
      <c r="DL292" t="e">
        <f ca="1"/>
        <v>#N/A</v>
      </c>
      <c r="DM292" t="e">
        <f ca="1"/>
        <v>#N/A</v>
      </c>
      <c r="DN292" t="e">
        <f ca="1"/>
        <v>#N/A</v>
      </c>
      <c r="DO292" t="e">
        <f ca="1"/>
        <v>#N/A</v>
      </c>
      <c r="DP292" t="e">
        <f ca="1"/>
        <v>#N/A</v>
      </c>
      <c r="DQ292" t="e">
        <f ca="1"/>
        <v>#N/A</v>
      </c>
      <c r="DR292" t="e">
        <f ca="1"/>
        <v>#N/A</v>
      </c>
      <c r="DS292" t="e">
        <f ca="1"/>
        <v>#N/A</v>
      </c>
      <c r="DT292" t="e">
        <f ca="1"/>
        <v>#N/A</v>
      </c>
      <c r="DU292" t="e">
        <f ca="1"/>
        <v>#N/A</v>
      </c>
      <c r="DV292" t="e">
        <f ca="1"/>
        <v>#N/A</v>
      </c>
      <c r="DW292" t="e">
        <f ca="1"/>
        <v>#N/A</v>
      </c>
      <c r="DX292" t="e">
        <f ca="1"/>
        <v>#N/A</v>
      </c>
      <c r="DY292" t="e">
        <f ca="1"/>
        <v>#N/A</v>
      </c>
      <c r="DZ292" t="e">
        <f ca="1"/>
        <v>#N/A</v>
      </c>
      <c r="EA292" t="e">
        <f ca="1"/>
        <v>#N/A</v>
      </c>
    </row>
    <row r="293" spans="11:131">
      <c r="K293" s="40" t="e">
        <f ca="1"/>
        <v>#N/A</v>
      </c>
      <c r="L293" t="e">
        <f ca="1"/>
        <v>#N/A</v>
      </c>
      <c r="M293" t="e">
        <f ca="1"/>
        <v>#N/A</v>
      </c>
      <c r="N293" t="e">
        <f ca="1"/>
        <v>#N/A</v>
      </c>
      <c r="O293" t="e">
        <f ca="1"/>
        <v>#N/A</v>
      </c>
      <c r="P293" t="e">
        <f ca="1"/>
        <v>#N/A</v>
      </c>
      <c r="Q293" t="e">
        <f ca="1"/>
        <v>#N/A</v>
      </c>
      <c r="R293" t="e">
        <f ca="1"/>
        <v>#N/A</v>
      </c>
      <c r="S293" t="e">
        <f ca="1"/>
        <v>#N/A</v>
      </c>
      <c r="T293" t="e">
        <f ca="1"/>
        <v>#N/A</v>
      </c>
      <c r="U293" t="e">
        <f ca="1"/>
        <v>#N/A</v>
      </c>
      <c r="V293" t="e">
        <f ca="1"/>
        <v>#N/A</v>
      </c>
      <c r="W293" t="e">
        <f ca="1"/>
        <v>#N/A</v>
      </c>
      <c r="X293" t="e">
        <f ca="1"/>
        <v>#N/A</v>
      </c>
      <c r="Y293" t="e">
        <f ca="1"/>
        <v>#N/A</v>
      </c>
      <c r="Z293" t="e">
        <f ca="1"/>
        <v>#N/A</v>
      </c>
      <c r="AA293" t="e">
        <f ca="1"/>
        <v>#N/A</v>
      </c>
      <c r="AB293" t="e">
        <f ca="1"/>
        <v>#N/A</v>
      </c>
      <c r="AC293" t="e">
        <f ca="1"/>
        <v>#N/A</v>
      </c>
      <c r="AD293" t="e">
        <f ca="1"/>
        <v>#N/A</v>
      </c>
      <c r="AE293" t="e">
        <f ca="1"/>
        <v>#N/A</v>
      </c>
      <c r="AF293" t="e">
        <f ca="1"/>
        <v>#N/A</v>
      </c>
      <c r="AG293" t="e">
        <f ca="1"/>
        <v>#N/A</v>
      </c>
      <c r="AH293" t="e">
        <f ca="1"/>
        <v>#N/A</v>
      </c>
      <c r="AI293" t="e">
        <f ca="1"/>
        <v>#N/A</v>
      </c>
      <c r="AJ293" t="e">
        <f ca="1"/>
        <v>#N/A</v>
      </c>
      <c r="AK293" t="e">
        <f ca="1"/>
        <v>#N/A</v>
      </c>
      <c r="AL293" t="e">
        <f ca="1"/>
        <v>#N/A</v>
      </c>
      <c r="AM293" t="e">
        <f ca="1"/>
        <v>#N/A</v>
      </c>
      <c r="AN293" t="e">
        <f ca="1"/>
        <v>#N/A</v>
      </c>
      <c r="AO293" t="e">
        <f ca="1"/>
        <v>#N/A</v>
      </c>
      <c r="AP293" t="e">
        <f ca="1"/>
        <v>#N/A</v>
      </c>
      <c r="AQ293" t="e">
        <f ca="1"/>
        <v>#N/A</v>
      </c>
      <c r="AR293" t="e">
        <f ca="1"/>
        <v>#N/A</v>
      </c>
      <c r="AS293" t="e">
        <f ca="1"/>
        <v>#N/A</v>
      </c>
      <c r="AT293" t="e">
        <f ca="1"/>
        <v>#N/A</v>
      </c>
      <c r="AU293" t="e">
        <f ca="1"/>
        <v>#N/A</v>
      </c>
      <c r="AV293" t="e">
        <f ca="1"/>
        <v>#N/A</v>
      </c>
      <c r="AW293" t="e">
        <f ca="1"/>
        <v>#N/A</v>
      </c>
      <c r="AX293" t="e">
        <f ca="1"/>
        <v>#N/A</v>
      </c>
      <c r="AY293" t="e">
        <f ca="1"/>
        <v>#N/A</v>
      </c>
      <c r="AZ293" t="e">
        <f ca="1"/>
        <v>#N/A</v>
      </c>
      <c r="BA293" t="e">
        <f ca="1"/>
        <v>#N/A</v>
      </c>
      <c r="BB293" t="e">
        <f ca="1"/>
        <v>#N/A</v>
      </c>
      <c r="BC293" t="e">
        <f ca="1"/>
        <v>#N/A</v>
      </c>
      <c r="BD293" t="e">
        <f ca="1"/>
        <v>#N/A</v>
      </c>
      <c r="BE293" t="e">
        <f ca="1"/>
        <v>#N/A</v>
      </c>
      <c r="BF293" t="e">
        <f ca="1"/>
        <v>#N/A</v>
      </c>
      <c r="BG293" t="e">
        <f ca="1"/>
        <v>#N/A</v>
      </c>
      <c r="BH293" t="e">
        <f ca="1"/>
        <v>#N/A</v>
      </c>
      <c r="BI293" t="e">
        <f ca="1"/>
        <v>#N/A</v>
      </c>
      <c r="BJ293" t="e">
        <f ca="1"/>
        <v>#N/A</v>
      </c>
      <c r="BK293" t="e">
        <f ca="1"/>
        <v>#N/A</v>
      </c>
      <c r="BL293" t="e">
        <f ca="1"/>
        <v>#N/A</v>
      </c>
      <c r="BM293" t="e">
        <f ca="1"/>
        <v>#N/A</v>
      </c>
      <c r="BN293" t="e">
        <f ca="1"/>
        <v>#N/A</v>
      </c>
      <c r="BO293" t="e">
        <f ca="1"/>
        <v>#N/A</v>
      </c>
      <c r="BP293" t="e">
        <f ca="1"/>
        <v>#N/A</v>
      </c>
      <c r="BQ293" t="e">
        <f ca="1"/>
        <v>#N/A</v>
      </c>
      <c r="BR293" t="e">
        <f ca="1"/>
        <v>#N/A</v>
      </c>
      <c r="BS293" t="e">
        <f ca="1"/>
        <v>#N/A</v>
      </c>
      <c r="BT293" t="e">
        <f ca="1"/>
        <v>#N/A</v>
      </c>
      <c r="BU293" t="e">
        <f ca="1"/>
        <v>#N/A</v>
      </c>
      <c r="BV293" t="e">
        <f ca="1"/>
        <v>#N/A</v>
      </c>
      <c r="BW293" t="e">
        <f ca="1"/>
        <v>#N/A</v>
      </c>
      <c r="BX293" t="e">
        <f ca="1"/>
        <v>#N/A</v>
      </c>
      <c r="BY293" t="e">
        <f ca="1"/>
        <v>#N/A</v>
      </c>
      <c r="BZ293" t="e">
        <f ca="1"/>
        <v>#N/A</v>
      </c>
      <c r="CA293" t="e">
        <f ca="1"/>
        <v>#N/A</v>
      </c>
      <c r="CB293" t="e">
        <f ca="1"/>
        <v>#N/A</v>
      </c>
      <c r="CC293" t="e">
        <f ca="1"/>
        <v>#N/A</v>
      </c>
      <c r="CD293" t="e">
        <f ca="1"/>
        <v>#N/A</v>
      </c>
      <c r="CE293" t="e">
        <f ca="1"/>
        <v>#N/A</v>
      </c>
      <c r="CF293" t="e">
        <f ca="1"/>
        <v>#N/A</v>
      </c>
      <c r="CG293" t="e">
        <f ca="1"/>
        <v>#N/A</v>
      </c>
      <c r="CH293" t="e">
        <f ca="1"/>
        <v>#N/A</v>
      </c>
      <c r="CI293" t="e">
        <f ca="1"/>
        <v>#N/A</v>
      </c>
      <c r="CJ293" t="e">
        <f ca="1"/>
        <v>#N/A</v>
      </c>
      <c r="CK293" t="e">
        <f ca="1"/>
        <v>#N/A</v>
      </c>
      <c r="CL293" t="e">
        <f ca="1"/>
        <v>#N/A</v>
      </c>
      <c r="CM293" t="e">
        <f ca="1"/>
        <v>#N/A</v>
      </c>
      <c r="CN293" t="e">
        <f ca="1"/>
        <v>#N/A</v>
      </c>
      <c r="CO293" t="e">
        <f ca="1"/>
        <v>#N/A</v>
      </c>
      <c r="CP293" t="e">
        <f ca="1"/>
        <v>#N/A</v>
      </c>
      <c r="CQ293" t="e">
        <f ca="1"/>
        <v>#N/A</v>
      </c>
      <c r="CR293" t="e">
        <f ca="1"/>
        <v>#N/A</v>
      </c>
      <c r="CS293" t="e">
        <f ca="1"/>
        <v>#N/A</v>
      </c>
      <c r="CT293" t="e">
        <f ca="1"/>
        <v>#N/A</v>
      </c>
      <c r="CU293" t="e">
        <f ca="1"/>
        <v>#N/A</v>
      </c>
      <c r="CV293" t="e">
        <f ca="1"/>
        <v>#N/A</v>
      </c>
      <c r="CW293" t="e">
        <f ca="1"/>
        <v>#N/A</v>
      </c>
      <c r="CX293" t="e">
        <f ca="1"/>
        <v>#N/A</v>
      </c>
      <c r="CY293" t="e">
        <f ca="1"/>
        <v>#N/A</v>
      </c>
      <c r="CZ293" t="e">
        <f ca="1"/>
        <v>#N/A</v>
      </c>
      <c r="DA293" t="e">
        <f ca="1"/>
        <v>#N/A</v>
      </c>
      <c r="DB293" t="e">
        <f ca="1"/>
        <v>#N/A</v>
      </c>
      <c r="DC293" t="e">
        <f ca="1"/>
        <v>#N/A</v>
      </c>
      <c r="DD293" t="e">
        <f ca="1"/>
        <v>#N/A</v>
      </c>
      <c r="DE293" t="e">
        <f ca="1"/>
        <v>#N/A</v>
      </c>
      <c r="DF293" t="e">
        <f ca="1"/>
        <v>#N/A</v>
      </c>
      <c r="DG293" t="e">
        <f ca="1"/>
        <v>#N/A</v>
      </c>
      <c r="DH293" t="e">
        <f ca="1"/>
        <v>#N/A</v>
      </c>
      <c r="DI293" t="e">
        <f ca="1"/>
        <v>#N/A</v>
      </c>
      <c r="DJ293" t="e">
        <f ca="1"/>
        <v>#N/A</v>
      </c>
      <c r="DK293" t="e">
        <f ca="1"/>
        <v>#N/A</v>
      </c>
      <c r="DL293" t="e">
        <f ca="1"/>
        <v>#N/A</v>
      </c>
      <c r="DM293" t="e">
        <f ca="1"/>
        <v>#N/A</v>
      </c>
      <c r="DN293" t="e">
        <f ca="1"/>
        <v>#N/A</v>
      </c>
      <c r="DO293" t="e">
        <f ca="1"/>
        <v>#N/A</v>
      </c>
      <c r="DP293" t="e">
        <f ca="1"/>
        <v>#N/A</v>
      </c>
      <c r="DQ293" t="e">
        <f ca="1"/>
        <v>#N/A</v>
      </c>
      <c r="DR293" t="e">
        <f ca="1"/>
        <v>#N/A</v>
      </c>
      <c r="DS293" t="e">
        <f ca="1"/>
        <v>#N/A</v>
      </c>
      <c r="DT293" t="e">
        <f ca="1"/>
        <v>#N/A</v>
      </c>
      <c r="DU293" t="e">
        <f ca="1"/>
        <v>#N/A</v>
      </c>
      <c r="DV293" t="e">
        <f ca="1"/>
        <v>#N/A</v>
      </c>
      <c r="DW293" t="e">
        <f ca="1"/>
        <v>#N/A</v>
      </c>
      <c r="DX293" t="e">
        <f ca="1"/>
        <v>#N/A</v>
      </c>
      <c r="DY293" t="e">
        <f ca="1"/>
        <v>#N/A</v>
      </c>
      <c r="DZ293" t="e">
        <f ca="1"/>
        <v>#N/A</v>
      </c>
      <c r="EA293" t="e">
        <f ca="1"/>
        <v>#N/A</v>
      </c>
    </row>
    <row r="294" spans="11:131">
      <c r="K294" s="40" t="e">
        <f ca="1"/>
        <v>#N/A</v>
      </c>
      <c r="L294" t="e">
        <f ca="1"/>
        <v>#N/A</v>
      </c>
      <c r="M294" t="e">
        <f ca="1"/>
        <v>#N/A</v>
      </c>
      <c r="N294" t="e">
        <f ca="1"/>
        <v>#N/A</v>
      </c>
      <c r="O294" t="e">
        <f ca="1"/>
        <v>#N/A</v>
      </c>
      <c r="P294" t="e">
        <f ca="1"/>
        <v>#N/A</v>
      </c>
      <c r="Q294" t="e">
        <f ca="1"/>
        <v>#N/A</v>
      </c>
      <c r="R294" t="e">
        <f ca="1"/>
        <v>#N/A</v>
      </c>
      <c r="S294" t="e">
        <f ca="1"/>
        <v>#N/A</v>
      </c>
      <c r="T294" t="e">
        <f ca="1"/>
        <v>#N/A</v>
      </c>
      <c r="U294" t="e">
        <f ca="1"/>
        <v>#N/A</v>
      </c>
      <c r="V294" t="e">
        <f ca="1"/>
        <v>#N/A</v>
      </c>
      <c r="W294" t="e">
        <f ca="1"/>
        <v>#N/A</v>
      </c>
      <c r="X294" t="e">
        <f ca="1"/>
        <v>#N/A</v>
      </c>
      <c r="Y294" t="e">
        <f ca="1"/>
        <v>#N/A</v>
      </c>
      <c r="Z294" t="e">
        <f ca="1"/>
        <v>#N/A</v>
      </c>
      <c r="AA294" t="e">
        <f ca="1"/>
        <v>#N/A</v>
      </c>
      <c r="AB294" t="e">
        <f ca="1"/>
        <v>#N/A</v>
      </c>
      <c r="AC294" t="e">
        <f ca="1"/>
        <v>#N/A</v>
      </c>
      <c r="AD294" t="e">
        <f ca="1"/>
        <v>#N/A</v>
      </c>
      <c r="AE294" t="e">
        <f ca="1"/>
        <v>#N/A</v>
      </c>
      <c r="AF294" t="e">
        <f ca="1"/>
        <v>#N/A</v>
      </c>
      <c r="AG294" t="e">
        <f ca="1"/>
        <v>#N/A</v>
      </c>
      <c r="AH294" t="e">
        <f ca="1"/>
        <v>#N/A</v>
      </c>
      <c r="AI294" t="e">
        <f ca="1"/>
        <v>#N/A</v>
      </c>
      <c r="AJ294" t="e">
        <f ca="1"/>
        <v>#N/A</v>
      </c>
      <c r="AK294" t="e">
        <f ca="1"/>
        <v>#N/A</v>
      </c>
      <c r="AL294" t="e">
        <f ca="1"/>
        <v>#N/A</v>
      </c>
      <c r="AM294" t="e">
        <f ca="1"/>
        <v>#N/A</v>
      </c>
      <c r="AN294" t="e">
        <f ca="1"/>
        <v>#N/A</v>
      </c>
      <c r="AO294" t="e">
        <f ca="1"/>
        <v>#N/A</v>
      </c>
      <c r="AP294" t="e">
        <f ca="1"/>
        <v>#N/A</v>
      </c>
      <c r="AQ294" t="e">
        <f ca="1"/>
        <v>#N/A</v>
      </c>
      <c r="AR294" t="e">
        <f ca="1"/>
        <v>#N/A</v>
      </c>
      <c r="AS294" t="e">
        <f ca="1"/>
        <v>#N/A</v>
      </c>
      <c r="AT294" t="e">
        <f ca="1"/>
        <v>#N/A</v>
      </c>
      <c r="AU294" t="e">
        <f ca="1"/>
        <v>#N/A</v>
      </c>
      <c r="AV294" t="e">
        <f ca="1"/>
        <v>#N/A</v>
      </c>
      <c r="AW294" t="e">
        <f ca="1"/>
        <v>#N/A</v>
      </c>
      <c r="AX294" t="e">
        <f ca="1"/>
        <v>#N/A</v>
      </c>
      <c r="AY294" t="e">
        <f ca="1"/>
        <v>#N/A</v>
      </c>
      <c r="AZ294" t="e">
        <f ca="1"/>
        <v>#N/A</v>
      </c>
      <c r="BA294" t="e">
        <f ca="1"/>
        <v>#N/A</v>
      </c>
      <c r="BB294" t="e">
        <f ca="1"/>
        <v>#N/A</v>
      </c>
      <c r="BC294" t="e">
        <f ca="1"/>
        <v>#N/A</v>
      </c>
      <c r="BD294" t="e">
        <f ca="1"/>
        <v>#N/A</v>
      </c>
      <c r="BE294" t="e">
        <f ca="1"/>
        <v>#N/A</v>
      </c>
      <c r="BF294" t="e">
        <f ca="1"/>
        <v>#N/A</v>
      </c>
      <c r="BG294" t="e">
        <f ca="1"/>
        <v>#N/A</v>
      </c>
      <c r="BH294" t="e">
        <f ca="1"/>
        <v>#N/A</v>
      </c>
      <c r="BI294" t="e">
        <f ca="1"/>
        <v>#N/A</v>
      </c>
      <c r="BJ294" t="e">
        <f ca="1"/>
        <v>#N/A</v>
      </c>
      <c r="BK294" t="e">
        <f ca="1"/>
        <v>#N/A</v>
      </c>
      <c r="BL294" t="e">
        <f ca="1"/>
        <v>#N/A</v>
      </c>
      <c r="BM294" t="e">
        <f ca="1"/>
        <v>#N/A</v>
      </c>
      <c r="BN294" t="e">
        <f ca="1"/>
        <v>#N/A</v>
      </c>
      <c r="BO294" t="e">
        <f ca="1"/>
        <v>#N/A</v>
      </c>
      <c r="BP294" t="e">
        <f ca="1"/>
        <v>#N/A</v>
      </c>
      <c r="BQ294" t="e">
        <f ca="1"/>
        <v>#N/A</v>
      </c>
      <c r="BR294" t="e">
        <f ca="1"/>
        <v>#N/A</v>
      </c>
      <c r="BS294" t="e">
        <f ca="1"/>
        <v>#N/A</v>
      </c>
      <c r="BT294" t="e">
        <f ca="1"/>
        <v>#N/A</v>
      </c>
      <c r="BU294" t="e">
        <f ca="1"/>
        <v>#N/A</v>
      </c>
      <c r="BV294" t="e">
        <f ca="1"/>
        <v>#N/A</v>
      </c>
      <c r="BW294" t="e">
        <f ca="1"/>
        <v>#N/A</v>
      </c>
      <c r="BX294" t="e">
        <f ca="1"/>
        <v>#N/A</v>
      </c>
      <c r="BY294" t="e">
        <f ca="1"/>
        <v>#N/A</v>
      </c>
      <c r="BZ294" t="e">
        <f ca="1"/>
        <v>#N/A</v>
      </c>
      <c r="CA294" t="e">
        <f ca="1"/>
        <v>#N/A</v>
      </c>
      <c r="CB294" t="e">
        <f ca="1"/>
        <v>#N/A</v>
      </c>
      <c r="CC294" t="e">
        <f ca="1"/>
        <v>#N/A</v>
      </c>
      <c r="CD294" t="e">
        <f ca="1"/>
        <v>#N/A</v>
      </c>
      <c r="CE294" t="e">
        <f ca="1"/>
        <v>#N/A</v>
      </c>
      <c r="CF294" t="e">
        <f ca="1"/>
        <v>#N/A</v>
      </c>
      <c r="CG294" t="e">
        <f ca="1"/>
        <v>#N/A</v>
      </c>
      <c r="CH294" t="e">
        <f ca="1"/>
        <v>#N/A</v>
      </c>
      <c r="CI294" t="e">
        <f ca="1"/>
        <v>#N/A</v>
      </c>
      <c r="CJ294" t="e">
        <f ca="1"/>
        <v>#N/A</v>
      </c>
      <c r="CK294" t="e">
        <f ca="1"/>
        <v>#N/A</v>
      </c>
      <c r="CL294" t="e">
        <f ca="1"/>
        <v>#N/A</v>
      </c>
      <c r="CM294" t="e">
        <f ca="1"/>
        <v>#N/A</v>
      </c>
      <c r="CN294" t="e">
        <f ca="1"/>
        <v>#N/A</v>
      </c>
      <c r="CO294" t="e">
        <f ca="1"/>
        <v>#N/A</v>
      </c>
      <c r="CP294" t="e">
        <f ca="1"/>
        <v>#N/A</v>
      </c>
      <c r="CQ294" t="e">
        <f ca="1"/>
        <v>#N/A</v>
      </c>
      <c r="CR294" t="e">
        <f ca="1"/>
        <v>#N/A</v>
      </c>
      <c r="CS294" t="e">
        <f ca="1"/>
        <v>#N/A</v>
      </c>
      <c r="CT294" t="e">
        <f ca="1"/>
        <v>#N/A</v>
      </c>
      <c r="CU294" t="e">
        <f ca="1"/>
        <v>#N/A</v>
      </c>
      <c r="CV294" t="e">
        <f ca="1"/>
        <v>#N/A</v>
      </c>
      <c r="CW294" t="e">
        <f ca="1"/>
        <v>#N/A</v>
      </c>
      <c r="CX294" t="e">
        <f ca="1"/>
        <v>#N/A</v>
      </c>
      <c r="CY294" t="e">
        <f ca="1"/>
        <v>#N/A</v>
      </c>
      <c r="CZ294" t="e">
        <f ca="1"/>
        <v>#N/A</v>
      </c>
      <c r="DA294" t="e">
        <f ca="1"/>
        <v>#N/A</v>
      </c>
      <c r="DB294" t="e">
        <f ca="1"/>
        <v>#N/A</v>
      </c>
      <c r="DC294" t="e">
        <f ca="1"/>
        <v>#N/A</v>
      </c>
      <c r="DD294" t="e">
        <f ca="1"/>
        <v>#N/A</v>
      </c>
      <c r="DE294" t="e">
        <f ca="1"/>
        <v>#N/A</v>
      </c>
      <c r="DF294" t="e">
        <f ca="1"/>
        <v>#N/A</v>
      </c>
      <c r="DG294" t="e">
        <f ca="1"/>
        <v>#N/A</v>
      </c>
      <c r="DH294" t="e">
        <f ca="1"/>
        <v>#N/A</v>
      </c>
      <c r="DI294" t="e">
        <f ca="1"/>
        <v>#N/A</v>
      </c>
      <c r="DJ294" t="e">
        <f ca="1"/>
        <v>#N/A</v>
      </c>
      <c r="DK294" t="e">
        <f ca="1"/>
        <v>#N/A</v>
      </c>
      <c r="DL294" t="e">
        <f ca="1"/>
        <v>#N/A</v>
      </c>
      <c r="DM294" t="e">
        <f ca="1"/>
        <v>#N/A</v>
      </c>
      <c r="DN294" t="e">
        <f ca="1"/>
        <v>#N/A</v>
      </c>
      <c r="DO294" t="e">
        <f ca="1"/>
        <v>#N/A</v>
      </c>
      <c r="DP294" t="e">
        <f ca="1"/>
        <v>#N/A</v>
      </c>
      <c r="DQ294" t="e">
        <f ca="1"/>
        <v>#N/A</v>
      </c>
      <c r="DR294" t="e">
        <f ca="1"/>
        <v>#N/A</v>
      </c>
      <c r="DS294" t="e">
        <f ca="1"/>
        <v>#N/A</v>
      </c>
      <c r="DT294" t="e">
        <f ca="1"/>
        <v>#N/A</v>
      </c>
      <c r="DU294" t="e">
        <f ca="1"/>
        <v>#N/A</v>
      </c>
      <c r="DV294" t="e">
        <f ca="1"/>
        <v>#N/A</v>
      </c>
      <c r="DW294" t="e">
        <f ca="1"/>
        <v>#N/A</v>
      </c>
      <c r="DX294" t="e">
        <f ca="1"/>
        <v>#N/A</v>
      </c>
      <c r="DY294" t="e">
        <f ca="1"/>
        <v>#N/A</v>
      </c>
      <c r="DZ294" t="e">
        <f ca="1"/>
        <v>#N/A</v>
      </c>
      <c r="EA294" t="e">
        <f ca="1"/>
        <v>#N/A</v>
      </c>
    </row>
    <row r="295" spans="11:131">
      <c r="K295" s="40" t="e">
        <f ca="1"/>
        <v>#N/A</v>
      </c>
      <c r="L295" t="e">
        <f ca="1"/>
        <v>#N/A</v>
      </c>
      <c r="M295" t="e">
        <f ca="1"/>
        <v>#N/A</v>
      </c>
      <c r="N295" t="e">
        <f ca="1"/>
        <v>#N/A</v>
      </c>
      <c r="O295" t="e">
        <f ca="1"/>
        <v>#N/A</v>
      </c>
      <c r="P295" t="e">
        <f ca="1"/>
        <v>#N/A</v>
      </c>
      <c r="Q295" t="e">
        <f ca="1"/>
        <v>#N/A</v>
      </c>
      <c r="R295" t="e">
        <f ca="1"/>
        <v>#N/A</v>
      </c>
      <c r="S295" t="e">
        <f ca="1"/>
        <v>#N/A</v>
      </c>
      <c r="T295" t="e">
        <f ca="1"/>
        <v>#N/A</v>
      </c>
      <c r="U295" t="e">
        <f ca="1"/>
        <v>#N/A</v>
      </c>
      <c r="V295" t="e">
        <f ca="1"/>
        <v>#N/A</v>
      </c>
      <c r="W295" t="e">
        <f ca="1"/>
        <v>#N/A</v>
      </c>
      <c r="X295" t="e">
        <f ca="1"/>
        <v>#N/A</v>
      </c>
      <c r="Y295" t="e">
        <f ca="1"/>
        <v>#N/A</v>
      </c>
      <c r="Z295" t="e">
        <f ca="1"/>
        <v>#N/A</v>
      </c>
      <c r="AA295" t="e">
        <f ca="1"/>
        <v>#N/A</v>
      </c>
      <c r="AB295" t="e">
        <f ca="1"/>
        <v>#N/A</v>
      </c>
      <c r="AC295" t="e">
        <f ca="1"/>
        <v>#N/A</v>
      </c>
      <c r="AD295" t="e">
        <f ca="1"/>
        <v>#N/A</v>
      </c>
      <c r="AE295" t="e">
        <f ca="1"/>
        <v>#N/A</v>
      </c>
      <c r="AF295" t="e">
        <f ca="1"/>
        <v>#N/A</v>
      </c>
      <c r="AG295" t="e">
        <f ca="1"/>
        <v>#N/A</v>
      </c>
      <c r="AH295" t="e">
        <f ca="1"/>
        <v>#N/A</v>
      </c>
      <c r="AI295" t="e">
        <f ca="1"/>
        <v>#N/A</v>
      </c>
      <c r="AJ295" t="e">
        <f ca="1"/>
        <v>#N/A</v>
      </c>
      <c r="AK295" t="e">
        <f ca="1"/>
        <v>#N/A</v>
      </c>
      <c r="AL295" t="e">
        <f ca="1"/>
        <v>#N/A</v>
      </c>
      <c r="AM295" t="e">
        <f ca="1"/>
        <v>#N/A</v>
      </c>
      <c r="AN295" t="e">
        <f ca="1"/>
        <v>#N/A</v>
      </c>
      <c r="AO295" t="e">
        <f ca="1"/>
        <v>#N/A</v>
      </c>
      <c r="AP295" t="e">
        <f ca="1"/>
        <v>#N/A</v>
      </c>
      <c r="AQ295" t="e">
        <f ca="1"/>
        <v>#N/A</v>
      </c>
      <c r="AR295" t="e">
        <f ca="1"/>
        <v>#N/A</v>
      </c>
      <c r="AS295" t="e">
        <f ca="1"/>
        <v>#N/A</v>
      </c>
      <c r="AT295" t="e">
        <f ca="1"/>
        <v>#N/A</v>
      </c>
      <c r="AU295" t="e">
        <f ca="1"/>
        <v>#N/A</v>
      </c>
      <c r="AV295" t="e">
        <f ca="1"/>
        <v>#N/A</v>
      </c>
      <c r="AW295" t="e">
        <f ca="1"/>
        <v>#N/A</v>
      </c>
      <c r="AX295" t="e">
        <f ca="1"/>
        <v>#N/A</v>
      </c>
      <c r="AY295" t="e">
        <f ca="1"/>
        <v>#N/A</v>
      </c>
      <c r="AZ295" t="e">
        <f ca="1"/>
        <v>#N/A</v>
      </c>
      <c r="BA295" t="e">
        <f ca="1"/>
        <v>#N/A</v>
      </c>
      <c r="BB295" t="e">
        <f ca="1"/>
        <v>#N/A</v>
      </c>
      <c r="BC295" t="e">
        <f ca="1"/>
        <v>#N/A</v>
      </c>
      <c r="BD295" t="e">
        <f ca="1"/>
        <v>#N/A</v>
      </c>
      <c r="BE295" t="e">
        <f ca="1"/>
        <v>#N/A</v>
      </c>
      <c r="BF295" t="e">
        <f ca="1"/>
        <v>#N/A</v>
      </c>
      <c r="BG295" t="e">
        <f ca="1"/>
        <v>#N/A</v>
      </c>
      <c r="BH295" t="e">
        <f ca="1"/>
        <v>#N/A</v>
      </c>
      <c r="BI295" t="e">
        <f ca="1"/>
        <v>#N/A</v>
      </c>
      <c r="BJ295" t="e">
        <f ca="1"/>
        <v>#N/A</v>
      </c>
      <c r="BK295" t="e">
        <f ca="1"/>
        <v>#N/A</v>
      </c>
      <c r="BL295" t="e">
        <f ca="1"/>
        <v>#N/A</v>
      </c>
      <c r="BM295" t="e">
        <f ca="1"/>
        <v>#N/A</v>
      </c>
      <c r="BN295" t="e">
        <f ca="1"/>
        <v>#N/A</v>
      </c>
      <c r="BO295" t="e">
        <f ca="1"/>
        <v>#N/A</v>
      </c>
      <c r="BP295" t="e">
        <f ca="1"/>
        <v>#N/A</v>
      </c>
      <c r="BQ295" t="e">
        <f ca="1"/>
        <v>#N/A</v>
      </c>
      <c r="BR295" t="e">
        <f ca="1"/>
        <v>#N/A</v>
      </c>
      <c r="BS295" t="e">
        <f ca="1"/>
        <v>#N/A</v>
      </c>
      <c r="BT295" t="e">
        <f ca="1"/>
        <v>#N/A</v>
      </c>
      <c r="BU295" t="e">
        <f ca="1"/>
        <v>#N/A</v>
      </c>
      <c r="BV295" t="e">
        <f ca="1"/>
        <v>#N/A</v>
      </c>
      <c r="BW295" t="e">
        <f ca="1"/>
        <v>#N/A</v>
      </c>
      <c r="BX295" t="e">
        <f ca="1"/>
        <v>#N/A</v>
      </c>
      <c r="BY295" t="e">
        <f ca="1"/>
        <v>#N/A</v>
      </c>
      <c r="BZ295" t="e">
        <f ca="1"/>
        <v>#N/A</v>
      </c>
      <c r="CA295" t="e">
        <f ca="1"/>
        <v>#N/A</v>
      </c>
      <c r="CB295" t="e">
        <f ca="1"/>
        <v>#N/A</v>
      </c>
      <c r="CC295" t="e">
        <f ca="1"/>
        <v>#N/A</v>
      </c>
      <c r="CD295" t="e">
        <f ca="1"/>
        <v>#N/A</v>
      </c>
      <c r="CE295" t="e">
        <f ca="1"/>
        <v>#N/A</v>
      </c>
      <c r="CF295" t="e">
        <f ca="1"/>
        <v>#N/A</v>
      </c>
      <c r="CG295" t="e">
        <f ca="1"/>
        <v>#N/A</v>
      </c>
      <c r="CH295" t="e">
        <f ca="1"/>
        <v>#N/A</v>
      </c>
      <c r="CI295" t="e">
        <f ca="1"/>
        <v>#N/A</v>
      </c>
      <c r="CJ295" t="e">
        <f ca="1"/>
        <v>#N/A</v>
      </c>
      <c r="CK295" t="e">
        <f ca="1"/>
        <v>#N/A</v>
      </c>
      <c r="CL295" t="e">
        <f ca="1"/>
        <v>#N/A</v>
      </c>
      <c r="CM295" t="e">
        <f ca="1"/>
        <v>#N/A</v>
      </c>
      <c r="CN295" t="e">
        <f ca="1"/>
        <v>#N/A</v>
      </c>
      <c r="CO295" t="e">
        <f ca="1"/>
        <v>#N/A</v>
      </c>
      <c r="CP295" t="e">
        <f ca="1"/>
        <v>#N/A</v>
      </c>
      <c r="CQ295" t="e">
        <f ca="1"/>
        <v>#N/A</v>
      </c>
      <c r="CR295" t="e">
        <f ca="1"/>
        <v>#N/A</v>
      </c>
      <c r="CS295" t="e">
        <f ca="1"/>
        <v>#N/A</v>
      </c>
      <c r="CT295" t="e">
        <f ca="1"/>
        <v>#N/A</v>
      </c>
      <c r="CU295" t="e">
        <f ca="1"/>
        <v>#N/A</v>
      </c>
      <c r="CV295" t="e">
        <f ca="1"/>
        <v>#N/A</v>
      </c>
      <c r="CW295" t="e">
        <f ca="1"/>
        <v>#N/A</v>
      </c>
      <c r="CX295" t="e">
        <f ca="1"/>
        <v>#N/A</v>
      </c>
      <c r="CY295" t="e">
        <f ca="1"/>
        <v>#N/A</v>
      </c>
      <c r="CZ295" t="e">
        <f ca="1"/>
        <v>#N/A</v>
      </c>
      <c r="DA295" t="e">
        <f ca="1"/>
        <v>#N/A</v>
      </c>
      <c r="DB295" t="e">
        <f ca="1"/>
        <v>#N/A</v>
      </c>
      <c r="DC295" t="e">
        <f ca="1"/>
        <v>#N/A</v>
      </c>
      <c r="DD295" t="e">
        <f ca="1"/>
        <v>#N/A</v>
      </c>
      <c r="DE295" t="e">
        <f ca="1"/>
        <v>#N/A</v>
      </c>
      <c r="DF295" t="e">
        <f ca="1"/>
        <v>#N/A</v>
      </c>
      <c r="DG295" t="e">
        <f ca="1"/>
        <v>#N/A</v>
      </c>
      <c r="DH295" t="e">
        <f ca="1"/>
        <v>#N/A</v>
      </c>
      <c r="DI295" t="e">
        <f ca="1"/>
        <v>#N/A</v>
      </c>
      <c r="DJ295" t="e">
        <f ca="1"/>
        <v>#N/A</v>
      </c>
      <c r="DK295" t="e">
        <f ca="1"/>
        <v>#N/A</v>
      </c>
      <c r="DL295" t="e">
        <f ca="1"/>
        <v>#N/A</v>
      </c>
      <c r="DM295" t="e">
        <f ca="1"/>
        <v>#N/A</v>
      </c>
      <c r="DN295" t="e">
        <f ca="1"/>
        <v>#N/A</v>
      </c>
      <c r="DO295" t="e">
        <f ca="1"/>
        <v>#N/A</v>
      </c>
      <c r="DP295" t="e">
        <f ca="1"/>
        <v>#N/A</v>
      </c>
      <c r="DQ295" t="e">
        <f ca="1"/>
        <v>#N/A</v>
      </c>
      <c r="DR295" t="e">
        <f ca="1"/>
        <v>#N/A</v>
      </c>
      <c r="DS295" t="e">
        <f ca="1"/>
        <v>#N/A</v>
      </c>
      <c r="DT295" t="e">
        <f ca="1"/>
        <v>#N/A</v>
      </c>
      <c r="DU295" t="e">
        <f ca="1"/>
        <v>#N/A</v>
      </c>
      <c r="DV295" t="e">
        <f ca="1"/>
        <v>#N/A</v>
      </c>
      <c r="DW295" t="e">
        <f ca="1"/>
        <v>#N/A</v>
      </c>
      <c r="DX295" t="e">
        <f ca="1"/>
        <v>#N/A</v>
      </c>
      <c r="DY295" t="e">
        <f ca="1"/>
        <v>#N/A</v>
      </c>
      <c r="DZ295" t="e">
        <f ca="1"/>
        <v>#N/A</v>
      </c>
      <c r="EA295" t="e">
        <f ca="1"/>
        <v>#N/A</v>
      </c>
    </row>
    <row r="296" spans="11:131">
      <c r="K296" s="40" t="e">
        <f ca="1"/>
        <v>#N/A</v>
      </c>
      <c r="L296" t="e">
        <f ca="1"/>
        <v>#N/A</v>
      </c>
      <c r="M296" t="e">
        <f ca="1"/>
        <v>#N/A</v>
      </c>
      <c r="N296" t="e">
        <f ca="1"/>
        <v>#N/A</v>
      </c>
      <c r="O296" t="e">
        <f ca="1"/>
        <v>#N/A</v>
      </c>
      <c r="P296" t="e">
        <f ca="1"/>
        <v>#N/A</v>
      </c>
      <c r="Q296" t="e">
        <f ca="1"/>
        <v>#N/A</v>
      </c>
      <c r="R296" t="e">
        <f ca="1"/>
        <v>#N/A</v>
      </c>
      <c r="S296" t="e">
        <f ca="1"/>
        <v>#N/A</v>
      </c>
      <c r="T296" t="e">
        <f ca="1"/>
        <v>#N/A</v>
      </c>
      <c r="U296" t="e">
        <f ca="1"/>
        <v>#N/A</v>
      </c>
      <c r="V296" t="e">
        <f ca="1"/>
        <v>#N/A</v>
      </c>
      <c r="W296" t="e">
        <f ca="1"/>
        <v>#N/A</v>
      </c>
      <c r="X296" t="e">
        <f ca="1"/>
        <v>#N/A</v>
      </c>
      <c r="Y296" t="e">
        <f ca="1"/>
        <v>#N/A</v>
      </c>
      <c r="Z296" t="e">
        <f ca="1"/>
        <v>#N/A</v>
      </c>
      <c r="AA296" t="e">
        <f ca="1"/>
        <v>#N/A</v>
      </c>
      <c r="AB296" t="e">
        <f ca="1"/>
        <v>#N/A</v>
      </c>
      <c r="AC296" t="e">
        <f ca="1"/>
        <v>#N/A</v>
      </c>
      <c r="AD296" t="e">
        <f ca="1"/>
        <v>#N/A</v>
      </c>
      <c r="AE296" t="e">
        <f ca="1"/>
        <v>#N/A</v>
      </c>
      <c r="AF296" t="e">
        <f ca="1"/>
        <v>#N/A</v>
      </c>
      <c r="AG296" t="e">
        <f ca="1"/>
        <v>#N/A</v>
      </c>
      <c r="AH296" t="e">
        <f ca="1"/>
        <v>#N/A</v>
      </c>
      <c r="AI296" t="e">
        <f ca="1"/>
        <v>#N/A</v>
      </c>
      <c r="AJ296" t="e">
        <f ca="1"/>
        <v>#N/A</v>
      </c>
      <c r="AK296" t="e">
        <f ca="1"/>
        <v>#N/A</v>
      </c>
      <c r="AL296" t="e">
        <f ca="1"/>
        <v>#N/A</v>
      </c>
      <c r="AM296" t="e">
        <f ca="1"/>
        <v>#N/A</v>
      </c>
      <c r="AN296" t="e">
        <f ca="1"/>
        <v>#N/A</v>
      </c>
      <c r="AO296" t="e">
        <f ca="1"/>
        <v>#N/A</v>
      </c>
      <c r="AP296" t="e">
        <f ca="1"/>
        <v>#N/A</v>
      </c>
      <c r="AQ296" t="e">
        <f ca="1"/>
        <v>#N/A</v>
      </c>
      <c r="AR296" t="e">
        <f ca="1"/>
        <v>#N/A</v>
      </c>
      <c r="AS296" t="e">
        <f ca="1"/>
        <v>#N/A</v>
      </c>
      <c r="AT296" t="e">
        <f ca="1"/>
        <v>#N/A</v>
      </c>
      <c r="AU296" t="e">
        <f ca="1"/>
        <v>#N/A</v>
      </c>
      <c r="AV296" t="e">
        <f ca="1"/>
        <v>#N/A</v>
      </c>
      <c r="AW296" t="e">
        <f ca="1"/>
        <v>#N/A</v>
      </c>
      <c r="AX296" t="e">
        <f ca="1"/>
        <v>#N/A</v>
      </c>
      <c r="AY296" t="e">
        <f ca="1"/>
        <v>#N/A</v>
      </c>
      <c r="AZ296" t="e">
        <f ca="1"/>
        <v>#N/A</v>
      </c>
      <c r="BA296" t="e">
        <f ca="1"/>
        <v>#N/A</v>
      </c>
      <c r="BB296" t="e">
        <f ca="1"/>
        <v>#N/A</v>
      </c>
      <c r="BC296" t="e">
        <f ca="1"/>
        <v>#N/A</v>
      </c>
      <c r="BD296" t="e">
        <f ca="1"/>
        <v>#N/A</v>
      </c>
      <c r="BE296" t="e">
        <f ca="1"/>
        <v>#N/A</v>
      </c>
      <c r="BF296" t="e">
        <f ca="1"/>
        <v>#N/A</v>
      </c>
      <c r="BG296" t="e">
        <f ca="1"/>
        <v>#N/A</v>
      </c>
      <c r="BH296" t="e">
        <f ca="1"/>
        <v>#N/A</v>
      </c>
      <c r="BI296" t="e">
        <f ca="1"/>
        <v>#N/A</v>
      </c>
      <c r="BJ296" t="e">
        <f ca="1"/>
        <v>#N/A</v>
      </c>
      <c r="BK296" t="e">
        <f ca="1"/>
        <v>#N/A</v>
      </c>
      <c r="BL296" t="e">
        <f ca="1"/>
        <v>#N/A</v>
      </c>
      <c r="BM296" t="e">
        <f ca="1"/>
        <v>#N/A</v>
      </c>
      <c r="BN296" t="e">
        <f ca="1"/>
        <v>#N/A</v>
      </c>
      <c r="BO296" t="e">
        <f ca="1"/>
        <v>#N/A</v>
      </c>
      <c r="BP296" t="e">
        <f ca="1"/>
        <v>#N/A</v>
      </c>
      <c r="BQ296" t="e">
        <f ca="1"/>
        <v>#N/A</v>
      </c>
      <c r="BR296" t="e">
        <f ca="1"/>
        <v>#N/A</v>
      </c>
      <c r="BS296" t="e">
        <f ca="1"/>
        <v>#N/A</v>
      </c>
      <c r="BT296" t="e">
        <f ca="1"/>
        <v>#N/A</v>
      </c>
      <c r="BU296" t="e">
        <f ca="1"/>
        <v>#N/A</v>
      </c>
      <c r="BV296" t="e">
        <f ca="1"/>
        <v>#N/A</v>
      </c>
      <c r="BW296" t="e">
        <f ca="1"/>
        <v>#N/A</v>
      </c>
      <c r="BX296" t="e">
        <f ca="1"/>
        <v>#N/A</v>
      </c>
      <c r="BY296" t="e">
        <f ca="1"/>
        <v>#N/A</v>
      </c>
      <c r="BZ296" t="e">
        <f ca="1"/>
        <v>#N/A</v>
      </c>
      <c r="CA296" t="e">
        <f ca="1"/>
        <v>#N/A</v>
      </c>
      <c r="CB296" t="e">
        <f ca="1"/>
        <v>#N/A</v>
      </c>
      <c r="CC296" t="e">
        <f ca="1"/>
        <v>#N/A</v>
      </c>
      <c r="CD296" t="e">
        <f ca="1"/>
        <v>#N/A</v>
      </c>
      <c r="CE296" t="e">
        <f ca="1"/>
        <v>#N/A</v>
      </c>
      <c r="CF296" t="e">
        <f ca="1"/>
        <v>#N/A</v>
      </c>
      <c r="CG296" t="e">
        <f ca="1"/>
        <v>#N/A</v>
      </c>
      <c r="CH296" t="e">
        <f ca="1"/>
        <v>#N/A</v>
      </c>
      <c r="CI296" t="e">
        <f ca="1"/>
        <v>#N/A</v>
      </c>
      <c r="CJ296" t="e">
        <f ca="1"/>
        <v>#N/A</v>
      </c>
      <c r="CK296" t="e">
        <f ca="1"/>
        <v>#N/A</v>
      </c>
      <c r="CL296" t="e">
        <f ca="1"/>
        <v>#N/A</v>
      </c>
      <c r="CM296" t="e">
        <f ca="1"/>
        <v>#N/A</v>
      </c>
      <c r="CN296" t="e">
        <f ca="1"/>
        <v>#N/A</v>
      </c>
      <c r="CO296" t="e">
        <f ca="1"/>
        <v>#N/A</v>
      </c>
      <c r="CP296" t="e">
        <f ca="1"/>
        <v>#N/A</v>
      </c>
      <c r="CQ296" t="e">
        <f ca="1"/>
        <v>#N/A</v>
      </c>
      <c r="CR296" t="e">
        <f ca="1"/>
        <v>#N/A</v>
      </c>
      <c r="CS296" t="e">
        <f ca="1"/>
        <v>#N/A</v>
      </c>
      <c r="CT296" t="e">
        <f ca="1"/>
        <v>#N/A</v>
      </c>
      <c r="CU296" t="e">
        <f ca="1"/>
        <v>#N/A</v>
      </c>
      <c r="CV296" t="e">
        <f ca="1"/>
        <v>#N/A</v>
      </c>
      <c r="CW296" t="e">
        <f ca="1"/>
        <v>#N/A</v>
      </c>
      <c r="CX296" t="e">
        <f ca="1"/>
        <v>#N/A</v>
      </c>
      <c r="CY296" t="e">
        <f ca="1"/>
        <v>#N/A</v>
      </c>
      <c r="CZ296" t="e">
        <f ca="1"/>
        <v>#N/A</v>
      </c>
      <c r="DA296" t="e">
        <f ca="1"/>
        <v>#N/A</v>
      </c>
      <c r="DB296" t="e">
        <f ca="1"/>
        <v>#N/A</v>
      </c>
      <c r="DC296" t="e">
        <f ca="1"/>
        <v>#N/A</v>
      </c>
      <c r="DD296" t="e">
        <f ca="1"/>
        <v>#N/A</v>
      </c>
      <c r="DE296" t="e">
        <f ca="1"/>
        <v>#N/A</v>
      </c>
      <c r="DF296" t="e">
        <f ca="1"/>
        <v>#N/A</v>
      </c>
      <c r="DG296" t="e">
        <f ca="1"/>
        <v>#N/A</v>
      </c>
      <c r="DH296" t="e">
        <f ca="1"/>
        <v>#N/A</v>
      </c>
      <c r="DI296" t="e">
        <f ca="1"/>
        <v>#N/A</v>
      </c>
      <c r="DJ296" t="e">
        <f ca="1"/>
        <v>#N/A</v>
      </c>
      <c r="DK296" t="e">
        <f ca="1"/>
        <v>#N/A</v>
      </c>
      <c r="DL296" t="e">
        <f ca="1"/>
        <v>#N/A</v>
      </c>
      <c r="DM296" t="e">
        <f ca="1"/>
        <v>#N/A</v>
      </c>
      <c r="DN296" t="e">
        <f ca="1"/>
        <v>#N/A</v>
      </c>
      <c r="DO296" t="e">
        <f ca="1"/>
        <v>#N/A</v>
      </c>
      <c r="DP296" t="e">
        <f ca="1"/>
        <v>#N/A</v>
      </c>
      <c r="DQ296" t="e">
        <f ca="1"/>
        <v>#N/A</v>
      </c>
      <c r="DR296" t="e">
        <f ca="1"/>
        <v>#N/A</v>
      </c>
      <c r="DS296" t="e">
        <f ca="1"/>
        <v>#N/A</v>
      </c>
      <c r="DT296" t="e">
        <f ca="1"/>
        <v>#N/A</v>
      </c>
      <c r="DU296" t="e">
        <f ca="1"/>
        <v>#N/A</v>
      </c>
      <c r="DV296" t="e">
        <f ca="1"/>
        <v>#N/A</v>
      </c>
      <c r="DW296" t="e">
        <f ca="1"/>
        <v>#N/A</v>
      </c>
      <c r="DX296" t="e">
        <f ca="1"/>
        <v>#N/A</v>
      </c>
      <c r="DY296" t="e">
        <f ca="1"/>
        <v>#N/A</v>
      </c>
      <c r="DZ296" t="e">
        <f ca="1"/>
        <v>#N/A</v>
      </c>
      <c r="EA296" t="e">
        <f ca="1"/>
        <v>#N/A</v>
      </c>
    </row>
    <row r="297" spans="11:131">
      <c r="K297" s="40" t="e">
        <f ca="1"/>
        <v>#N/A</v>
      </c>
      <c r="L297" t="e">
        <f ca="1"/>
        <v>#N/A</v>
      </c>
      <c r="M297" t="e">
        <f ca="1"/>
        <v>#N/A</v>
      </c>
      <c r="N297" t="e">
        <f ca="1"/>
        <v>#N/A</v>
      </c>
      <c r="O297" t="e">
        <f ca="1"/>
        <v>#N/A</v>
      </c>
      <c r="P297" t="e">
        <f ca="1"/>
        <v>#N/A</v>
      </c>
      <c r="Q297" t="e">
        <f ca="1"/>
        <v>#N/A</v>
      </c>
      <c r="R297" t="e">
        <f ca="1"/>
        <v>#N/A</v>
      </c>
      <c r="S297" t="e">
        <f ca="1"/>
        <v>#N/A</v>
      </c>
      <c r="T297" t="e">
        <f ca="1"/>
        <v>#N/A</v>
      </c>
      <c r="U297" t="e">
        <f ca="1"/>
        <v>#N/A</v>
      </c>
      <c r="V297" t="e">
        <f ca="1"/>
        <v>#N/A</v>
      </c>
      <c r="W297" t="e">
        <f ca="1"/>
        <v>#N/A</v>
      </c>
      <c r="X297" t="e">
        <f ca="1"/>
        <v>#N/A</v>
      </c>
      <c r="Y297" t="e">
        <f ca="1"/>
        <v>#N/A</v>
      </c>
      <c r="Z297" t="e">
        <f ca="1"/>
        <v>#N/A</v>
      </c>
      <c r="AA297" t="e">
        <f ca="1"/>
        <v>#N/A</v>
      </c>
      <c r="AB297" t="e">
        <f ca="1"/>
        <v>#N/A</v>
      </c>
      <c r="AC297" t="e">
        <f ca="1"/>
        <v>#N/A</v>
      </c>
      <c r="AD297" t="e">
        <f ca="1"/>
        <v>#N/A</v>
      </c>
      <c r="AE297" t="e">
        <f ca="1"/>
        <v>#N/A</v>
      </c>
      <c r="AF297" t="e">
        <f ca="1"/>
        <v>#N/A</v>
      </c>
      <c r="AG297" t="e">
        <f ca="1"/>
        <v>#N/A</v>
      </c>
      <c r="AH297" t="e">
        <f ca="1"/>
        <v>#N/A</v>
      </c>
      <c r="AI297" t="e">
        <f ca="1"/>
        <v>#N/A</v>
      </c>
      <c r="AJ297" t="e">
        <f ca="1"/>
        <v>#N/A</v>
      </c>
      <c r="AK297" t="e">
        <f ca="1"/>
        <v>#N/A</v>
      </c>
      <c r="AL297" t="e">
        <f ca="1"/>
        <v>#N/A</v>
      </c>
      <c r="AM297" t="e">
        <f ca="1"/>
        <v>#N/A</v>
      </c>
      <c r="AN297" t="e">
        <f ca="1"/>
        <v>#N/A</v>
      </c>
      <c r="AO297" t="e">
        <f ca="1"/>
        <v>#N/A</v>
      </c>
      <c r="AP297" t="e">
        <f ca="1"/>
        <v>#N/A</v>
      </c>
      <c r="AQ297" t="e">
        <f ca="1"/>
        <v>#N/A</v>
      </c>
      <c r="AR297" t="e">
        <f ca="1"/>
        <v>#N/A</v>
      </c>
      <c r="AS297" t="e">
        <f ca="1"/>
        <v>#N/A</v>
      </c>
      <c r="AT297" t="e">
        <f ca="1"/>
        <v>#N/A</v>
      </c>
      <c r="AU297" t="e">
        <f ca="1"/>
        <v>#N/A</v>
      </c>
      <c r="AV297" t="e">
        <f ca="1"/>
        <v>#N/A</v>
      </c>
      <c r="AW297" t="e">
        <f ca="1"/>
        <v>#N/A</v>
      </c>
      <c r="AX297" t="e">
        <f ca="1"/>
        <v>#N/A</v>
      </c>
      <c r="AY297" t="e">
        <f ca="1"/>
        <v>#N/A</v>
      </c>
      <c r="AZ297" t="e">
        <f ca="1"/>
        <v>#N/A</v>
      </c>
      <c r="BA297" t="e">
        <f ca="1"/>
        <v>#N/A</v>
      </c>
      <c r="BB297" t="e">
        <f ca="1"/>
        <v>#N/A</v>
      </c>
      <c r="BC297" t="e">
        <f ca="1"/>
        <v>#N/A</v>
      </c>
      <c r="BD297" t="e">
        <f ca="1"/>
        <v>#N/A</v>
      </c>
      <c r="BE297" t="e">
        <f ca="1"/>
        <v>#N/A</v>
      </c>
      <c r="BF297" t="e">
        <f ca="1"/>
        <v>#N/A</v>
      </c>
      <c r="BG297" t="e">
        <f ca="1"/>
        <v>#N/A</v>
      </c>
      <c r="BH297" t="e">
        <f ca="1"/>
        <v>#N/A</v>
      </c>
      <c r="BI297" t="e">
        <f ca="1"/>
        <v>#N/A</v>
      </c>
      <c r="BJ297" t="e">
        <f ca="1"/>
        <v>#N/A</v>
      </c>
      <c r="BK297" t="e">
        <f ca="1"/>
        <v>#N/A</v>
      </c>
      <c r="BL297" t="e">
        <f ca="1"/>
        <v>#N/A</v>
      </c>
      <c r="BM297" t="e">
        <f ca="1"/>
        <v>#N/A</v>
      </c>
      <c r="BN297" t="e">
        <f ca="1"/>
        <v>#N/A</v>
      </c>
      <c r="BO297" t="e">
        <f ca="1"/>
        <v>#N/A</v>
      </c>
      <c r="BP297" t="e">
        <f ca="1"/>
        <v>#N/A</v>
      </c>
      <c r="BQ297" t="e">
        <f ca="1"/>
        <v>#N/A</v>
      </c>
      <c r="BR297" t="e">
        <f ca="1"/>
        <v>#N/A</v>
      </c>
      <c r="BS297" t="e">
        <f ca="1"/>
        <v>#N/A</v>
      </c>
      <c r="BT297" t="e">
        <f ca="1"/>
        <v>#N/A</v>
      </c>
      <c r="BU297" t="e">
        <f ca="1"/>
        <v>#N/A</v>
      </c>
      <c r="BV297" t="e">
        <f ca="1"/>
        <v>#N/A</v>
      </c>
      <c r="BW297" t="e">
        <f ca="1"/>
        <v>#N/A</v>
      </c>
      <c r="BX297" t="e">
        <f ca="1"/>
        <v>#N/A</v>
      </c>
      <c r="BY297" t="e">
        <f ca="1"/>
        <v>#N/A</v>
      </c>
      <c r="BZ297" t="e">
        <f ca="1"/>
        <v>#N/A</v>
      </c>
      <c r="CA297" t="e">
        <f ca="1"/>
        <v>#N/A</v>
      </c>
      <c r="CB297" t="e">
        <f ca="1"/>
        <v>#N/A</v>
      </c>
      <c r="CC297" t="e">
        <f ca="1"/>
        <v>#N/A</v>
      </c>
      <c r="CD297" t="e">
        <f ca="1"/>
        <v>#N/A</v>
      </c>
      <c r="CE297" t="e">
        <f ca="1"/>
        <v>#N/A</v>
      </c>
      <c r="CF297" t="e">
        <f ca="1"/>
        <v>#N/A</v>
      </c>
      <c r="CG297" t="e">
        <f ca="1"/>
        <v>#N/A</v>
      </c>
      <c r="CH297" t="e">
        <f ca="1"/>
        <v>#N/A</v>
      </c>
      <c r="CI297" t="e">
        <f ca="1"/>
        <v>#N/A</v>
      </c>
      <c r="CJ297" t="e">
        <f ca="1"/>
        <v>#N/A</v>
      </c>
      <c r="CK297" t="e">
        <f ca="1"/>
        <v>#N/A</v>
      </c>
      <c r="CL297" t="e">
        <f ca="1"/>
        <v>#N/A</v>
      </c>
      <c r="CM297" t="e">
        <f ca="1"/>
        <v>#N/A</v>
      </c>
      <c r="CN297" t="e">
        <f ca="1"/>
        <v>#N/A</v>
      </c>
      <c r="CO297" t="e">
        <f ca="1"/>
        <v>#N/A</v>
      </c>
      <c r="CP297" t="e">
        <f ca="1"/>
        <v>#N/A</v>
      </c>
      <c r="CQ297" t="e">
        <f ca="1"/>
        <v>#N/A</v>
      </c>
      <c r="CR297" t="e">
        <f ca="1"/>
        <v>#N/A</v>
      </c>
      <c r="CS297" t="e">
        <f ca="1"/>
        <v>#N/A</v>
      </c>
      <c r="CT297" t="e">
        <f ca="1"/>
        <v>#N/A</v>
      </c>
      <c r="CU297" t="e">
        <f ca="1"/>
        <v>#N/A</v>
      </c>
      <c r="CV297" t="e">
        <f ca="1"/>
        <v>#N/A</v>
      </c>
      <c r="CW297" t="e">
        <f ca="1"/>
        <v>#N/A</v>
      </c>
      <c r="CX297" t="e">
        <f ca="1"/>
        <v>#N/A</v>
      </c>
      <c r="CY297" t="e">
        <f ca="1"/>
        <v>#N/A</v>
      </c>
      <c r="CZ297" t="e">
        <f ca="1"/>
        <v>#N/A</v>
      </c>
      <c r="DA297" t="e">
        <f ca="1"/>
        <v>#N/A</v>
      </c>
      <c r="DB297" t="e">
        <f ca="1"/>
        <v>#N/A</v>
      </c>
      <c r="DC297" t="e">
        <f ca="1"/>
        <v>#N/A</v>
      </c>
      <c r="DD297" t="e">
        <f ca="1"/>
        <v>#N/A</v>
      </c>
      <c r="DE297" t="e">
        <f ca="1"/>
        <v>#N/A</v>
      </c>
      <c r="DF297" t="e">
        <f ca="1"/>
        <v>#N/A</v>
      </c>
      <c r="DG297" t="e">
        <f ca="1"/>
        <v>#N/A</v>
      </c>
      <c r="DH297" t="e">
        <f ca="1"/>
        <v>#N/A</v>
      </c>
      <c r="DI297" t="e">
        <f ca="1"/>
        <v>#N/A</v>
      </c>
      <c r="DJ297" t="e">
        <f ca="1"/>
        <v>#N/A</v>
      </c>
      <c r="DK297" t="e">
        <f ca="1"/>
        <v>#N/A</v>
      </c>
      <c r="DL297" t="e">
        <f ca="1"/>
        <v>#N/A</v>
      </c>
      <c r="DM297" t="e">
        <f ca="1"/>
        <v>#N/A</v>
      </c>
      <c r="DN297" t="e">
        <f ca="1"/>
        <v>#N/A</v>
      </c>
      <c r="DO297" t="e">
        <f ca="1"/>
        <v>#N/A</v>
      </c>
      <c r="DP297" t="e">
        <f ca="1"/>
        <v>#N/A</v>
      </c>
      <c r="DQ297" t="e">
        <f ca="1"/>
        <v>#N/A</v>
      </c>
      <c r="DR297" t="e">
        <f ca="1"/>
        <v>#N/A</v>
      </c>
      <c r="DS297" t="e">
        <f ca="1"/>
        <v>#N/A</v>
      </c>
      <c r="DT297" t="e">
        <f ca="1"/>
        <v>#N/A</v>
      </c>
      <c r="DU297" t="e">
        <f ca="1"/>
        <v>#N/A</v>
      </c>
      <c r="DV297" t="e">
        <f ca="1"/>
        <v>#N/A</v>
      </c>
      <c r="DW297" t="e">
        <f ca="1"/>
        <v>#N/A</v>
      </c>
      <c r="DX297" t="e">
        <f ca="1"/>
        <v>#N/A</v>
      </c>
      <c r="DY297" t="e">
        <f ca="1"/>
        <v>#N/A</v>
      </c>
      <c r="DZ297" t="e">
        <f ca="1"/>
        <v>#N/A</v>
      </c>
      <c r="EA297" t="e">
        <f ca="1"/>
        <v>#N/A</v>
      </c>
    </row>
    <row r="298" spans="11:131">
      <c r="K298" s="40" t="e">
        <f ca="1"/>
        <v>#N/A</v>
      </c>
      <c r="L298" t="e">
        <f ca="1"/>
        <v>#N/A</v>
      </c>
      <c r="M298" t="e">
        <f ca="1"/>
        <v>#N/A</v>
      </c>
      <c r="N298" t="e">
        <f ca="1"/>
        <v>#N/A</v>
      </c>
      <c r="O298" t="e">
        <f ca="1"/>
        <v>#N/A</v>
      </c>
      <c r="P298" t="e">
        <f ca="1"/>
        <v>#N/A</v>
      </c>
      <c r="Q298" t="e">
        <f ca="1"/>
        <v>#N/A</v>
      </c>
      <c r="R298" t="e">
        <f ca="1"/>
        <v>#N/A</v>
      </c>
      <c r="S298" t="e">
        <f ca="1"/>
        <v>#N/A</v>
      </c>
      <c r="T298" t="e">
        <f ca="1"/>
        <v>#N/A</v>
      </c>
      <c r="U298" t="e">
        <f ca="1"/>
        <v>#N/A</v>
      </c>
      <c r="V298" t="e">
        <f ca="1"/>
        <v>#N/A</v>
      </c>
      <c r="W298" t="e">
        <f ca="1"/>
        <v>#N/A</v>
      </c>
      <c r="X298" t="e">
        <f ca="1"/>
        <v>#N/A</v>
      </c>
      <c r="Y298" t="e">
        <f ca="1"/>
        <v>#N/A</v>
      </c>
      <c r="Z298" t="e">
        <f ca="1"/>
        <v>#N/A</v>
      </c>
      <c r="AA298" t="e">
        <f ca="1"/>
        <v>#N/A</v>
      </c>
      <c r="AB298" t="e">
        <f ca="1"/>
        <v>#N/A</v>
      </c>
      <c r="AC298" t="e">
        <f ca="1"/>
        <v>#N/A</v>
      </c>
      <c r="AD298" t="e">
        <f ca="1"/>
        <v>#N/A</v>
      </c>
      <c r="AE298" t="e">
        <f ca="1"/>
        <v>#N/A</v>
      </c>
      <c r="AF298" t="e">
        <f ca="1"/>
        <v>#N/A</v>
      </c>
      <c r="AG298" t="e">
        <f ca="1"/>
        <v>#N/A</v>
      </c>
      <c r="AH298" t="e">
        <f ca="1"/>
        <v>#N/A</v>
      </c>
      <c r="AI298" t="e">
        <f ca="1"/>
        <v>#N/A</v>
      </c>
      <c r="AJ298" t="e">
        <f ca="1"/>
        <v>#N/A</v>
      </c>
      <c r="AK298" t="e">
        <f ca="1"/>
        <v>#N/A</v>
      </c>
      <c r="AL298" t="e">
        <f ca="1"/>
        <v>#N/A</v>
      </c>
      <c r="AM298" t="e">
        <f ca="1"/>
        <v>#N/A</v>
      </c>
      <c r="AN298" t="e">
        <f ca="1"/>
        <v>#N/A</v>
      </c>
      <c r="AO298" t="e">
        <f ca="1"/>
        <v>#N/A</v>
      </c>
      <c r="AP298" t="e">
        <f ca="1"/>
        <v>#N/A</v>
      </c>
      <c r="AQ298" t="e">
        <f ca="1"/>
        <v>#N/A</v>
      </c>
      <c r="AR298" t="e">
        <f ca="1"/>
        <v>#N/A</v>
      </c>
      <c r="AS298" t="e">
        <f ca="1"/>
        <v>#N/A</v>
      </c>
      <c r="AT298" t="e">
        <f ca="1"/>
        <v>#N/A</v>
      </c>
      <c r="AU298" t="e">
        <f ca="1"/>
        <v>#N/A</v>
      </c>
      <c r="AV298" t="e">
        <f ca="1"/>
        <v>#N/A</v>
      </c>
      <c r="AW298" t="e">
        <f ca="1"/>
        <v>#N/A</v>
      </c>
      <c r="AX298" t="e">
        <f ca="1"/>
        <v>#N/A</v>
      </c>
      <c r="AY298" t="e">
        <f ca="1"/>
        <v>#N/A</v>
      </c>
      <c r="AZ298" t="e">
        <f ca="1"/>
        <v>#N/A</v>
      </c>
      <c r="BA298" t="e">
        <f ca="1"/>
        <v>#N/A</v>
      </c>
      <c r="BB298" t="e">
        <f ca="1"/>
        <v>#N/A</v>
      </c>
      <c r="BC298" t="e">
        <f ca="1"/>
        <v>#N/A</v>
      </c>
      <c r="BD298" t="e">
        <f ca="1"/>
        <v>#N/A</v>
      </c>
      <c r="BE298" t="e">
        <f ca="1"/>
        <v>#N/A</v>
      </c>
      <c r="BF298" t="e">
        <f ca="1"/>
        <v>#N/A</v>
      </c>
      <c r="BG298" t="e">
        <f ca="1"/>
        <v>#N/A</v>
      </c>
      <c r="BH298" t="e">
        <f ca="1"/>
        <v>#N/A</v>
      </c>
      <c r="BI298" t="e">
        <f ca="1"/>
        <v>#N/A</v>
      </c>
      <c r="BJ298" t="e">
        <f ca="1"/>
        <v>#N/A</v>
      </c>
      <c r="BK298" t="e">
        <f ca="1"/>
        <v>#N/A</v>
      </c>
      <c r="BL298" t="e">
        <f ca="1"/>
        <v>#N/A</v>
      </c>
      <c r="BM298" t="e">
        <f ca="1"/>
        <v>#N/A</v>
      </c>
      <c r="BN298" t="e">
        <f ca="1"/>
        <v>#N/A</v>
      </c>
      <c r="BO298" t="e">
        <f ca="1"/>
        <v>#N/A</v>
      </c>
      <c r="BP298" t="e">
        <f ca="1"/>
        <v>#N/A</v>
      </c>
      <c r="BQ298" t="e">
        <f ca="1"/>
        <v>#N/A</v>
      </c>
      <c r="BR298" t="e">
        <f ca="1"/>
        <v>#N/A</v>
      </c>
      <c r="BS298" t="e">
        <f ca="1"/>
        <v>#N/A</v>
      </c>
      <c r="BT298" t="e">
        <f ca="1"/>
        <v>#N/A</v>
      </c>
      <c r="BU298" t="e">
        <f ca="1"/>
        <v>#N/A</v>
      </c>
      <c r="BV298" t="e">
        <f ca="1"/>
        <v>#N/A</v>
      </c>
      <c r="BW298" t="e">
        <f ca="1"/>
        <v>#N/A</v>
      </c>
      <c r="BX298" t="e">
        <f ca="1"/>
        <v>#N/A</v>
      </c>
      <c r="BY298" t="e">
        <f ca="1"/>
        <v>#N/A</v>
      </c>
      <c r="BZ298" t="e">
        <f ca="1"/>
        <v>#N/A</v>
      </c>
      <c r="CA298" t="e">
        <f ca="1"/>
        <v>#N/A</v>
      </c>
      <c r="CB298" t="e">
        <f ca="1"/>
        <v>#N/A</v>
      </c>
      <c r="CC298" t="e">
        <f ca="1"/>
        <v>#N/A</v>
      </c>
      <c r="CD298" t="e">
        <f ca="1"/>
        <v>#N/A</v>
      </c>
      <c r="CE298" t="e">
        <f ca="1"/>
        <v>#N/A</v>
      </c>
      <c r="CF298" t="e">
        <f ca="1"/>
        <v>#N/A</v>
      </c>
      <c r="CG298" t="e">
        <f ca="1"/>
        <v>#N/A</v>
      </c>
      <c r="CH298" t="e">
        <f ca="1"/>
        <v>#N/A</v>
      </c>
      <c r="CI298" t="e">
        <f ca="1"/>
        <v>#N/A</v>
      </c>
      <c r="CJ298" t="e">
        <f ca="1"/>
        <v>#N/A</v>
      </c>
      <c r="CK298" t="e">
        <f ca="1"/>
        <v>#N/A</v>
      </c>
      <c r="CL298" t="e">
        <f ca="1"/>
        <v>#N/A</v>
      </c>
      <c r="CM298" t="e">
        <f ca="1"/>
        <v>#N/A</v>
      </c>
      <c r="CN298" t="e">
        <f ca="1"/>
        <v>#N/A</v>
      </c>
      <c r="CO298" t="e">
        <f ca="1"/>
        <v>#N/A</v>
      </c>
      <c r="CP298" t="e">
        <f ca="1"/>
        <v>#N/A</v>
      </c>
      <c r="CQ298" t="e">
        <f ca="1"/>
        <v>#N/A</v>
      </c>
      <c r="CR298" t="e">
        <f ca="1"/>
        <v>#N/A</v>
      </c>
      <c r="CS298" t="e">
        <f ca="1"/>
        <v>#N/A</v>
      </c>
      <c r="CT298" t="e">
        <f ca="1"/>
        <v>#N/A</v>
      </c>
      <c r="CU298" t="e">
        <f ca="1"/>
        <v>#N/A</v>
      </c>
      <c r="CV298" t="e">
        <f ca="1"/>
        <v>#N/A</v>
      </c>
      <c r="CW298" t="e">
        <f ca="1"/>
        <v>#N/A</v>
      </c>
      <c r="CX298" t="e">
        <f ca="1"/>
        <v>#N/A</v>
      </c>
      <c r="CY298" t="e">
        <f ca="1"/>
        <v>#N/A</v>
      </c>
      <c r="CZ298" t="e">
        <f ca="1"/>
        <v>#N/A</v>
      </c>
      <c r="DA298" t="e">
        <f ca="1"/>
        <v>#N/A</v>
      </c>
      <c r="DB298" t="e">
        <f ca="1"/>
        <v>#N/A</v>
      </c>
      <c r="DC298" t="e">
        <f ca="1"/>
        <v>#N/A</v>
      </c>
      <c r="DD298" t="e">
        <f ca="1"/>
        <v>#N/A</v>
      </c>
      <c r="DE298" t="e">
        <f ca="1"/>
        <v>#N/A</v>
      </c>
      <c r="DF298" t="e">
        <f ca="1"/>
        <v>#N/A</v>
      </c>
      <c r="DG298" t="e">
        <f ca="1"/>
        <v>#N/A</v>
      </c>
      <c r="DH298" t="e">
        <f ca="1"/>
        <v>#N/A</v>
      </c>
      <c r="DI298" t="e">
        <f ca="1"/>
        <v>#N/A</v>
      </c>
      <c r="DJ298" t="e">
        <f ca="1"/>
        <v>#N/A</v>
      </c>
      <c r="DK298" t="e">
        <f ca="1"/>
        <v>#N/A</v>
      </c>
      <c r="DL298" t="e">
        <f ca="1"/>
        <v>#N/A</v>
      </c>
      <c r="DM298" t="e">
        <f ca="1"/>
        <v>#N/A</v>
      </c>
      <c r="DN298" t="e">
        <f ca="1"/>
        <v>#N/A</v>
      </c>
      <c r="DO298" t="e">
        <f ca="1"/>
        <v>#N/A</v>
      </c>
      <c r="DP298" t="e">
        <f ca="1"/>
        <v>#N/A</v>
      </c>
      <c r="DQ298" t="e">
        <f ca="1"/>
        <v>#N/A</v>
      </c>
      <c r="DR298" t="e">
        <f ca="1"/>
        <v>#N/A</v>
      </c>
      <c r="DS298" t="e">
        <f ca="1"/>
        <v>#N/A</v>
      </c>
      <c r="DT298" t="e">
        <f ca="1"/>
        <v>#N/A</v>
      </c>
      <c r="DU298" t="e">
        <f ca="1"/>
        <v>#N/A</v>
      </c>
      <c r="DV298" t="e">
        <f ca="1"/>
        <v>#N/A</v>
      </c>
      <c r="DW298" t="e">
        <f ca="1"/>
        <v>#N/A</v>
      </c>
      <c r="DX298" t="e">
        <f ca="1"/>
        <v>#N/A</v>
      </c>
      <c r="DY298" t="e">
        <f ca="1"/>
        <v>#N/A</v>
      </c>
      <c r="DZ298" t="e">
        <f ca="1"/>
        <v>#N/A</v>
      </c>
      <c r="EA298" t="e">
        <f ca="1"/>
        <v>#N/A</v>
      </c>
    </row>
    <row r="299" spans="11:131">
      <c r="K299" s="40" t="e">
        <f ca="1"/>
        <v>#N/A</v>
      </c>
      <c r="L299" t="e">
        <f ca="1"/>
        <v>#N/A</v>
      </c>
      <c r="M299" t="e">
        <f ca="1"/>
        <v>#N/A</v>
      </c>
      <c r="N299" t="e">
        <f ca="1"/>
        <v>#N/A</v>
      </c>
      <c r="O299" t="e">
        <f ca="1"/>
        <v>#N/A</v>
      </c>
      <c r="P299" t="e">
        <f ca="1"/>
        <v>#N/A</v>
      </c>
      <c r="Q299" t="e">
        <f ca="1"/>
        <v>#N/A</v>
      </c>
      <c r="R299" t="e">
        <f ca="1"/>
        <v>#N/A</v>
      </c>
      <c r="S299" t="e">
        <f ca="1"/>
        <v>#N/A</v>
      </c>
      <c r="T299" t="e">
        <f ca="1"/>
        <v>#N/A</v>
      </c>
      <c r="U299" t="e">
        <f ca="1"/>
        <v>#N/A</v>
      </c>
      <c r="V299" t="e">
        <f ca="1"/>
        <v>#N/A</v>
      </c>
      <c r="W299" t="e">
        <f ca="1"/>
        <v>#N/A</v>
      </c>
      <c r="X299" t="e">
        <f ca="1"/>
        <v>#N/A</v>
      </c>
      <c r="Y299" t="e">
        <f ca="1"/>
        <v>#N/A</v>
      </c>
      <c r="Z299" t="e">
        <f ca="1"/>
        <v>#N/A</v>
      </c>
      <c r="AA299" t="e">
        <f ca="1"/>
        <v>#N/A</v>
      </c>
      <c r="AB299" t="e">
        <f ca="1"/>
        <v>#N/A</v>
      </c>
      <c r="AC299" t="e">
        <f ca="1"/>
        <v>#N/A</v>
      </c>
      <c r="AD299" t="e">
        <f ca="1"/>
        <v>#N/A</v>
      </c>
      <c r="AE299" t="e">
        <f ca="1"/>
        <v>#N/A</v>
      </c>
      <c r="AF299" t="e">
        <f ca="1"/>
        <v>#N/A</v>
      </c>
      <c r="AG299" t="e">
        <f ca="1"/>
        <v>#N/A</v>
      </c>
      <c r="AH299" t="e">
        <f ca="1"/>
        <v>#N/A</v>
      </c>
      <c r="AI299" t="e">
        <f ca="1"/>
        <v>#N/A</v>
      </c>
      <c r="AJ299" t="e">
        <f ca="1"/>
        <v>#N/A</v>
      </c>
      <c r="AK299" t="e">
        <f ca="1"/>
        <v>#N/A</v>
      </c>
      <c r="AL299" t="e">
        <f ca="1"/>
        <v>#N/A</v>
      </c>
      <c r="AM299" t="e">
        <f ca="1"/>
        <v>#N/A</v>
      </c>
      <c r="AN299" t="e">
        <f ca="1"/>
        <v>#N/A</v>
      </c>
      <c r="AO299" t="e">
        <f ca="1"/>
        <v>#N/A</v>
      </c>
      <c r="AP299" t="e">
        <f ca="1"/>
        <v>#N/A</v>
      </c>
      <c r="AQ299" t="e">
        <f ca="1"/>
        <v>#N/A</v>
      </c>
      <c r="AR299" t="e">
        <f ca="1"/>
        <v>#N/A</v>
      </c>
      <c r="AS299" t="e">
        <f ca="1"/>
        <v>#N/A</v>
      </c>
      <c r="AT299" t="e">
        <f ca="1"/>
        <v>#N/A</v>
      </c>
      <c r="AU299" t="e">
        <f ca="1"/>
        <v>#N/A</v>
      </c>
      <c r="AV299" t="e">
        <f ca="1"/>
        <v>#N/A</v>
      </c>
      <c r="AW299" t="e">
        <f ca="1"/>
        <v>#N/A</v>
      </c>
      <c r="AX299" t="e">
        <f ca="1"/>
        <v>#N/A</v>
      </c>
      <c r="AY299" t="e">
        <f ca="1"/>
        <v>#N/A</v>
      </c>
      <c r="AZ299" t="e">
        <f ca="1"/>
        <v>#N/A</v>
      </c>
      <c r="BA299" t="e">
        <f ca="1"/>
        <v>#N/A</v>
      </c>
      <c r="BB299" t="e">
        <f ca="1"/>
        <v>#N/A</v>
      </c>
      <c r="BC299" t="e">
        <f ca="1"/>
        <v>#N/A</v>
      </c>
      <c r="BD299" t="e">
        <f ca="1"/>
        <v>#N/A</v>
      </c>
      <c r="BE299" t="e">
        <f ca="1"/>
        <v>#N/A</v>
      </c>
      <c r="BF299" t="e">
        <f ca="1"/>
        <v>#N/A</v>
      </c>
      <c r="BG299" t="e">
        <f ca="1"/>
        <v>#N/A</v>
      </c>
      <c r="BH299" t="e">
        <f ca="1"/>
        <v>#N/A</v>
      </c>
      <c r="BI299" t="e">
        <f ca="1"/>
        <v>#N/A</v>
      </c>
      <c r="BJ299" t="e">
        <f ca="1"/>
        <v>#N/A</v>
      </c>
      <c r="BK299" t="e">
        <f ca="1"/>
        <v>#N/A</v>
      </c>
      <c r="BL299" t="e">
        <f ca="1"/>
        <v>#N/A</v>
      </c>
      <c r="BM299" t="e">
        <f ca="1"/>
        <v>#N/A</v>
      </c>
      <c r="BN299" t="e">
        <f ca="1"/>
        <v>#N/A</v>
      </c>
      <c r="BO299" t="e">
        <f ca="1"/>
        <v>#N/A</v>
      </c>
      <c r="BP299" t="e">
        <f ca="1"/>
        <v>#N/A</v>
      </c>
      <c r="BQ299" t="e">
        <f ca="1"/>
        <v>#N/A</v>
      </c>
      <c r="BR299" t="e">
        <f ca="1"/>
        <v>#N/A</v>
      </c>
      <c r="BS299" t="e">
        <f ca="1"/>
        <v>#N/A</v>
      </c>
      <c r="BT299" t="e">
        <f ca="1"/>
        <v>#N/A</v>
      </c>
      <c r="BU299" t="e">
        <f ca="1"/>
        <v>#N/A</v>
      </c>
      <c r="BV299" t="e">
        <f ca="1"/>
        <v>#N/A</v>
      </c>
      <c r="BW299" t="e">
        <f ca="1"/>
        <v>#N/A</v>
      </c>
      <c r="BX299" t="e">
        <f ca="1"/>
        <v>#N/A</v>
      </c>
      <c r="BY299" t="e">
        <f ca="1"/>
        <v>#N/A</v>
      </c>
      <c r="BZ299" t="e">
        <f ca="1"/>
        <v>#N/A</v>
      </c>
      <c r="CA299" t="e">
        <f ca="1"/>
        <v>#N/A</v>
      </c>
      <c r="CB299" t="e">
        <f ca="1"/>
        <v>#N/A</v>
      </c>
      <c r="CC299" t="e">
        <f ca="1"/>
        <v>#N/A</v>
      </c>
      <c r="CD299" t="e">
        <f ca="1"/>
        <v>#N/A</v>
      </c>
      <c r="CE299" t="e">
        <f ca="1"/>
        <v>#N/A</v>
      </c>
      <c r="CF299" t="e">
        <f ca="1"/>
        <v>#N/A</v>
      </c>
      <c r="CG299" t="e">
        <f ca="1"/>
        <v>#N/A</v>
      </c>
      <c r="CH299" t="e">
        <f ca="1"/>
        <v>#N/A</v>
      </c>
      <c r="CI299" t="e">
        <f ca="1"/>
        <v>#N/A</v>
      </c>
      <c r="CJ299" t="e">
        <f ca="1"/>
        <v>#N/A</v>
      </c>
      <c r="CK299" t="e">
        <f ca="1"/>
        <v>#N/A</v>
      </c>
      <c r="CL299" t="e">
        <f ca="1"/>
        <v>#N/A</v>
      </c>
      <c r="CM299" t="e">
        <f ca="1"/>
        <v>#N/A</v>
      </c>
      <c r="CN299" t="e">
        <f ca="1"/>
        <v>#N/A</v>
      </c>
      <c r="CO299" t="e">
        <f ca="1"/>
        <v>#N/A</v>
      </c>
      <c r="CP299" t="e">
        <f ca="1"/>
        <v>#N/A</v>
      </c>
      <c r="CQ299" t="e">
        <f ca="1"/>
        <v>#N/A</v>
      </c>
      <c r="CR299" t="e">
        <f ca="1"/>
        <v>#N/A</v>
      </c>
      <c r="CS299" t="e">
        <f ca="1"/>
        <v>#N/A</v>
      </c>
      <c r="CT299" t="e">
        <f ca="1"/>
        <v>#N/A</v>
      </c>
      <c r="CU299" t="e">
        <f ca="1"/>
        <v>#N/A</v>
      </c>
      <c r="CV299" t="e">
        <f ca="1"/>
        <v>#N/A</v>
      </c>
      <c r="CW299" t="e">
        <f ca="1"/>
        <v>#N/A</v>
      </c>
      <c r="CX299" t="e">
        <f ca="1"/>
        <v>#N/A</v>
      </c>
      <c r="CY299" t="e">
        <f ca="1"/>
        <v>#N/A</v>
      </c>
      <c r="CZ299" t="e">
        <f ca="1"/>
        <v>#N/A</v>
      </c>
      <c r="DA299" t="e">
        <f ca="1"/>
        <v>#N/A</v>
      </c>
      <c r="DB299" t="e">
        <f ca="1"/>
        <v>#N/A</v>
      </c>
      <c r="DC299" t="e">
        <f ca="1"/>
        <v>#N/A</v>
      </c>
      <c r="DD299" t="e">
        <f ca="1"/>
        <v>#N/A</v>
      </c>
      <c r="DE299" t="e">
        <f ca="1"/>
        <v>#N/A</v>
      </c>
      <c r="DF299" t="e">
        <f ca="1"/>
        <v>#N/A</v>
      </c>
      <c r="DG299" t="e">
        <f ca="1"/>
        <v>#N/A</v>
      </c>
      <c r="DH299" t="e">
        <f ca="1"/>
        <v>#N/A</v>
      </c>
      <c r="DI299" t="e">
        <f ca="1"/>
        <v>#N/A</v>
      </c>
      <c r="DJ299" t="e">
        <f ca="1"/>
        <v>#N/A</v>
      </c>
      <c r="DK299" t="e">
        <f ca="1"/>
        <v>#N/A</v>
      </c>
      <c r="DL299" t="e">
        <f ca="1"/>
        <v>#N/A</v>
      </c>
      <c r="DM299" t="e">
        <f ca="1"/>
        <v>#N/A</v>
      </c>
      <c r="DN299" t="e">
        <f ca="1"/>
        <v>#N/A</v>
      </c>
      <c r="DO299" t="e">
        <f ca="1"/>
        <v>#N/A</v>
      </c>
      <c r="DP299" t="e">
        <f ca="1"/>
        <v>#N/A</v>
      </c>
      <c r="DQ299" t="e">
        <f ca="1"/>
        <v>#N/A</v>
      </c>
      <c r="DR299" t="e">
        <f ca="1"/>
        <v>#N/A</v>
      </c>
      <c r="DS299" t="e">
        <f ca="1"/>
        <v>#N/A</v>
      </c>
      <c r="DT299" t="e">
        <f ca="1"/>
        <v>#N/A</v>
      </c>
      <c r="DU299" t="e">
        <f ca="1"/>
        <v>#N/A</v>
      </c>
      <c r="DV299" t="e">
        <f ca="1"/>
        <v>#N/A</v>
      </c>
      <c r="DW299" t="e">
        <f ca="1"/>
        <v>#N/A</v>
      </c>
      <c r="DX299" t="e">
        <f ca="1"/>
        <v>#N/A</v>
      </c>
      <c r="DY299" t="e">
        <f ca="1"/>
        <v>#N/A</v>
      </c>
      <c r="DZ299" t="e">
        <f ca="1"/>
        <v>#N/A</v>
      </c>
      <c r="EA299" t="e">
        <f ca="1"/>
        <v>#N/A</v>
      </c>
    </row>
    <row r="300" spans="11:131">
      <c r="K300" s="40" t="e">
        <f ca="1"/>
        <v>#N/A</v>
      </c>
      <c r="L300" t="e">
        <f ca="1"/>
        <v>#N/A</v>
      </c>
      <c r="M300" t="e">
        <f ca="1"/>
        <v>#N/A</v>
      </c>
      <c r="N300" t="e">
        <f ca="1"/>
        <v>#N/A</v>
      </c>
      <c r="O300" t="e">
        <f ca="1"/>
        <v>#N/A</v>
      </c>
      <c r="P300" t="e">
        <f ca="1"/>
        <v>#N/A</v>
      </c>
      <c r="Q300" t="e">
        <f ca="1"/>
        <v>#N/A</v>
      </c>
      <c r="R300" t="e">
        <f ca="1"/>
        <v>#N/A</v>
      </c>
      <c r="S300" t="e">
        <f ca="1"/>
        <v>#N/A</v>
      </c>
      <c r="T300" t="e">
        <f ca="1"/>
        <v>#N/A</v>
      </c>
      <c r="U300" t="e">
        <f ca="1"/>
        <v>#N/A</v>
      </c>
      <c r="V300" t="e">
        <f ca="1"/>
        <v>#N/A</v>
      </c>
      <c r="W300" t="e">
        <f ca="1"/>
        <v>#N/A</v>
      </c>
      <c r="X300" t="e">
        <f ca="1"/>
        <v>#N/A</v>
      </c>
      <c r="Y300" t="e">
        <f ca="1"/>
        <v>#N/A</v>
      </c>
      <c r="Z300" t="e">
        <f ca="1"/>
        <v>#N/A</v>
      </c>
      <c r="AA300" t="e">
        <f ca="1"/>
        <v>#N/A</v>
      </c>
      <c r="AB300" t="e">
        <f ca="1"/>
        <v>#N/A</v>
      </c>
      <c r="AC300" t="e">
        <f ca="1"/>
        <v>#N/A</v>
      </c>
      <c r="AD300" t="e">
        <f ca="1"/>
        <v>#N/A</v>
      </c>
      <c r="AE300" t="e">
        <f ca="1"/>
        <v>#N/A</v>
      </c>
      <c r="AF300" t="e">
        <f ca="1"/>
        <v>#N/A</v>
      </c>
      <c r="AG300" t="e">
        <f ca="1"/>
        <v>#N/A</v>
      </c>
      <c r="AH300" t="e">
        <f ca="1"/>
        <v>#N/A</v>
      </c>
      <c r="AI300" t="e">
        <f ca="1"/>
        <v>#N/A</v>
      </c>
      <c r="AJ300" t="e">
        <f ca="1"/>
        <v>#N/A</v>
      </c>
      <c r="AK300" t="e">
        <f ca="1"/>
        <v>#N/A</v>
      </c>
      <c r="AL300" t="e">
        <f ca="1"/>
        <v>#N/A</v>
      </c>
      <c r="AM300" t="e">
        <f ca="1"/>
        <v>#N/A</v>
      </c>
      <c r="AN300" t="e">
        <f ca="1"/>
        <v>#N/A</v>
      </c>
      <c r="AO300" t="e">
        <f ca="1"/>
        <v>#N/A</v>
      </c>
      <c r="AP300" t="e">
        <f ca="1"/>
        <v>#N/A</v>
      </c>
      <c r="AQ300" t="e">
        <f ca="1"/>
        <v>#N/A</v>
      </c>
      <c r="AR300" t="e">
        <f ca="1"/>
        <v>#N/A</v>
      </c>
      <c r="AS300" t="e">
        <f ca="1"/>
        <v>#N/A</v>
      </c>
      <c r="AT300" t="e">
        <f ca="1"/>
        <v>#N/A</v>
      </c>
      <c r="AU300" t="e">
        <f ca="1"/>
        <v>#N/A</v>
      </c>
      <c r="AV300" t="e">
        <f ca="1"/>
        <v>#N/A</v>
      </c>
      <c r="AW300" t="e">
        <f ca="1"/>
        <v>#N/A</v>
      </c>
      <c r="AX300" t="e">
        <f ca="1"/>
        <v>#N/A</v>
      </c>
      <c r="AY300" t="e">
        <f ca="1"/>
        <v>#N/A</v>
      </c>
      <c r="AZ300" t="e">
        <f ca="1"/>
        <v>#N/A</v>
      </c>
      <c r="BA300" t="e">
        <f ca="1"/>
        <v>#N/A</v>
      </c>
      <c r="BB300" t="e">
        <f ca="1"/>
        <v>#N/A</v>
      </c>
      <c r="BC300" t="e">
        <f ca="1"/>
        <v>#N/A</v>
      </c>
      <c r="BD300" t="e">
        <f ca="1"/>
        <v>#N/A</v>
      </c>
      <c r="BE300" t="e">
        <f ca="1"/>
        <v>#N/A</v>
      </c>
      <c r="BF300" t="e">
        <f ca="1"/>
        <v>#N/A</v>
      </c>
      <c r="BG300" t="e">
        <f ca="1"/>
        <v>#N/A</v>
      </c>
      <c r="BH300" t="e">
        <f ca="1"/>
        <v>#N/A</v>
      </c>
      <c r="BI300" t="e">
        <f ca="1"/>
        <v>#N/A</v>
      </c>
      <c r="BJ300" t="e">
        <f ca="1"/>
        <v>#N/A</v>
      </c>
      <c r="BK300" t="e">
        <f ca="1"/>
        <v>#N/A</v>
      </c>
      <c r="BL300" t="e">
        <f ca="1"/>
        <v>#N/A</v>
      </c>
      <c r="BM300" t="e">
        <f ca="1"/>
        <v>#N/A</v>
      </c>
      <c r="BN300" t="e">
        <f ca="1"/>
        <v>#N/A</v>
      </c>
      <c r="BO300" t="e">
        <f ca="1"/>
        <v>#N/A</v>
      </c>
      <c r="BP300" t="e">
        <f ca="1"/>
        <v>#N/A</v>
      </c>
      <c r="BQ300" t="e">
        <f ca="1"/>
        <v>#N/A</v>
      </c>
      <c r="BR300" t="e">
        <f ca="1"/>
        <v>#N/A</v>
      </c>
      <c r="BS300" t="e">
        <f ca="1"/>
        <v>#N/A</v>
      </c>
      <c r="BT300" t="e">
        <f ca="1"/>
        <v>#N/A</v>
      </c>
      <c r="BU300" t="e">
        <f ca="1"/>
        <v>#N/A</v>
      </c>
      <c r="BV300" t="e">
        <f ca="1"/>
        <v>#N/A</v>
      </c>
      <c r="BW300" t="e">
        <f ca="1"/>
        <v>#N/A</v>
      </c>
      <c r="BX300" t="e">
        <f ca="1"/>
        <v>#N/A</v>
      </c>
      <c r="BY300" t="e">
        <f ca="1"/>
        <v>#N/A</v>
      </c>
      <c r="BZ300" t="e">
        <f ca="1"/>
        <v>#N/A</v>
      </c>
      <c r="CA300" t="e">
        <f ca="1"/>
        <v>#N/A</v>
      </c>
      <c r="CB300" t="e">
        <f ca="1"/>
        <v>#N/A</v>
      </c>
      <c r="CC300" t="e">
        <f ca="1"/>
        <v>#N/A</v>
      </c>
      <c r="CD300" t="e">
        <f ca="1"/>
        <v>#N/A</v>
      </c>
      <c r="CE300" t="e">
        <f ca="1"/>
        <v>#N/A</v>
      </c>
      <c r="CF300" t="e">
        <f ca="1"/>
        <v>#N/A</v>
      </c>
      <c r="CG300" t="e">
        <f ca="1"/>
        <v>#N/A</v>
      </c>
      <c r="CH300" t="e">
        <f ca="1"/>
        <v>#N/A</v>
      </c>
      <c r="CI300" t="e">
        <f ca="1"/>
        <v>#N/A</v>
      </c>
      <c r="CJ300" t="e">
        <f ca="1"/>
        <v>#N/A</v>
      </c>
      <c r="CK300" t="e">
        <f ca="1"/>
        <v>#N/A</v>
      </c>
      <c r="CL300" t="e">
        <f ca="1"/>
        <v>#N/A</v>
      </c>
      <c r="CM300" t="e">
        <f ca="1"/>
        <v>#N/A</v>
      </c>
      <c r="CN300" t="e">
        <f ca="1"/>
        <v>#N/A</v>
      </c>
      <c r="CO300" t="e">
        <f ca="1"/>
        <v>#N/A</v>
      </c>
      <c r="CP300" t="e">
        <f ca="1"/>
        <v>#N/A</v>
      </c>
      <c r="CQ300" t="e">
        <f ca="1"/>
        <v>#N/A</v>
      </c>
      <c r="CR300" t="e">
        <f ca="1"/>
        <v>#N/A</v>
      </c>
      <c r="CS300" t="e">
        <f ca="1"/>
        <v>#N/A</v>
      </c>
      <c r="CT300" t="e">
        <f ca="1"/>
        <v>#N/A</v>
      </c>
      <c r="CU300" t="e">
        <f ca="1"/>
        <v>#N/A</v>
      </c>
      <c r="CV300" t="e">
        <f ca="1"/>
        <v>#N/A</v>
      </c>
      <c r="CW300" t="e">
        <f ca="1"/>
        <v>#N/A</v>
      </c>
      <c r="CX300" t="e">
        <f ca="1"/>
        <v>#N/A</v>
      </c>
      <c r="CY300" t="e">
        <f ca="1"/>
        <v>#N/A</v>
      </c>
      <c r="CZ300" t="e">
        <f ca="1"/>
        <v>#N/A</v>
      </c>
      <c r="DA300" t="e">
        <f ca="1"/>
        <v>#N/A</v>
      </c>
      <c r="DB300" t="e">
        <f ca="1"/>
        <v>#N/A</v>
      </c>
      <c r="DC300" t="e">
        <f ca="1"/>
        <v>#N/A</v>
      </c>
      <c r="DD300" t="e">
        <f ca="1"/>
        <v>#N/A</v>
      </c>
      <c r="DE300" t="e">
        <f ca="1"/>
        <v>#N/A</v>
      </c>
      <c r="DF300" t="e">
        <f ca="1"/>
        <v>#N/A</v>
      </c>
      <c r="DG300" t="e">
        <f ca="1"/>
        <v>#N/A</v>
      </c>
      <c r="DH300" t="e">
        <f ca="1"/>
        <v>#N/A</v>
      </c>
      <c r="DI300" t="e">
        <f ca="1"/>
        <v>#N/A</v>
      </c>
      <c r="DJ300" t="e">
        <f ca="1"/>
        <v>#N/A</v>
      </c>
      <c r="DK300" t="e">
        <f ca="1"/>
        <v>#N/A</v>
      </c>
      <c r="DL300" t="e">
        <f ca="1"/>
        <v>#N/A</v>
      </c>
      <c r="DM300" t="e">
        <f ca="1"/>
        <v>#N/A</v>
      </c>
      <c r="DN300" t="e">
        <f ca="1"/>
        <v>#N/A</v>
      </c>
      <c r="DO300" t="e">
        <f ca="1"/>
        <v>#N/A</v>
      </c>
      <c r="DP300" t="e">
        <f ca="1"/>
        <v>#N/A</v>
      </c>
      <c r="DQ300" t="e">
        <f ca="1"/>
        <v>#N/A</v>
      </c>
      <c r="DR300" t="e">
        <f ca="1"/>
        <v>#N/A</v>
      </c>
      <c r="DS300" t="e">
        <f ca="1"/>
        <v>#N/A</v>
      </c>
      <c r="DT300" t="e">
        <f ca="1"/>
        <v>#N/A</v>
      </c>
      <c r="DU300" t="e">
        <f ca="1"/>
        <v>#N/A</v>
      </c>
      <c r="DV300" t="e">
        <f ca="1"/>
        <v>#N/A</v>
      </c>
      <c r="DW300" t="e">
        <f ca="1"/>
        <v>#N/A</v>
      </c>
      <c r="DX300" t="e">
        <f ca="1"/>
        <v>#N/A</v>
      </c>
      <c r="DY300" t="e">
        <f ca="1"/>
        <v>#N/A</v>
      </c>
      <c r="DZ300" t="e">
        <f ca="1"/>
        <v>#N/A</v>
      </c>
      <c r="EA300" t="e">
        <f ca="1"/>
        <v>#N/A</v>
      </c>
    </row>
    <row r="301" spans="11:131">
      <c r="K301" s="40" t="e">
        <f ca="1"/>
        <v>#N/A</v>
      </c>
      <c r="L301" t="e">
        <f ca="1"/>
        <v>#N/A</v>
      </c>
      <c r="M301" t="e">
        <f ca="1"/>
        <v>#N/A</v>
      </c>
      <c r="N301" t="e">
        <f ca="1"/>
        <v>#N/A</v>
      </c>
      <c r="O301" t="e">
        <f ca="1"/>
        <v>#N/A</v>
      </c>
      <c r="P301" t="e">
        <f ca="1"/>
        <v>#N/A</v>
      </c>
      <c r="Q301" t="e">
        <f ca="1"/>
        <v>#N/A</v>
      </c>
      <c r="R301" t="e">
        <f ca="1"/>
        <v>#N/A</v>
      </c>
      <c r="S301" t="e">
        <f ca="1"/>
        <v>#N/A</v>
      </c>
      <c r="T301" t="e">
        <f ca="1"/>
        <v>#N/A</v>
      </c>
      <c r="U301" t="e">
        <f ca="1"/>
        <v>#N/A</v>
      </c>
      <c r="V301" t="e">
        <f ca="1"/>
        <v>#N/A</v>
      </c>
      <c r="W301" t="e">
        <f ca="1"/>
        <v>#N/A</v>
      </c>
      <c r="X301" t="e">
        <f ca="1"/>
        <v>#N/A</v>
      </c>
      <c r="Y301" t="e">
        <f ca="1"/>
        <v>#N/A</v>
      </c>
      <c r="Z301" t="e">
        <f ca="1"/>
        <v>#N/A</v>
      </c>
      <c r="AA301" t="e">
        <f ca="1"/>
        <v>#N/A</v>
      </c>
      <c r="AB301" t="e">
        <f ca="1"/>
        <v>#N/A</v>
      </c>
      <c r="AC301" t="e">
        <f ca="1"/>
        <v>#N/A</v>
      </c>
      <c r="AD301" t="e">
        <f ca="1"/>
        <v>#N/A</v>
      </c>
      <c r="AE301" t="e">
        <f ca="1"/>
        <v>#N/A</v>
      </c>
      <c r="AF301" t="e">
        <f ca="1"/>
        <v>#N/A</v>
      </c>
      <c r="AG301" t="e">
        <f ca="1"/>
        <v>#N/A</v>
      </c>
      <c r="AH301" t="e">
        <f ca="1"/>
        <v>#N/A</v>
      </c>
      <c r="AI301" t="e">
        <f ca="1"/>
        <v>#N/A</v>
      </c>
      <c r="AJ301" t="e">
        <f ca="1"/>
        <v>#N/A</v>
      </c>
      <c r="AK301" t="e">
        <f ca="1"/>
        <v>#N/A</v>
      </c>
      <c r="AL301" t="e">
        <f ca="1"/>
        <v>#N/A</v>
      </c>
      <c r="AM301" t="e">
        <f ca="1"/>
        <v>#N/A</v>
      </c>
      <c r="AN301" t="e">
        <f ca="1"/>
        <v>#N/A</v>
      </c>
      <c r="AO301" t="e">
        <f ca="1"/>
        <v>#N/A</v>
      </c>
      <c r="AP301" t="e">
        <f ca="1"/>
        <v>#N/A</v>
      </c>
      <c r="AQ301" t="e">
        <f ca="1"/>
        <v>#N/A</v>
      </c>
      <c r="AR301" t="e">
        <f ca="1"/>
        <v>#N/A</v>
      </c>
      <c r="AS301" t="e">
        <f ca="1"/>
        <v>#N/A</v>
      </c>
      <c r="AT301" t="e">
        <f ca="1"/>
        <v>#N/A</v>
      </c>
      <c r="AU301" t="e">
        <f ca="1"/>
        <v>#N/A</v>
      </c>
      <c r="AV301" t="e">
        <f ca="1"/>
        <v>#N/A</v>
      </c>
      <c r="AW301" t="e">
        <f ca="1"/>
        <v>#N/A</v>
      </c>
      <c r="AX301" t="e">
        <f ca="1"/>
        <v>#N/A</v>
      </c>
      <c r="AY301" t="e">
        <f ca="1"/>
        <v>#N/A</v>
      </c>
      <c r="AZ301" t="e">
        <f ca="1"/>
        <v>#N/A</v>
      </c>
      <c r="BA301" t="e">
        <f ca="1"/>
        <v>#N/A</v>
      </c>
      <c r="BB301" t="e">
        <f ca="1"/>
        <v>#N/A</v>
      </c>
      <c r="BC301" t="e">
        <f ca="1"/>
        <v>#N/A</v>
      </c>
      <c r="BD301" t="e">
        <f ca="1"/>
        <v>#N/A</v>
      </c>
      <c r="BE301" t="e">
        <f ca="1"/>
        <v>#N/A</v>
      </c>
      <c r="BF301" t="e">
        <f ca="1"/>
        <v>#N/A</v>
      </c>
      <c r="BG301" t="e">
        <f ca="1"/>
        <v>#N/A</v>
      </c>
      <c r="BH301" t="e">
        <f ca="1"/>
        <v>#N/A</v>
      </c>
      <c r="BI301" t="e">
        <f ca="1"/>
        <v>#N/A</v>
      </c>
      <c r="BJ301" t="e">
        <f ca="1"/>
        <v>#N/A</v>
      </c>
      <c r="BK301" t="e">
        <f ca="1"/>
        <v>#N/A</v>
      </c>
      <c r="BL301" t="e">
        <f ca="1"/>
        <v>#N/A</v>
      </c>
      <c r="BM301" t="e">
        <f ca="1"/>
        <v>#N/A</v>
      </c>
      <c r="BN301" t="e">
        <f ca="1"/>
        <v>#N/A</v>
      </c>
      <c r="BO301" t="e">
        <f ca="1"/>
        <v>#N/A</v>
      </c>
      <c r="BP301" t="e">
        <f ca="1"/>
        <v>#N/A</v>
      </c>
      <c r="BQ301" t="e">
        <f ca="1"/>
        <v>#N/A</v>
      </c>
      <c r="BR301" t="e">
        <f ca="1"/>
        <v>#N/A</v>
      </c>
      <c r="BS301" t="e">
        <f ca="1"/>
        <v>#N/A</v>
      </c>
      <c r="BT301" t="e">
        <f ca="1"/>
        <v>#N/A</v>
      </c>
      <c r="BU301" t="e">
        <f ca="1"/>
        <v>#N/A</v>
      </c>
      <c r="BV301" t="e">
        <f ca="1"/>
        <v>#N/A</v>
      </c>
      <c r="BW301" t="e">
        <f ca="1"/>
        <v>#N/A</v>
      </c>
      <c r="BX301" t="e">
        <f ca="1"/>
        <v>#N/A</v>
      </c>
      <c r="BY301" t="e">
        <f ca="1"/>
        <v>#N/A</v>
      </c>
      <c r="BZ301" t="e">
        <f ca="1"/>
        <v>#N/A</v>
      </c>
      <c r="CA301" t="e">
        <f ca="1"/>
        <v>#N/A</v>
      </c>
      <c r="CB301" t="e">
        <f ca="1"/>
        <v>#N/A</v>
      </c>
      <c r="CC301" t="e">
        <f ca="1"/>
        <v>#N/A</v>
      </c>
      <c r="CD301" t="e">
        <f ca="1"/>
        <v>#N/A</v>
      </c>
      <c r="CE301" t="e">
        <f ca="1"/>
        <v>#N/A</v>
      </c>
      <c r="CF301" t="e">
        <f ca="1"/>
        <v>#N/A</v>
      </c>
      <c r="CG301" t="e">
        <f ca="1"/>
        <v>#N/A</v>
      </c>
      <c r="CH301" t="e">
        <f ca="1"/>
        <v>#N/A</v>
      </c>
      <c r="CI301" t="e">
        <f ca="1"/>
        <v>#N/A</v>
      </c>
      <c r="CJ301" t="e">
        <f ca="1"/>
        <v>#N/A</v>
      </c>
      <c r="CK301" t="e">
        <f ca="1"/>
        <v>#N/A</v>
      </c>
      <c r="CL301" t="e">
        <f ca="1"/>
        <v>#N/A</v>
      </c>
      <c r="CM301" t="e">
        <f ca="1"/>
        <v>#N/A</v>
      </c>
      <c r="CN301" t="e">
        <f ca="1"/>
        <v>#N/A</v>
      </c>
      <c r="CO301" t="e">
        <f ca="1"/>
        <v>#N/A</v>
      </c>
      <c r="CP301" t="e">
        <f ca="1"/>
        <v>#N/A</v>
      </c>
      <c r="CQ301" t="e">
        <f ca="1"/>
        <v>#N/A</v>
      </c>
      <c r="CR301" t="e">
        <f ca="1"/>
        <v>#N/A</v>
      </c>
      <c r="CS301" t="e">
        <f ca="1"/>
        <v>#N/A</v>
      </c>
      <c r="CT301" t="e">
        <f ca="1"/>
        <v>#N/A</v>
      </c>
      <c r="CU301" t="e">
        <f ca="1"/>
        <v>#N/A</v>
      </c>
      <c r="CV301" t="e">
        <f ca="1"/>
        <v>#N/A</v>
      </c>
      <c r="CW301" t="e">
        <f ca="1"/>
        <v>#N/A</v>
      </c>
      <c r="CX301" t="e">
        <f ca="1"/>
        <v>#N/A</v>
      </c>
      <c r="CY301" t="e">
        <f ca="1"/>
        <v>#N/A</v>
      </c>
      <c r="CZ301" t="e">
        <f ca="1"/>
        <v>#N/A</v>
      </c>
      <c r="DA301" t="e">
        <f ca="1"/>
        <v>#N/A</v>
      </c>
      <c r="DB301" t="e">
        <f ca="1"/>
        <v>#N/A</v>
      </c>
      <c r="DC301" t="e">
        <f ca="1"/>
        <v>#N/A</v>
      </c>
      <c r="DD301" t="e">
        <f ca="1"/>
        <v>#N/A</v>
      </c>
      <c r="DE301" t="e">
        <f ca="1"/>
        <v>#N/A</v>
      </c>
      <c r="DF301" t="e">
        <f ca="1"/>
        <v>#N/A</v>
      </c>
      <c r="DG301" t="e">
        <f ca="1"/>
        <v>#N/A</v>
      </c>
      <c r="DH301" t="e">
        <f ca="1"/>
        <v>#N/A</v>
      </c>
      <c r="DI301" t="e">
        <f ca="1"/>
        <v>#N/A</v>
      </c>
      <c r="DJ301" t="e">
        <f ca="1"/>
        <v>#N/A</v>
      </c>
      <c r="DK301" t="e">
        <f ca="1"/>
        <v>#N/A</v>
      </c>
      <c r="DL301" t="e">
        <f ca="1"/>
        <v>#N/A</v>
      </c>
      <c r="DM301" t="e">
        <f ca="1"/>
        <v>#N/A</v>
      </c>
      <c r="DN301" t="e">
        <f ca="1"/>
        <v>#N/A</v>
      </c>
      <c r="DO301" t="e">
        <f ca="1"/>
        <v>#N/A</v>
      </c>
      <c r="DP301" t="e">
        <f ca="1"/>
        <v>#N/A</v>
      </c>
      <c r="DQ301" t="e">
        <f ca="1"/>
        <v>#N/A</v>
      </c>
      <c r="DR301" t="e">
        <f ca="1"/>
        <v>#N/A</v>
      </c>
      <c r="DS301" t="e">
        <f ca="1"/>
        <v>#N/A</v>
      </c>
      <c r="DT301" t="e">
        <f ca="1"/>
        <v>#N/A</v>
      </c>
      <c r="DU301" t="e">
        <f ca="1"/>
        <v>#N/A</v>
      </c>
      <c r="DV301" t="e">
        <f ca="1"/>
        <v>#N/A</v>
      </c>
      <c r="DW301" t="e">
        <f ca="1"/>
        <v>#N/A</v>
      </c>
      <c r="DX301" t="e">
        <f ca="1"/>
        <v>#N/A</v>
      </c>
      <c r="DY301" t="e">
        <f ca="1"/>
        <v>#N/A</v>
      </c>
      <c r="DZ301" t="e">
        <f ca="1"/>
        <v>#N/A</v>
      </c>
      <c r="EA301" t="e">
        <f ca="1"/>
        <v>#N/A</v>
      </c>
    </row>
    <row r="302" spans="11:131">
      <c r="K302" s="40" t="e">
        <f ca="1"/>
        <v>#N/A</v>
      </c>
      <c r="L302" t="e">
        <f ca="1"/>
        <v>#N/A</v>
      </c>
      <c r="M302" t="e">
        <f ca="1"/>
        <v>#N/A</v>
      </c>
      <c r="N302" t="e">
        <f ca="1"/>
        <v>#N/A</v>
      </c>
      <c r="O302" t="e">
        <f ca="1"/>
        <v>#N/A</v>
      </c>
      <c r="P302" t="e">
        <f ca="1"/>
        <v>#N/A</v>
      </c>
      <c r="Q302" t="e">
        <f ca="1"/>
        <v>#N/A</v>
      </c>
      <c r="R302" t="e">
        <f ca="1"/>
        <v>#N/A</v>
      </c>
      <c r="S302" t="e">
        <f ca="1"/>
        <v>#N/A</v>
      </c>
      <c r="T302" t="e">
        <f ca="1"/>
        <v>#N/A</v>
      </c>
      <c r="U302" t="e">
        <f ca="1"/>
        <v>#N/A</v>
      </c>
      <c r="V302" t="e">
        <f ca="1"/>
        <v>#N/A</v>
      </c>
      <c r="W302" t="e">
        <f ca="1"/>
        <v>#N/A</v>
      </c>
      <c r="X302" t="e">
        <f ca="1"/>
        <v>#N/A</v>
      </c>
      <c r="Y302" t="e">
        <f ca="1"/>
        <v>#N/A</v>
      </c>
      <c r="Z302" t="e">
        <f ca="1"/>
        <v>#N/A</v>
      </c>
      <c r="AA302" t="e">
        <f ca="1"/>
        <v>#N/A</v>
      </c>
      <c r="AB302" t="e">
        <f ca="1"/>
        <v>#N/A</v>
      </c>
      <c r="AC302" t="e">
        <f ca="1"/>
        <v>#N/A</v>
      </c>
      <c r="AD302" t="e">
        <f ca="1"/>
        <v>#N/A</v>
      </c>
      <c r="AE302" t="e">
        <f ca="1"/>
        <v>#N/A</v>
      </c>
      <c r="AF302" t="e">
        <f ca="1"/>
        <v>#N/A</v>
      </c>
      <c r="AG302" t="e">
        <f ca="1"/>
        <v>#N/A</v>
      </c>
      <c r="AH302" t="e">
        <f ca="1"/>
        <v>#N/A</v>
      </c>
      <c r="AI302" t="e">
        <f ca="1"/>
        <v>#N/A</v>
      </c>
      <c r="AJ302" t="e">
        <f ca="1"/>
        <v>#N/A</v>
      </c>
      <c r="AK302" t="e">
        <f ca="1"/>
        <v>#N/A</v>
      </c>
      <c r="AL302" t="e">
        <f ca="1"/>
        <v>#N/A</v>
      </c>
      <c r="AM302" t="e">
        <f ca="1"/>
        <v>#N/A</v>
      </c>
      <c r="AN302" t="e">
        <f ca="1"/>
        <v>#N/A</v>
      </c>
      <c r="AO302" t="e">
        <f ca="1"/>
        <v>#N/A</v>
      </c>
      <c r="AP302" t="e">
        <f ca="1"/>
        <v>#N/A</v>
      </c>
      <c r="AQ302" t="e">
        <f ca="1"/>
        <v>#N/A</v>
      </c>
      <c r="AR302" t="e">
        <f ca="1"/>
        <v>#N/A</v>
      </c>
      <c r="AS302" t="e">
        <f ca="1"/>
        <v>#N/A</v>
      </c>
      <c r="AT302" t="e">
        <f ca="1"/>
        <v>#N/A</v>
      </c>
      <c r="AU302" t="e">
        <f ca="1"/>
        <v>#N/A</v>
      </c>
      <c r="AV302" t="e">
        <f ca="1"/>
        <v>#N/A</v>
      </c>
      <c r="AW302" t="e">
        <f ca="1"/>
        <v>#N/A</v>
      </c>
      <c r="AX302" t="e">
        <f ca="1"/>
        <v>#N/A</v>
      </c>
      <c r="AY302" t="e">
        <f ca="1"/>
        <v>#N/A</v>
      </c>
      <c r="AZ302" t="e">
        <f ca="1"/>
        <v>#N/A</v>
      </c>
      <c r="BA302" t="e">
        <f ca="1"/>
        <v>#N/A</v>
      </c>
      <c r="BB302" t="e">
        <f ca="1"/>
        <v>#N/A</v>
      </c>
      <c r="BC302" t="e">
        <f ca="1"/>
        <v>#N/A</v>
      </c>
      <c r="BD302" t="e">
        <f ca="1"/>
        <v>#N/A</v>
      </c>
      <c r="BE302" t="e">
        <f ca="1"/>
        <v>#N/A</v>
      </c>
      <c r="BF302" t="e">
        <f ca="1"/>
        <v>#N/A</v>
      </c>
      <c r="BG302" t="e">
        <f ca="1"/>
        <v>#N/A</v>
      </c>
      <c r="BH302" t="e">
        <f ca="1"/>
        <v>#N/A</v>
      </c>
      <c r="BI302" t="e">
        <f ca="1"/>
        <v>#N/A</v>
      </c>
      <c r="BJ302" t="e">
        <f ca="1"/>
        <v>#N/A</v>
      </c>
      <c r="BK302" t="e">
        <f ca="1"/>
        <v>#N/A</v>
      </c>
      <c r="BL302" t="e">
        <f ca="1"/>
        <v>#N/A</v>
      </c>
      <c r="BM302" t="e">
        <f ca="1"/>
        <v>#N/A</v>
      </c>
      <c r="BN302" t="e">
        <f ca="1"/>
        <v>#N/A</v>
      </c>
      <c r="BO302" t="e">
        <f ca="1"/>
        <v>#N/A</v>
      </c>
      <c r="BP302" t="e">
        <f ca="1"/>
        <v>#N/A</v>
      </c>
      <c r="BQ302" t="e">
        <f ca="1"/>
        <v>#N/A</v>
      </c>
      <c r="BR302" t="e">
        <f ca="1"/>
        <v>#N/A</v>
      </c>
      <c r="BS302" t="e">
        <f ca="1"/>
        <v>#N/A</v>
      </c>
      <c r="BT302" t="e">
        <f ca="1"/>
        <v>#N/A</v>
      </c>
      <c r="BU302" t="e">
        <f ca="1"/>
        <v>#N/A</v>
      </c>
      <c r="BV302" t="e">
        <f ca="1"/>
        <v>#N/A</v>
      </c>
      <c r="BW302" t="e">
        <f ca="1"/>
        <v>#N/A</v>
      </c>
      <c r="BX302" t="e">
        <f ca="1"/>
        <v>#N/A</v>
      </c>
      <c r="BY302" t="e">
        <f ca="1"/>
        <v>#N/A</v>
      </c>
      <c r="BZ302" t="e">
        <f ca="1"/>
        <v>#N/A</v>
      </c>
      <c r="CA302" t="e">
        <f ca="1"/>
        <v>#N/A</v>
      </c>
      <c r="CB302" t="e">
        <f ca="1"/>
        <v>#N/A</v>
      </c>
      <c r="CC302" t="e">
        <f ca="1"/>
        <v>#N/A</v>
      </c>
      <c r="CD302" t="e">
        <f ca="1"/>
        <v>#N/A</v>
      </c>
      <c r="CE302" t="e">
        <f ca="1"/>
        <v>#N/A</v>
      </c>
      <c r="CF302" t="e">
        <f ca="1"/>
        <v>#N/A</v>
      </c>
      <c r="CG302" t="e">
        <f ca="1"/>
        <v>#N/A</v>
      </c>
      <c r="CH302" t="e">
        <f ca="1"/>
        <v>#N/A</v>
      </c>
      <c r="CI302" t="e">
        <f ca="1"/>
        <v>#N/A</v>
      </c>
      <c r="CJ302" t="e">
        <f ca="1"/>
        <v>#N/A</v>
      </c>
      <c r="CK302" t="e">
        <f ca="1"/>
        <v>#N/A</v>
      </c>
      <c r="CL302" t="e">
        <f ca="1"/>
        <v>#N/A</v>
      </c>
      <c r="CM302" t="e">
        <f ca="1"/>
        <v>#N/A</v>
      </c>
      <c r="CN302" t="e">
        <f ca="1"/>
        <v>#N/A</v>
      </c>
      <c r="CO302" t="e">
        <f ca="1"/>
        <v>#N/A</v>
      </c>
      <c r="CP302" t="e">
        <f ca="1"/>
        <v>#N/A</v>
      </c>
      <c r="CQ302" t="e">
        <f ca="1"/>
        <v>#N/A</v>
      </c>
      <c r="CR302" t="e">
        <f ca="1"/>
        <v>#N/A</v>
      </c>
      <c r="CS302" t="e">
        <f ca="1"/>
        <v>#N/A</v>
      </c>
      <c r="CT302" t="e">
        <f ca="1"/>
        <v>#N/A</v>
      </c>
      <c r="CU302" t="e">
        <f ca="1"/>
        <v>#N/A</v>
      </c>
      <c r="CV302" t="e">
        <f ca="1"/>
        <v>#N/A</v>
      </c>
      <c r="CW302" t="e">
        <f ca="1"/>
        <v>#N/A</v>
      </c>
      <c r="CX302" t="e">
        <f ca="1"/>
        <v>#N/A</v>
      </c>
      <c r="CY302" t="e">
        <f ca="1"/>
        <v>#N/A</v>
      </c>
      <c r="CZ302" t="e">
        <f ca="1"/>
        <v>#N/A</v>
      </c>
      <c r="DA302" t="e">
        <f ca="1"/>
        <v>#N/A</v>
      </c>
      <c r="DB302" t="e">
        <f ca="1"/>
        <v>#N/A</v>
      </c>
      <c r="DC302" t="e">
        <f ca="1"/>
        <v>#N/A</v>
      </c>
      <c r="DD302" t="e">
        <f ca="1"/>
        <v>#N/A</v>
      </c>
      <c r="DE302" t="e">
        <f ca="1"/>
        <v>#N/A</v>
      </c>
      <c r="DF302" t="e">
        <f ca="1"/>
        <v>#N/A</v>
      </c>
      <c r="DG302" t="e">
        <f ca="1"/>
        <v>#N/A</v>
      </c>
      <c r="DH302" t="e">
        <f ca="1"/>
        <v>#N/A</v>
      </c>
      <c r="DI302" t="e">
        <f ca="1"/>
        <v>#N/A</v>
      </c>
      <c r="DJ302" t="e">
        <f ca="1"/>
        <v>#N/A</v>
      </c>
      <c r="DK302" t="e">
        <f ca="1"/>
        <v>#N/A</v>
      </c>
      <c r="DL302" t="e">
        <f ca="1"/>
        <v>#N/A</v>
      </c>
      <c r="DM302" t="e">
        <f ca="1"/>
        <v>#N/A</v>
      </c>
      <c r="DN302" t="e">
        <f ca="1"/>
        <v>#N/A</v>
      </c>
      <c r="DO302" t="e">
        <f ca="1"/>
        <v>#N/A</v>
      </c>
      <c r="DP302" t="e">
        <f ca="1"/>
        <v>#N/A</v>
      </c>
      <c r="DQ302" t="e">
        <f ca="1"/>
        <v>#N/A</v>
      </c>
      <c r="DR302" t="e">
        <f ca="1"/>
        <v>#N/A</v>
      </c>
      <c r="DS302" t="e">
        <f ca="1"/>
        <v>#N/A</v>
      </c>
      <c r="DT302" t="e">
        <f ca="1"/>
        <v>#N/A</v>
      </c>
      <c r="DU302" t="e">
        <f ca="1"/>
        <v>#N/A</v>
      </c>
      <c r="DV302" t="e">
        <f ca="1"/>
        <v>#N/A</v>
      </c>
      <c r="DW302" t="e">
        <f ca="1"/>
        <v>#N/A</v>
      </c>
      <c r="DX302" t="e">
        <f ca="1"/>
        <v>#N/A</v>
      </c>
      <c r="DY302" t="e">
        <f ca="1"/>
        <v>#N/A</v>
      </c>
      <c r="DZ302" t="e">
        <f ca="1"/>
        <v>#N/A</v>
      </c>
      <c r="EA302" t="e">
        <f ca="1"/>
        <v>#N/A</v>
      </c>
    </row>
    <row r="303" spans="11:131">
      <c r="K303" s="40" t="e">
        <f ca="1"/>
        <v>#N/A</v>
      </c>
      <c r="L303" t="e">
        <f ca="1"/>
        <v>#N/A</v>
      </c>
      <c r="M303" t="e">
        <f ca="1"/>
        <v>#N/A</v>
      </c>
      <c r="N303" t="e">
        <f ca="1"/>
        <v>#N/A</v>
      </c>
      <c r="O303" t="e">
        <f ca="1"/>
        <v>#N/A</v>
      </c>
      <c r="P303" t="e">
        <f ca="1"/>
        <v>#N/A</v>
      </c>
      <c r="Q303" t="e">
        <f ca="1"/>
        <v>#N/A</v>
      </c>
      <c r="R303" t="e">
        <f ca="1"/>
        <v>#N/A</v>
      </c>
      <c r="S303" t="e">
        <f ca="1"/>
        <v>#N/A</v>
      </c>
      <c r="T303" t="e">
        <f ca="1"/>
        <v>#N/A</v>
      </c>
      <c r="U303" t="e">
        <f ca="1"/>
        <v>#N/A</v>
      </c>
      <c r="V303" t="e">
        <f ca="1"/>
        <v>#N/A</v>
      </c>
      <c r="W303" t="e">
        <f ca="1"/>
        <v>#N/A</v>
      </c>
      <c r="X303" t="e">
        <f ca="1"/>
        <v>#N/A</v>
      </c>
      <c r="Y303" t="e">
        <f ca="1"/>
        <v>#N/A</v>
      </c>
      <c r="Z303" t="e">
        <f ca="1"/>
        <v>#N/A</v>
      </c>
      <c r="AA303" t="e">
        <f ca="1"/>
        <v>#N/A</v>
      </c>
      <c r="AB303" t="e">
        <f ca="1"/>
        <v>#N/A</v>
      </c>
      <c r="AC303" t="e">
        <f ca="1"/>
        <v>#N/A</v>
      </c>
      <c r="AD303" t="e">
        <f ca="1"/>
        <v>#N/A</v>
      </c>
      <c r="AE303" t="e">
        <f ca="1"/>
        <v>#N/A</v>
      </c>
      <c r="AF303" t="e">
        <f ca="1"/>
        <v>#N/A</v>
      </c>
      <c r="AG303" t="e">
        <f ca="1"/>
        <v>#N/A</v>
      </c>
      <c r="AH303" t="e">
        <f ca="1"/>
        <v>#N/A</v>
      </c>
      <c r="AI303" t="e">
        <f ca="1"/>
        <v>#N/A</v>
      </c>
      <c r="AJ303" t="e">
        <f ca="1"/>
        <v>#N/A</v>
      </c>
      <c r="AK303" t="e">
        <f ca="1"/>
        <v>#N/A</v>
      </c>
      <c r="AL303" t="e">
        <f ca="1"/>
        <v>#N/A</v>
      </c>
      <c r="AM303" t="e">
        <f ca="1"/>
        <v>#N/A</v>
      </c>
      <c r="AN303" t="e">
        <f ca="1"/>
        <v>#N/A</v>
      </c>
      <c r="AO303" t="e">
        <f ca="1"/>
        <v>#N/A</v>
      </c>
      <c r="AP303" t="e">
        <f ca="1"/>
        <v>#N/A</v>
      </c>
      <c r="AQ303" t="e">
        <f ca="1"/>
        <v>#N/A</v>
      </c>
      <c r="AR303" t="e">
        <f ca="1"/>
        <v>#N/A</v>
      </c>
      <c r="AS303" t="e">
        <f ca="1"/>
        <v>#N/A</v>
      </c>
      <c r="AT303" t="e">
        <f ca="1"/>
        <v>#N/A</v>
      </c>
      <c r="AU303" t="e">
        <f ca="1"/>
        <v>#N/A</v>
      </c>
      <c r="AV303" t="e">
        <f ca="1"/>
        <v>#N/A</v>
      </c>
      <c r="AW303" t="e">
        <f ca="1"/>
        <v>#N/A</v>
      </c>
      <c r="AX303" t="e">
        <f ca="1"/>
        <v>#N/A</v>
      </c>
      <c r="AY303" t="e">
        <f ca="1"/>
        <v>#N/A</v>
      </c>
      <c r="AZ303" t="e">
        <f ca="1"/>
        <v>#N/A</v>
      </c>
      <c r="BA303" t="e">
        <f ca="1"/>
        <v>#N/A</v>
      </c>
      <c r="BB303" t="e">
        <f ca="1"/>
        <v>#N/A</v>
      </c>
      <c r="BC303" t="e">
        <f ca="1"/>
        <v>#N/A</v>
      </c>
      <c r="BD303" t="e">
        <f ca="1"/>
        <v>#N/A</v>
      </c>
      <c r="BE303" t="e">
        <f ca="1"/>
        <v>#N/A</v>
      </c>
      <c r="BF303" t="e">
        <f ca="1"/>
        <v>#N/A</v>
      </c>
      <c r="BG303" t="e">
        <f ca="1"/>
        <v>#N/A</v>
      </c>
      <c r="BH303" t="e">
        <f ca="1"/>
        <v>#N/A</v>
      </c>
      <c r="BI303" t="e">
        <f ca="1"/>
        <v>#N/A</v>
      </c>
      <c r="BJ303" t="e">
        <f ca="1"/>
        <v>#N/A</v>
      </c>
      <c r="BK303" t="e">
        <f ca="1"/>
        <v>#N/A</v>
      </c>
      <c r="BL303" t="e">
        <f ca="1"/>
        <v>#N/A</v>
      </c>
      <c r="BM303" t="e">
        <f ca="1"/>
        <v>#N/A</v>
      </c>
      <c r="BN303" t="e">
        <f ca="1"/>
        <v>#N/A</v>
      </c>
      <c r="BO303" t="e">
        <f ca="1"/>
        <v>#N/A</v>
      </c>
      <c r="BP303" t="e">
        <f ca="1"/>
        <v>#N/A</v>
      </c>
      <c r="BQ303" t="e">
        <f ca="1"/>
        <v>#N/A</v>
      </c>
      <c r="BR303" t="e">
        <f ca="1"/>
        <v>#N/A</v>
      </c>
      <c r="BS303" t="e">
        <f ca="1"/>
        <v>#N/A</v>
      </c>
      <c r="BT303" t="e">
        <f ca="1"/>
        <v>#N/A</v>
      </c>
      <c r="BU303" t="e">
        <f ca="1"/>
        <v>#N/A</v>
      </c>
      <c r="BV303" t="e">
        <f ca="1"/>
        <v>#N/A</v>
      </c>
      <c r="BW303" t="e">
        <f ca="1"/>
        <v>#N/A</v>
      </c>
      <c r="BX303" t="e">
        <f ca="1"/>
        <v>#N/A</v>
      </c>
      <c r="BY303" t="e">
        <f ca="1"/>
        <v>#N/A</v>
      </c>
      <c r="BZ303" t="e">
        <f ca="1"/>
        <v>#N/A</v>
      </c>
      <c r="CA303" t="e">
        <f ca="1"/>
        <v>#N/A</v>
      </c>
      <c r="CB303" t="e">
        <f ca="1"/>
        <v>#N/A</v>
      </c>
      <c r="CC303" t="e">
        <f ca="1"/>
        <v>#N/A</v>
      </c>
      <c r="CD303" t="e">
        <f ca="1"/>
        <v>#N/A</v>
      </c>
      <c r="CE303" t="e">
        <f ca="1"/>
        <v>#N/A</v>
      </c>
      <c r="CF303" t="e">
        <f ca="1"/>
        <v>#N/A</v>
      </c>
      <c r="CG303" t="e">
        <f ca="1"/>
        <v>#N/A</v>
      </c>
      <c r="CH303" t="e">
        <f ca="1"/>
        <v>#N/A</v>
      </c>
      <c r="CI303" t="e">
        <f ca="1"/>
        <v>#N/A</v>
      </c>
      <c r="CJ303" t="e">
        <f ca="1"/>
        <v>#N/A</v>
      </c>
      <c r="CK303" t="e">
        <f ca="1"/>
        <v>#N/A</v>
      </c>
      <c r="CL303" t="e">
        <f ca="1"/>
        <v>#N/A</v>
      </c>
      <c r="CM303" t="e">
        <f ca="1"/>
        <v>#N/A</v>
      </c>
      <c r="CN303" t="e">
        <f ca="1"/>
        <v>#N/A</v>
      </c>
      <c r="CO303" t="e">
        <f ca="1"/>
        <v>#N/A</v>
      </c>
      <c r="CP303" t="e">
        <f ca="1"/>
        <v>#N/A</v>
      </c>
      <c r="CQ303" t="e">
        <f ca="1"/>
        <v>#N/A</v>
      </c>
      <c r="CR303" t="e">
        <f ca="1"/>
        <v>#N/A</v>
      </c>
      <c r="CS303" t="e">
        <f ca="1"/>
        <v>#N/A</v>
      </c>
      <c r="CT303" t="e">
        <f ca="1"/>
        <v>#N/A</v>
      </c>
      <c r="CU303" t="e">
        <f ca="1"/>
        <v>#N/A</v>
      </c>
      <c r="CV303" t="e">
        <f ca="1"/>
        <v>#N/A</v>
      </c>
      <c r="CW303" t="e">
        <f ca="1"/>
        <v>#N/A</v>
      </c>
      <c r="CX303" t="e">
        <f ca="1"/>
        <v>#N/A</v>
      </c>
      <c r="CY303" t="e">
        <f ca="1"/>
        <v>#N/A</v>
      </c>
      <c r="CZ303" t="e">
        <f ca="1"/>
        <v>#N/A</v>
      </c>
      <c r="DA303" t="e">
        <f ca="1"/>
        <v>#N/A</v>
      </c>
      <c r="DB303" t="e">
        <f ca="1"/>
        <v>#N/A</v>
      </c>
      <c r="DC303" t="e">
        <f ca="1"/>
        <v>#N/A</v>
      </c>
      <c r="DD303" t="e">
        <f ca="1"/>
        <v>#N/A</v>
      </c>
      <c r="DE303" t="e">
        <f ca="1"/>
        <v>#N/A</v>
      </c>
      <c r="DF303" t="e">
        <f ca="1"/>
        <v>#N/A</v>
      </c>
      <c r="DG303" t="e">
        <f ca="1"/>
        <v>#N/A</v>
      </c>
      <c r="DH303" t="e">
        <f ca="1"/>
        <v>#N/A</v>
      </c>
      <c r="DI303" t="e">
        <f ca="1"/>
        <v>#N/A</v>
      </c>
      <c r="DJ303" t="e">
        <f ca="1"/>
        <v>#N/A</v>
      </c>
      <c r="DK303" t="e">
        <f ca="1"/>
        <v>#N/A</v>
      </c>
      <c r="DL303" t="e">
        <f ca="1"/>
        <v>#N/A</v>
      </c>
      <c r="DM303" t="e">
        <f ca="1"/>
        <v>#N/A</v>
      </c>
      <c r="DN303" t="e">
        <f ca="1"/>
        <v>#N/A</v>
      </c>
      <c r="DO303" t="e">
        <f ca="1"/>
        <v>#N/A</v>
      </c>
      <c r="DP303" t="e">
        <f ca="1"/>
        <v>#N/A</v>
      </c>
      <c r="DQ303" t="e">
        <f ca="1"/>
        <v>#N/A</v>
      </c>
      <c r="DR303" t="e">
        <f ca="1"/>
        <v>#N/A</v>
      </c>
      <c r="DS303" t="e">
        <f ca="1"/>
        <v>#N/A</v>
      </c>
      <c r="DT303" t="e">
        <f ca="1"/>
        <v>#N/A</v>
      </c>
      <c r="DU303" t="e">
        <f ca="1"/>
        <v>#N/A</v>
      </c>
      <c r="DV303" t="e">
        <f ca="1"/>
        <v>#N/A</v>
      </c>
      <c r="DW303" t="e">
        <f ca="1"/>
        <v>#N/A</v>
      </c>
      <c r="DX303" t="e">
        <f ca="1"/>
        <v>#N/A</v>
      </c>
      <c r="DY303" t="e">
        <f ca="1"/>
        <v>#N/A</v>
      </c>
      <c r="DZ303" t="e">
        <f ca="1"/>
        <v>#N/A</v>
      </c>
      <c r="EA303" t="e">
        <f ca="1"/>
        <v>#N/A</v>
      </c>
    </row>
    <row r="304" spans="11:131">
      <c r="K304" s="40" t="e">
        <f ca="1"/>
        <v>#N/A</v>
      </c>
      <c r="L304" t="e">
        <f ca="1"/>
        <v>#N/A</v>
      </c>
      <c r="M304" t="e">
        <f ca="1"/>
        <v>#N/A</v>
      </c>
      <c r="N304" t="e">
        <f ca="1"/>
        <v>#N/A</v>
      </c>
      <c r="O304" t="e">
        <f ca="1"/>
        <v>#N/A</v>
      </c>
      <c r="P304" t="e">
        <f ca="1"/>
        <v>#N/A</v>
      </c>
      <c r="Q304" t="e">
        <f ca="1"/>
        <v>#N/A</v>
      </c>
      <c r="R304" t="e">
        <f ca="1"/>
        <v>#N/A</v>
      </c>
      <c r="S304" t="e">
        <f ca="1"/>
        <v>#N/A</v>
      </c>
      <c r="T304" t="e">
        <f ca="1"/>
        <v>#N/A</v>
      </c>
      <c r="U304" t="e">
        <f ca="1"/>
        <v>#N/A</v>
      </c>
      <c r="V304" t="e">
        <f ca="1"/>
        <v>#N/A</v>
      </c>
      <c r="W304" t="e">
        <f ca="1"/>
        <v>#N/A</v>
      </c>
      <c r="X304" t="e">
        <f ca="1"/>
        <v>#N/A</v>
      </c>
      <c r="Y304" t="e">
        <f ca="1"/>
        <v>#N/A</v>
      </c>
      <c r="Z304" t="e">
        <f ca="1"/>
        <v>#N/A</v>
      </c>
      <c r="AA304" t="e">
        <f ca="1"/>
        <v>#N/A</v>
      </c>
      <c r="AB304" t="e">
        <f ca="1"/>
        <v>#N/A</v>
      </c>
      <c r="AC304" t="e">
        <f ca="1"/>
        <v>#N/A</v>
      </c>
      <c r="AD304" t="e">
        <f ca="1"/>
        <v>#N/A</v>
      </c>
      <c r="AE304" t="e">
        <f ca="1"/>
        <v>#N/A</v>
      </c>
      <c r="AF304" t="e">
        <f ca="1"/>
        <v>#N/A</v>
      </c>
      <c r="AG304" t="e">
        <f ca="1"/>
        <v>#N/A</v>
      </c>
      <c r="AH304" t="e">
        <f ca="1"/>
        <v>#N/A</v>
      </c>
      <c r="AI304" t="e">
        <f ca="1"/>
        <v>#N/A</v>
      </c>
      <c r="AJ304" t="e">
        <f ca="1"/>
        <v>#N/A</v>
      </c>
      <c r="AK304" t="e">
        <f ca="1"/>
        <v>#N/A</v>
      </c>
      <c r="AL304" t="e">
        <f ca="1"/>
        <v>#N/A</v>
      </c>
      <c r="AM304" t="e">
        <f ca="1"/>
        <v>#N/A</v>
      </c>
      <c r="AN304" t="e">
        <f ca="1"/>
        <v>#N/A</v>
      </c>
      <c r="AO304" t="e">
        <f ca="1"/>
        <v>#N/A</v>
      </c>
      <c r="AP304" t="e">
        <f ca="1"/>
        <v>#N/A</v>
      </c>
      <c r="AQ304" t="e">
        <f ca="1"/>
        <v>#N/A</v>
      </c>
      <c r="AR304" t="e">
        <f ca="1"/>
        <v>#N/A</v>
      </c>
      <c r="AS304" t="e">
        <f ca="1"/>
        <v>#N/A</v>
      </c>
      <c r="AT304" t="e">
        <f ca="1"/>
        <v>#N/A</v>
      </c>
      <c r="AU304" t="e">
        <f ca="1"/>
        <v>#N/A</v>
      </c>
      <c r="AV304" t="e">
        <f ca="1"/>
        <v>#N/A</v>
      </c>
      <c r="AW304" t="e">
        <f ca="1"/>
        <v>#N/A</v>
      </c>
      <c r="AX304" t="e">
        <f ca="1"/>
        <v>#N/A</v>
      </c>
      <c r="AY304" t="e">
        <f ca="1"/>
        <v>#N/A</v>
      </c>
      <c r="AZ304" t="e">
        <f ca="1"/>
        <v>#N/A</v>
      </c>
      <c r="BA304" t="e">
        <f ca="1"/>
        <v>#N/A</v>
      </c>
      <c r="BB304" t="e">
        <f ca="1"/>
        <v>#N/A</v>
      </c>
      <c r="BC304" t="e">
        <f ca="1"/>
        <v>#N/A</v>
      </c>
      <c r="BD304" t="e">
        <f ca="1"/>
        <v>#N/A</v>
      </c>
      <c r="BE304" t="e">
        <f ca="1"/>
        <v>#N/A</v>
      </c>
      <c r="BF304" t="e">
        <f ca="1"/>
        <v>#N/A</v>
      </c>
      <c r="BG304" t="e">
        <f ca="1"/>
        <v>#N/A</v>
      </c>
      <c r="BH304" t="e">
        <f ca="1"/>
        <v>#N/A</v>
      </c>
      <c r="BI304" t="e">
        <f ca="1"/>
        <v>#N/A</v>
      </c>
      <c r="BJ304" t="e">
        <f ca="1"/>
        <v>#N/A</v>
      </c>
      <c r="BK304" t="e">
        <f ca="1"/>
        <v>#N/A</v>
      </c>
      <c r="BL304" t="e">
        <f ca="1"/>
        <v>#N/A</v>
      </c>
      <c r="BM304" t="e">
        <f ca="1"/>
        <v>#N/A</v>
      </c>
      <c r="BN304" t="e">
        <f ca="1"/>
        <v>#N/A</v>
      </c>
      <c r="BO304" t="e">
        <f ca="1"/>
        <v>#N/A</v>
      </c>
      <c r="BP304" t="e">
        <f ca="1"/>
        <v>#N/A</v>
      </c>
      <c r="BQ304" t="e">
        <f ca="1"/>
        <v>#N/A</v>
      </c>
      <c r="BR304" t="e">
        <f ca="1"/>
        <v>#N/A</v>
      </c>
      <c r="BS304" t="e">
        <f ca="1"/>
        <v>#N/A</v>
      </c>
      <c r="BT304" t="e">
        <f ca="1"/>
        <v>#N/A</v>
      </c>
      <c r="BU304" t="e">
        <f ca="1"/>
        <v>#N/A</v>
      </c>
      <c r="BV304" t="e">
        <f ca="1"/>
        <v>#N/A</v>
      </c>
      <c r="BW304" t="e">
        <f ca="1"/>
        <v>#N/A</v>
      </c>
      <c r="BX304" t="e">
        <f ca="1"/>
        <v>#N/A</v>
      </c>
      <c r="BY304" t="e">
        <f ca="1"/>
        <v>#N/A</v>
      </c>
      <c r="BZ304" t="e">
        <f ca="1"/>
        <v>#N/A</v>
      </c>
      <c r="CA304" t="e">
        <f ca="1"/>
        <v>#N/A</v>
      </c>
      <c r="CB304" t="e">
        <f ca="1"/>
        <v>#N/A</v>
      </c>
      <c r="CC304" t="e">
        <f ca="1"/>
        <v>#N/A</v>
      </c>
      <c r="CD304" t="e">
        <f ca="1"/>
        <v>#N/A</v>
      </c>
      <c r="CE304" t="e">
        <f ca="1"/>
        <v>#N/A</v>
      </c>
      <c r="CF304" t="e">
        <f ca="1"/>
        <v>#N/A</v>
      </c>
      <c r="CG304" t="e">
        <f ca="1"/>
        <v>#N/A</v>
      </c>
      <c r="CH304" t="e">
        <f ca="1"/>
        <v>#N/A</v>
      </c>
      <c r="CI304" t="e">
        <f ca="1"/>
        <v>#N/A</v>
      </c>
      <c r="CJ304" t="e">
        <f ca="1"/>
        <v>#N/A</v>
      </c>
      <c r="CK304" t="e">
        <f ca="1"/>
        <v>#N/A</v>
      </c>
      <c r="CL304" t="e">
        <f ca="1"/>
        <v>#N/A</v>
      </c>
      <c r="CM304" t="e">
        <f ca="1"/>
        <v>#N/A</v>
      </c>
      <c r="CN304" t="e">
        <f ca="1"/>
        <v>#N/A</v>
      </c>
      <c r="CO304" t="e">
        <f ca="1"/>
        <v>#N/A</v>
      </c>
      <c r="CP304" t="e">
        <f ca="1"/>
        <v>#N/A</v>
      </c>
      <c r="CQ304" t="e">
        <f ca="1"/>
        <v>#N/A</v>
      </c>
      <c r="CR304" t="e">
        <f ca="1"/>
        <v>#N/A</v>
      </c>
      <c r="CS304" t="e">
        <f ca="1"/>
        <v>#N/A</v>
      </c>
      <c r="CT304" t="e">
        <f ca="1"/>
        <v>#N/A</v>
      </c>
      <c r="CU304" t="e">
        <f ca="1"/>
        <v>#N/A</v>
      </c>
      <c r="CV304" t="e">
        <f ca="1"/>
        <v>#N/A</v>
      </c>
      <c r="CW304" t="e">
        <f ca="1"/>
        <v>#N/A</v>
      </c>
      <c r="CX304" t="e">
        <f ca="1"/>
        <v>#N/A</v>
      </c>
      <c r="CY304" t="e">
        <f ca="1"/>
        <v>#N/A</v>
      </c>
      <c r="CZ304" t="e">
        <f ca="1"/>
        <v>#N/A</v>
      </c>
      <c r="DA304" t="e">
        <f ca="1"/>
        <v>#N/A</v>
      </c>
      <c r="DB304" t="e">
        <f ca="1"/>
        <v>#N/A</v>
      </c>
      <c r="DC304" t="e">
        <f ca="1"/>
        <v>#N/A</v>
      </c>
      <c r="DD304" t="e">
        <f ca="1"/>
        <v>#N/A</v>
      </c>
      <c r="DE304" t="e">
        <f ca="1"/>
        <v>#N/A</v>
      </c>
      <c r="DF304" t="e">
        <f ca="1"/>
        <v>#N/A</v>
      </c>
      <c r="DG304" t="e">
        <f ca="1"/>
        <v>#N/A</v>
      </c>
      <c r="DH304" t="e">
        <f ca="1"/>
        <v>#N/A</v>
      </c>
      <c r="DI304" t="e">
        <f ca="1"/>
        <v>#N/A</v>
      </c>
      <c r="DJ304" t="e">
        <f ca="1"/>
        <v>#N/A</v>
      </c>
      <c r="DK304" t="e">
        <f ca="1"/>
        <v>#N/A</v>
      </c>
      <c r="DL304" t="e">
        <f ca="1"/>
        <v>#N/A</v>
      </c>
      <c r="DM304" t="e">
        <f ca="1"/>
        <v>#N/A</v>
      </c>
      <c r="DN304" t="e">
        <f ca="1"/>
        <v>#N/A</v>
      </c>
      <c r="DO304" t="e">
        <f ca="1"/>
        <v>#N/A</v>
      </c>
      <c r="DP304" t="e">
        <f ca="1"/>
        <v>#N/A</v>
      </c>
      <c r="DQ304" t="e">
        <f ca="1"/>
        <v>#N/A</v>
      </c>
      <c r="DR304" t="e">
        <f ca="1"/>
        <v>#N/A</v>
      </c>
      <c r="DS304" t="e">
        <f ca="1"/>
        <v>#N/A</v>
      </c>
      <c r="DT304" t="e">
        <f ca="1"/>
        <v>#N/A</v>
      </c>
      <c r="DU304" t="e">
        <f ca="1"/>
        <v>#N/A</v>
      </c>
      <c r="DV304" t="e">
        <f ca="1"/>
        <v>#N/A</v>
      </c>
      <c r="DW304" t="e">
        <f ca="1"/>
        <v>#N/A</v>
      </c>
      <c r="DX304" t="e">
        <f ca="1"/>
        <v>#N/A</v>
      </c>
      <c r="DY304" t="e">
        <f ca="1"/>
        <v>#N/A</v>
      </c>
      <c r="DZ304" t="e">
        <f ca="1"/>
        <v>#N/A</v>
      </c>
      <c r="EA304" t="e">
        <f ca="1"/>
        <v>#N/A</v>
      </c>
    </row>
    <row r="305" spans="11:131">
      <c r="K305" s="40" t="e">
        <f ca="1"/>
        <v>#N/A</v>
      </c>
      <c r="L305" t="e">
        <f ca="1"/>
        <v>#N/A</v>
      </c>
      <c r="M305" t="e">
        <f ca="1"/>
        <v>#N/A</v>
      </c>
      <c r="N305" t="e">
        <f ca="1"/>
        <v>#N/A</v>
      </c>
      <c r="O305" t="e">
        <f ca="1"/>
        <v>#N/A</v>
      </c>
      <c r="P305" t="e">
        <f ca="1"/>
        <v>#N/A</v>
      </c>
      <c r="Q305" t="e">
        <f ca="1"/>
        <v>#N/A</v>
      </c>
      <c r="R305" t="e">
        <f ca="1"/>
        <v>#N/A</v>
      </c>
      <c r="S305" t="e">
        <f ca="1"/>
        <v>#N/A</v>
      </c>
      <c r="T305" t="e">
        <f ca="1"/>
        <v>#N/A</v>
      </c>
      <c r="U305" t="e">
        <f ca="1"/>
        <v>#N/A</v>
      </c>
      <c r="V305" t="e">
        <f ca="1"/>
        <v>#N/A</v>
      </c>
      <c r="W305" t="e">
        <f ca="1"/>
        <v>#N/A</v>
      </c>
      <c r="X305" t="e">
        <f ca="1"/>
        <v>#N/A</v>
      </c>
      <c r="Y305" t="e">
        <f ca="1"/>
        <v>#N/A</v>
      </c>
      <c r="Z305" t="e">
        <f ca="1"/>
        <v>#N/A</v>
      </c>
      <c r="AA305" t="e">
        <f ca="1"/>
        <v>#N/A</v>
      </c>
      <c r="AB305" t="e">
        <f ca="1"/>
        <v>#N/A</v>
      </c>
      <c r="AC305" t="e">
        <f ca="1"/>
        <v>#N/A</v>
      </c>
      <c r="AD305" t="e">
        <f ca="1"/>
        <v>#N/A</v>
      </c>
      <c r="AE305" t="e">
        <f ca="1"/>
        <v>#N/A</v>
      </c>
      <c r="AF305" t="e">
        <f ca="1"/>
        <v>#N/A</v>
      </c>
      <c r="AG305" t="e">
        <f ca="1"/>
        <v>#N/A</v>
      </c>
      <c r="AH305" t="e">
        <f ca="1"/>
        <v>#N/A</v>
      </c>
      <c r="AI305" t="e">
        <f ca="1"/>
        <v>#N/A</v>
      </c>
      <c r="AJ305" t="e">
        <f ca="1"/>
        <v>#N/A</v>
      </c>
      <c r="AK305" t="e">
        <f ca="1"/>
        <v>#N/A</v>
      </c>
      <c r="AL305" t="e">
        <f ca="1"/>
        <v>#N/A</v>
      </c>
      <c r="AM305" t="e">
        <f ca="1"/>
        <v>#N/A</v>
      </c>
      <c r="AN305" t="e">
        <f ca="1"/>
        <v>#N/A</v>
      </c>
      <c r="AO305" t="e">
        <f ca="1"/>
        <v>#N/A</v>
      </c>
      <c r="AP305" t="e">
        <f ca="1"/>
        <v>#N/A</v>
      </c>
      <c r="AQ305" t="e">
        <f ca="1"/>
        <v>#N/A</v>
      </c>
      <c r="AR305" t="e">
        <f ca="1"/>
        <v>#N/A</v>
      </c>
      <c r="AS305" t="e">
        <f ca="1"/>
        <v>#N/A</v>
      </c>
      <c r="AT305" t="e">
        <f ca="1"/>
        <v>#N/A</v>
      </c>
      <c r="AU305" t="e">
        <f ca="1"/>
        <v>#N/A</v>
      </c>
      <c r="AV305" t="e">
        <f ca="1"/>
        <v>#N/A</v>
      </c>
      <c r="AW305" t="e">
        <f ca="1"/>
        <v>#N/A</v>
      </c>
      <c r="AX305" t="e">
        <f ca="1"/>
        <v>#N/A</v>
      </c>
      <c r="AY305" t="e">
        <f ca="1"/>
        <v>#N/A</v>
      </c>
      <c r="AZ305" t="e">
        <f ca="1"/>
        <v>#N/A</v>
      </c>
      <c r="BA305" t="e">
        <f ca="1"/>
        <v>#N/A</v>
      </c>
      <c r="BB305" t="e">
        <f ca="1"/>
        <v>#N/A</v>
      </c>
      <c r="BC305" t="e">
        <f ca="1"/>
        <v>#N/A</v>
      </c>
      <c r="BD305" t="e">
        <f ca="1"/>
        <v>#N/A</v>
      </c>
      <c r="BE305" t="e">
        <f ca="1"/>
        <v>#N/A</v>
      </c>
      <c r="BF305" t="e">
        <f ca="1"/>
        <v>#N/A</v>
      </c>
      <c r="BG305" t="e">
        <f ca="1"/>
        <v>#N/A</v>
      </c>
      <c r="BH305" t="e">
        <f ca="1"/>
        <v>#N/A</v>
      </c>
      <c r="BI305" t="e">
        <f ca="1"/>
        <v>#N/A</v>
      </c>
      <c r="BJ305" t="e">
        <f ca="1"/>
        <v>#N/A</v>
      </c>
      <c r="BK305" t="e">
        <f ca="1"/>
        <v>#N/A</v>
      </c>
      <c r="BL305" t="e">
        <f ca="1"/>
        <v>#N/A</v>
      </c>
      <c r="BM305" t="e">
        <f ca="1"/>
        <v>#N/A</v>
      </c>
      <c r="BN305" t="e">
        <f ca="1"/>
        <v>#N/A</v>
      </c>
      <c r="BO305" t="e">
        <f ca="1"/>
        <v>#N/A</v>
      </c>
      <c r="BP305" t="e">
        <f ca="1"/>
        <v>#N/A</v>
      </c>
      <c r="BQ305" t="e">
        <f ca="1"/>
        <v>#N/A</v>
      </c>
      <c r="BR305" t="e">
        <f ca="1"/>
        <v>#N/A</v>
      </c>
      <c r="BS305" t="e">
        <f ca="1"/>
        <v>#N/A</v>
      </c>
      <c r="BT305" t="e">
        <f ca="1"/>
        <v>#N/A</v>
      </c>
      <c r="BU305" t="e">
        <f ca="1"/>
        <v>#N/A</v>
      </c>
      <c r="BV305" t="e">
        <f ca="1"/>
        <v>#N/A</v>
      </c>
      <c r="BW305" t="e">
        <f ca="1"/>
        <v>#N/A</v>
      </c>
      <c r="BX305" t="e">
        <f ca="1"/>
        <v>#N/A</v>
      </c>
      <c r="BY305" t="e">
        <f ca="1"/>
        <v>#N/A</v>
      </c>
      <c r="BZ305" t="e">
        <f ca="1"/>
        <v>#N/A</v>
      </c>
      <c r="CA305" t="e">
        <f ca="1"/>
        <v>#N/A</v>
      </c>
      <c r="CB305" t="e">
        <f ca="1"/>
        <v>#N/A</v>
      </c>
      <c r="CC305" t="e">
        <f ca="1"/>
        <v>#N/A</v>
      </c>
      <c r="CD305" t="e">
        <f ca="1"/>
        <v>#N/A</v>
      </c>
      <c r="CE305" t="e">
        <f ca="1"/>
        <v>#N/A</v>
      </c>
      <c r="CF305" t="e">
        <f ca="1"/>
        <v>#N/A</v>
      </c>
      <c r="CG305" t="e">
        <f ca="1"/>
        <v>#N/A</v>
      </c>
      <c r="CH305" t="e">
        <f ca="1"/>
        <v>#N/A</v>
      </c>
      <c r="CI305" t="e">
        <f ca="1"/>
        <v>#N/A</v>
      </c>
      <c r="CJ305" t="e">
        <f ca="1"/>
        <v>#N/A</v>
      </c>
      <c r="CK305" t="e">
        <f ca="1"/>
        <v>#N/A</v>
      </c>
      <c r="CL305" t="e">
        <f ca="1"/>
        <v>#N/A</v>
      </c>
      <c r="CM305" t="e">
        <f ca="1"/>
        <v>#N/A</v>
      </c>
      <c r="CN305" t="e">
        <f ca="1"/>
        <v>#N/A</v>
      </c>
      <c r="CO305" t="e">
        <f ca="1"/>
        <v>#N/A</v>
      </c>
      <c r="CP305" t="e">
        <f ca="1"/>
        <v>#N/A</v>
      </c>
      <c r="CQ305" t="e">
        <f ca="1"/>
        <v>#N/A</v>
      </c>
      <c r="CR305" t="e">
        <f ca="1"/>
        <v>#N/A</v>
      </c>
      <c r="CS305" t="e">
        <f ca="1"/>
        <v>#N/A</v>
      </c>
      <c r="CT305" t="e">
        <f ca="1"/>
        <v>#N/A</v>
      </c>
      <c r="CU305" t="e">
        <f ca="1"/>
        <v>#N/A</v>
      </c>
      <c r="CV305" t="e">
        <f ca="1"/>
        <v>#N/A</v>
      </c>
      <c r="CW305" t="e">
        <f ca="1"/>
        <v>#N/A</v>
      </c>
      <c r="CX305" t="e">
        <f ca="1"/>
        <v>#N/A</v>
      </c>
      <c r="CY305" t="e">
        <f ca="1"/>
        <v>#N/A</v>
      </c>
      <c r="CZ305" t="e">
        <f ca="1"/>
        <v>#N/A</v>
      </c>
      <c r="DA305" t="e">
        <f ca="1"/>
        <v>#N/A</v>
      </c>
      <c r="DB305" t="e">
        <f ca="1"/>
        <v>#N/A</v>
      </c>
      <c r="DC305" t="e">
        <f ca="1"/>
        <v>#N/A</v>
      </c>
      <c r="DD305" t="e">
        <f ca="1"/>
        <v>#N/A</v>
      </c>
      <c r="DE305" t="e">
        <f ca="1"/>
        <v>#N/A</v>
      </c>
      <c r="DF305" t="e">
        <f ca="1"/>
        <v>#N/A</v>
      </c>
      <c r="DG305" t="e">
        <f ca="1"/>
        <v>#N/A</v>
      </c>
      <c r="DH305" t="e">
        <f ca="1"/>
        <v>#N/A</v>
      </c>
      <c r="DI305" t="e">
        <f ca="1"/>
        <v>#N/A</v>
      </c>
      <c r="DJ305" t="e">
        <f ca="1"/>
        <v>#N/A</v>
      </c>
      <c r="DK305" t="e">
        <f ca="1"/>
        <v>#N/A</v>
      </c>
      <c r="DL305" t="e">
        <f ca="1"/>
        <v>#N/A</v>
      </c>
      <c r="DM305" t="e">
        <f ca="1"/>
        <v>#N/A</v>
      </c>
      <c r="DN305" t="e">
        <f ca="1"/>
        <v>#N/A</v>
      </c>
      <c r="DO305" t="e">
        <f ca="1"/>
        <v>#N/A</v>
      </c>
      <c r="DP305" t="e">
        <f ca="1"/>
        <v>#N/A</v>
      </c>
      <c r="DQ305" t="e">
        <f ca="1"/>
        <v>#N/A</v>
      </c>
      <c r="DR305" t="e">
        <f ca="1"/>
        <v>#N/A</v>
      </c>
      <c r="DS305" t="e">
        <f ca="1"/>
        <v>#N/A</v>
      </c>
      <c r="DT305" t="e">
        <f ca="1"/>
        <v>#N/A</v>
      </c>
      <c r="DU305" t="e">
        <f ca="1"/>
        <v>#N/A</v>
      </c>
      <c r="DV305" t="e">
        <f ca="1"/>
        <v>#N/A</v>
      </c>
      <c r="DW305" t="e">
        <f ca="1"/>
        <v>#N/A</v>
      </c>
      <c r="DX305" t="e">
        <f ca="1"/>
        <v>#N/A</v>
      </c>
      <c r="DY305" t="e">
        <f ca="1"/>
        <v>#N/A</v>
      </c>
      <c r="DZ305" t="e">
        <f ca="1"/>
        <v>#N/A</v>
      </c>
      <c r="EA305" t="e">
        <f ca="1"/>
        <v>#N/A</v>
      </c>
    </row>
    <row r="306" spans="11:131">
      <c r="K306" s="40" t="e">
        <f ca="1"/>
        <v>#N/A</v>
      </c>
      <c r="L306" t="e">
        <f ca="1"/>
        <v>#N/A</v>
      </c>
      <c r="M306" t="e">
        <f ca="1"/>
        <v>#N/A</v>
      </c>
      <c r="N306" t="e">
        <f ca="1"/>
        <v>#N/A</v>
      </c>
      <c r="O306" t="e">
        <f ca="1"/>
        <v>#N/A</v>
      </c>
      <c r="P306" t="e">
        <f ca="1"/>
        <v>#N/A</v>
      </c>
      <c r="Q306" t="e">
        <f ca="1"/>
        <v>#N/A</v>
      </c>
      <c r="R306" t="e">
        <f ca="1"/>
        <v>#N/A</v>
      </c>
      <c r="S306" t="e">
        <f ca="1"/>
        <v>#N/A</v>
      </c>
      <c r="T306" t="e">
        <f ca="1"/>
        <v>#N/A</v>
      </c>
      <c r="U306" t="e">
        <f ca="1"/>
        <v>#N/A</v>
      </c>
      <c r="V306" t="e">
        <f ca="1"/>
        <v>#N/A</v>
      </c>
      <c r="W306" t="e">
        <f ca="1"/>
        <v>#N/A</v>
      </c>
      <c r="X306" t="e">
        <f ca="1"/>
        <v>#N/A</v>
      </c>
      <c r="Y306" t="e">
        <f ca="1"/>
        <v>#N/A</v>
      </c>
      <c r="Z306" t="e">
        <f ca="1"/>
        <v>#N/A</v>
      </c>
      <c r="AA306" t="e">
        <f ca="1"/>
        <v>#N/A</v>
      </c>
      <c r="AB306" t="e">
        <f ca="1"/>
        <v>#N/A</v>
      </c>
      <c r="AC306" t="e">
        <f ca="1"/>
        <v>#N/A</v>
      </c>
      <c r="AD306" t="e">
        <f ca="1"/>
        <v>#N/A</v>
      </c>
      <c r="AE306" t="e">
        <f ca="1"/>
        <v>#N/A</v>
      </c>
      <c r="AF306" t="e">
        <f ca="1"/>
        <v>#N/A</v>
      </c>
      <c r="AG306" t="e">
        <f ca="1"/>
        <v>#N/A</v>
      </c>
      <c r="AH306" t="e">
        <f ca="1"/>
        <v>#N/A</v>
      </c>
      <c r="AI306" t="e">
        <f ca="1"/>
        <v>#N/A</v>
      </c>
      <c r="AJ306" t="e">
        <f ca="1"/>
        <v>#N/A</v>
      </c>
      <c r="AK306" t="e">
        <f ca="1"/>
        <v>#N/A</v>
      </c>
      <c r="AL306" t="e">
        <f ca="1"/>
        <v>#N/A</v>
      </c>
      <c r="AM306" t="e">
        <f ca="1"/>
        <v>#N/A</v>
      </c>
      <c r="AN306" t="e">
        <f ca="1"/>
        <v>#N/A</v>
      </c>
      <c r="AO306" t="e">
        <f ca="1"/>
        <v>#N/A</v>
      </c>
      <c r="AP306" t="e">
        <f ca="1"/>
        <v>#N/A</v>
      </c>
      <c r="AQ306" t="e">
        <f ca="1"/>
        <v>#N/A</v>
      </c>
      <c r="AR306" t="e">
        <f ca="1"/>
        <v>#N/A</v>
      </c>
      <c r="AS306" t="e">
        <f ca="1"/>
        <v>#N/A</v>
      </c>
      <c r="AT306" t="e">
        <f ca="1"/>
        <v>#N/A</v>
      </c>
      <c r="AU306" t="e">
        <f ca="1"/>
        <v>#N/A</v>
      </c>
      <c r="AV306" t="e">
        <f ca="1"/>
        <v>#N/A</v>
      </c>
      <c r="AW306" t="e">
        <f ca="1"/>
        <v>#N/A</v>
      </c>
      <c r="AX306" t="e">
        <f ca="1"/>
        <v>#N/A</v>
      </c>
      <c r="AY306" t="e">
        <f ca="1"/>
        <v>#N/A</v>
      </c>
      <c r="AZ306" t="e">
        <f ca="1"/>
        <v>#N/A</v>
      </c>
      <c r="BA306" t="e">
        <f ca="1"/>
        <v>#N/A</v>
      </c>
      <c r="BB306" t="e">
        <f ca="1"/>
        <v>#N/A</v>
      </c>
      <c r="BC306" t="e">
        <f ca="1"/>
        <v>#N/A</v>
      </c>
      <c r="BD306" t="e">
        <f ca="1"/>
        <v>#N/A</v>
      </c>
      <c r="BE306" t="e">
        <f ca="1"/>
        <v>#N/A</v>
      </c>
      <c r="BF306" t="e">
        <f ca="1"/>
        <v>#N/A</v>
      </c>
      <c r="BG306" t="e">
        <f ca="1"/>
        <v>#N/A</v>
      </c>
      <c r="BH306" t="e">
        <f ca="1"/>
        <v>#N/A</v>
      </c>
      <c r="BI306" t="e">
        <f ca="1"/>
        <v>#N/A</v>
      </c>
      <c r="BJ306" t="e">
        <f ca="1"/>
        <v>#N/A</v>
      </c>
      <c r="BK306" t="e">
        <f ca="1"/>
        <v>#N/A</v>
      </c>
      <c r="BL306" t="e">
        <f ca="1"/>
        <v>#N/A</v>
      </c>
      <c r="BM306" t="e">
        <f ca="1"/>
        <v>#N/A</v>
      </c>
      <c r="BN306" t="e">
        <f ca="1"/>
        <v>#N/A</v>
      </c>
      <c r="BO306" t="e">
        <f ca="1"/>
        <v>#N/A</v>
      </c>
      <c r="BP306" t="e">
        <f ca="1"/>
        <v>#N/A</v>
      </c>
      <c r="BQ306" t="e">
        <f ca="1"/>
        <v>#N/A</v>
      </c>
      <c r="BR306" t="e">
        <f ca="1"/>
        <v>#N/A</v>
      </c>
      <c r="BS306" t="e">
        <f ca="1"/>
        <v>#N/A</v>
      </c>
      <c r="BT306" t="e">
        <f ca="1"/>
        <v>#N/A</v>
      </c>
      <c r="BU306" t="e">
        <f ca="1"/>
        <v>#N/A</v>
      </c>
      <c r="BV306" t="e">
        <f ca="1"/>
        <v>#N/A</v>
      </c>
      <c r="BW306" t="e">
        <f ca="1"/>
        <v>#N/A</v>
      </c>
      <c r="BX306" t="e">
        <f ca="1"/>
        <v>#N/A</v>
      </c>
      <c r="BY306" t="e">
        <f ca="1"/>
        <v>#N/A</v>
      </c>
      <c r="BZ306" t="e">
        <f ca="1"/>
        <v>#N/A</v>
      </c>
      <c r="CA306" t="e">
        <f ca="1"/>
        <v>#N/A</v>
      </c>
      <c r="CB306" t="e">
        <f ca="1"/>
        <v>#N/A</v>
      </c>
      <c r="CC306" t="e">
        <f ca="1"/>
        <v>#N/A</v>
      </c>
      <c r="CD306" t="e">
        <f ca="1"/>
        <v>#N/A</v>
      </c>
      <c r="CE306" t="e">
        <f ca="1"/>
        <v>#N/A</v>
      </c>
      <c r="CF306" t="e">
        <f ca="1"/>
        <v>#N/A</v>
      </c>
      <c r="CG306" t="e">
        <f ca="1"/>
        <v>#N/A</v>
      </c>
      <c r="CH306" t="e">
        <f ca="1"/>
        <v>#N/A</v>
      </c>
      <c r="CI306" t="e">
        <f ca="1"/>
        <v>#N/A</v>
      </c>
      <c r="CJ306" t="e">
        <f ca="1"/>
        <v>#N/A</v>
      </c>
      <c r="CK306" t="e">
        <f ca="1"/>
        <v>#N/A</v>
      </c>
      <c r="CL306" t="e">
        <f ca="1"/>
        <v>#N/A</v>
      </c>
      <c r="CM306" t="e">
        <f ca="1"/>
        <v>#N/A</v>
      </c>
      <c r="CN306" t="e">
        <f ca="1"/>
        <v>#N/A</v>
      </c>
      <c r="CO306" t="e">
        <f ca="1"/>
        <v>#N/A</v>
      </c>
      <c r="CP306" t="e">
        <f ca="1"/>
        <v>#N/A</v>
      </c>
      <c r="CQ306" t="e">
        <f ca="1"/>
        <v>#N/A</v>
      </c>
      <c r="CR306" t="e">
        <f ca="1"/>
        <v>#N/A</v>
      </c>
      <c r="CS306" t="e">
        <f ca="1"/>
        <v>#N/A</v>
      </c>
      <c r="CT306" t="e">
        <f ca="1"/>
        <v>#N/A</v>
      </c>
      <c r="CU306" t="e">
        <f ca="1"/>
        <v>#N/A</v>
      </c>
      <c r="CV306" t="e">
        <f ca="1"/>
        <v>#N/A</v>
      </c>
      <c r="CW306" t="e">
        <f ca="1"/>
        <v>#N/A</v>
      </c>
      <c r="CX306" t="e">
        <f ca="1"/>
        <v>#N/A</v>
      </c>
      <c r="CY306" t="e">
        <f ca="1"/>
        <v>#N/A</v>
      </c>
      <c r="CZ306" t="e">
        <f ca="1"/>
        <v>#N/A</v>
      </c>
      <c r="DA306" t="e">
        <f ca="1"/>
        <v>#N/A</v>
      </c>
      <c r="DB306" t="e">
        <f ca="1"/>
        <v>#N/A</v>
      </c>
      <c r="DC306" t="e">
        <f ca="1"/>
        <v>#N/A</v>
      </c>
      <c r="DD306" t="e">
        <f ca="1"/>
        <v>#N/A</v>
      </c>
      <c r="DE306" t="e">
        <f ca="1"/>
        <v>#N/A</v>
      </c>
      <c r="DF306" t="e">
        <f ca="1"/>
        <v>#N/A</v>
      </c>
      <c r="DG306" t="e">
        <f ca="1"/>
        <v>#N/A</v>
      </c>
      <c r="DH306" t="e">
        <f ca="1"/>
        <v>#N/A</v>
      </c>
      <c r="DI306" t="e">
        <f ca="1"/>
        <v>#N/A</v>
      </c>
      <c r="DJ306" t="e">
        <f ca="1"/>
        <v>#N/A</v>
      </c>
      <c r="DK306" t="e">
        <f ca="1"/>
        <v>#N/A</v>
      </c>
      <c r="DL306" t="e">
        <f ca="1"/>
        <v>#N/A</v>
      </c>
      <c r="DM306" t="e">
        <f ca="1"/>
        <v>#N/A</v>
      </c>
      <c r="DN306" t="e">
        <f ca="1"/>
        <v>#N/A</v>
      </c>
      <c r="DO306" t="e">
        <f ca="1"/>
        <v>#N/A</v>
      </c>
      <c r="DP306" t="e">
        <f ca="1"/>
        <v>#N/A</v>
      </c>
      <c r="DQ306" t="e">
        <f ca="1"/>
        <v>#N/A</v>
      </c>
      <c r="DR306" t="e">
        <f ca="1"/>
        <v>#N/A</v>
      </c>
      <c r="DS306" t="e">
        <f ca="1"/>
        <v>#N/A</v>
      </c>
      <c r="DT306" t="e">
        <f ca="1"/>
        <v>#N/A</v>
      </c>
      <c r="DU306" t="e">
        <f ca="1"/>
        <v>#N/A</v>
      </c>
      <c r="DV306" t="e">
        <f ca="1"/>
        <v>#N/A</v>
      </c>
      <c r="DW306" t="e">
        <f ca="1"/>
        <v>#N/A</v>
      </c>
      <c r="DX306" t="e">
        <f ca="1"/>
        <v>#N/A</v>
      </c>
      <c r="DY306" t="e">
        <f ca="1"/>
        <v>#N/A</v>
      </c>
      <c r="DZ306" t="e">
        <f ca="1"/>
        <v>#N/A</v>
      </c>
      <c r="EA306" t="e">
        <f ca="1"/>
        <v>#N/A</v>
      </c>
    </row>
    <row r="307" spans="11:131">
      <c r="K307" s="40" t="e">
        <f ca="1"/>
        <v>#N/A</v>
      </c>
      <c r="L307" t="e">
        <f ca="1"/>
        <v>#N/A</v>
      </c>
      <c r="M307" t="e">
        <f ca="1"/>
        <v>#N/A</v>
      </c>
      <c r="N307" t="e">
        <f ca="1"/>
        <v>#N/A</v>
      </c>
      <c r="O307" t="e">
        <f ca="1"/>
        <v>#N/A</v>
      </c>
      <c r="P307" t="e">
        <f ca="1"/>
        <v>#N/A</v>
      </c>
      <c r="Q307" t="e">
        <f ca="1"/>
        <v>#N/A</v>
      </c>
      <c r="R307" t="e">
        <f ca="1"/>
        <v>#N/A</v>
      </c>
      <c r="S307" t="e">
        <f ca="1"/>
        <v>#N/A</v>
      </c>
      <c r="T307" t="e">
        <f ca="1"/>
        <v>#N/A</v>
      </c>
      <c r="U307" t="e">
        <f ca="1"/>
        <v>#N/A</v>
      </c>
      <c r="V307" t="e">
        <f ca="1"/>
        <v>#N/A</v>
      </c>
      <c r="W307" t="e">
        <f ca="1"/>
        <v>#N/A</v>
      </c>
      <c r="X307" t="e">
        <f ca="1"/>
        <v>#N/A</v>
      </c>
      <c r="Y307" t="e">
        <f ca="1"/>
        <v>#N/A</v>
      </c>
      <c r="Z307" t="e">
        <f ca="1"/>
        <v>#N/A</v>
      </c>
      <c r="AA307" t="e">
        <f ca="1"/>
        <v>#N/A</v>
      </c>
      <c r="AB307" t="e">
        <f ca="1"/>
        <v>#N/A</v>
      </c>
      <c r="AC307" t="e">
        <f ca="1"/>
        <v>#N/A</v>
      </c>
      <c r="AD307" t="e">
        <f ca="1"/>
        <v>#N/A</v>
      </c>
      <c r="AE307" t="e">
        <f ca="1"/>
        <v>#N/A</v>
      </c>
      <c r="AF307" t="e">
        <f ca="1"/>
        <v>#N/A</v>
      </c>
      <c r="AG307" t="e">
        <f ca="1"/>
        <v>#N/A</v>
      </c>
      <c r="AH307" t="e">
        <f ca="1"/>
        <v>#N/A</v>
      </c>
      <c r="AI307" t="e">
        <f ca="1"/>
        <v>#N/A</v>
      </c>
      <c r="AJ307" t="e">
        <f ca="1"/>
        <v>#N/A</v>
      </c>
      <c r="AK307" t="e">
        <f ca="1"/>
        <v>#N/A</v>
      </c>
      <c r="AL307" t="e">
        <f ca="1"/>
        <v>#N/A</v>
      </c>
      <c r="AM307" t="e">
        <f ca="1"/>
        <v>#N/A</v>
      </c>
      <c r="AN307" t="e">
        <f ca="1"/>
        <v>#N/A</v>
      </c>
      <c r="AO307" t="e">
        <f ca="1"/>
        <v>#N/A</v>
      </c>
      <c r="AP307" t="e">
        <f ca="1"/>
        <v>#N/A</v>
      </c>
      <c r="AQ307" t="e">
        <f ca="1"/>
        <v>#N/A</v>
      </c>
      <c r="AR307" t="e">
        <f ca="1"/>
        <v>#N/A</v>
      </c>
      <c r="AS307" t="e">
        <f ca="1"/>
        <v>#N/A</v>
      </c>
      <c r="AT307" t="e">
        <f ca="1"/>
        <v>#N/A</v>
      </c>
      <c r="AU307" t="e">
        <f ca="1"/>
        <v>#N/A</v>
      </c>
      <c r="AV307" t="e">
        <f ca="1"/>
        <v>#N/A</v>
      </c>
      <c r="AW307" t="e">
        <f ca="1"/>
        <v>#N/A</v>
      </c>
      <c r="AX307" t="e">
        <f ca="1"/>
        <v>#N/A</v>
      </c>
      <c r="AY307" t="e">
        <f ca="1"/>
        <v>#N/A</v>
      </c>
      <c r="AZ307" t="e">
        <f ca="1"/>
        <v>#N/A</v>
      </c>
      <c r="BA307" t="e">
        <f ca="1"/>
        <v>#N/A</v>
      </c>
      <c r="BB307" t="e">
        <f ca="1"/>
        <v>#N/A</v>
      </c>
      <c r="BC307" t="e">
        <f ca="1"/>
        <v>#N/A</v>
      </c>
      <c r="BD307" t="e">
        <f ca="1"/>
        <v>#N/A</v>
      </c>
      <c r="BE307" t="e">
        <f ca="1"/>
        <v>#N/A</v>
      </c>
      <c r="BF307" t="e">
        <f ca="1"/>
        <v>#N/A</v>
      </c>
      <c r="BG307" t="e">
        <f ca="1"/>
        <v>#N/A</v>
      </c>
      <c r="BH307" t="e">
        <f ca="1"/>
        <v>#N/A</v>
      </c>
      <c r="BI307" t="e">
        <f ca="1"/>
        <v>#N/A</v>
      </c>
      <c r="BJ307" t="e">
        <f ca="1"/>
        <v>#N/A</v>
      </c>
      <c r="BK307" t="e">
        <f ca="1"/>
        <v>#N/A</v>
      </c>
      <c r="BL307" t="e">
        <f ca="1"/>
        <v>#N/A</v>
      </c>
      <c r="BM307" t="e">
        <f ca="1"/>
        <v>#N/A</v>
      </c>
      <c r="BN307" t="e">
        <f ca="1"/>
        <v>#N/A</v>
      </c>
      <c r="BO307" t="e">
        <f ca="1"/>
        <v>#N/A</v>
      </c>
      <c r="BP307" t="e">
        <f ca="1"/>
        <v>#N/A</v>
      </c>
      <c r="BQ307" t="e">
        <f ca="1"/>
        <v>#N/A</v>
      </c>
      <c r="BR307" t="e">
        <f ca="1"/>
        <v>#N/A</v>
      </c>
      <c r="BS307" t="e">
        <f ca="1"/>
        <v>#N/A</v>
      </c>
      <c r="BT307" t="e">
        <f ca="1"/>
        <v>#N/A</v>
      </c>
      <c r="BU307" t="e">
        <f ca="1"/>
        <v>#N/A</v>
      </c>
      <c r="BV307" t="e">
        <f ca="1"/>
        <v>#N/A</v>
      </c>
      <c r="BW307" t="e">
        <f ca="1"/>
        <v>#N/A</v>
      </c>
      <c r="BX307" t="e">
        <f ca="1"/>
        <v>#N/A</v>
      </c>
      <c r="BY307" t="e">
        <f ca="1"/>
        <v>#N/A</v>
      </c>
      <c r="BZ307" t="e">
        <f ca="1"/>
        <v>#N/A</v>
      </c>
      <c r="CA307" t="e">
        <f ca="1"/>
        <v>#N/A</v>
      </c>
      <c r="CB307" t="e">
        <f ca="1"/>
        <v>#N/A</v>
      </c>
      <c r="CC307" t="e">
        <f ca="1"/>
        <v>#N/A</v>
      </c>
      <c r="CD307" t="e">
        <f ca="1"/>
        <v>#N/A</v>
      </c>
      <c r="CE307" t="e">
        <f ca="1"/>
        <v>#N/A</v>
      </c>
      <c r="CF307" t="e">
        <f ca="1"/>
        <v>#N/A</v>
      </c>
      <c r="CG307" t="e">
        <f ca="1"/>
        <v>#N/A</v>
      </c>
      <c r="CH307" t="e">
        <f ca="1"/>
        <v>#N/A</v>
      </c>
      <c r="CI307" t="e">
        <f ca="1"/>
        <v>#N/A</v>
      </c>
      <c r="CJ307" t="e">
        <f ca="1"/>
        <v>#N/A</v>
      </c>
      <c r="CK307" t="e">
        <f ca="1"/>
        <v>#N/A</v>
      </c>
      <c r="CL307" t="e">
        <f ca="1"/>
        <v>#N/A</v>
      </c>
      <c r="CM307" t="e">
        <f ca="1"/>
        <v>#N/A</v>
      </c>
      <c r="CN307" t="e">
        <f ca="1"/>
        <v>#N/A</v>
      </c>
      <c r="CO307" t="e">
        <f ca="1"/>
        <v>#N/A</v>
      </c>
      <c r="CP307" t="e">
        <f ca="1"/>
        <v>#N/A</v>
      </c>
      <c r="CQ307" t="e">
        <f ca="1"/>
        <v>#N/A</v>
      </c>
      <c r="CR307" t="e">
        <f ca="1"/>
        <v>#N/A</v>
      </c>
      <c r="CS307" t="e">
        <f ca="1"/>
        <v>#N/A</v>
      </c>
      <c r="CT307" t="e">
        <f ca="1"/>
        <v>#N/A</v>
      </c>
      <c r="CU307" t="e">
        <f ca="1"/>
        <v>#N/A</v>
      </c>
      <c r="CV307" t="e">
        <f ca="1"/>
        <v>#N/A</v>
      </c>
      <c r="CW307" t="e">
        <f ca="1"/>
        <v>#N/A</v>
      </c>
      <c r="CX307" t="e">
        <f ca="1"/>
        <v>#N/A</v>
      </c>
      <c r="CY307" t="e">
        <f ca="1"/>
        <v>#N/A</v>
      </c>
      <c r="CZ307" t="e">
        <f ca="1"/>
        <v>#N/A</v>
      </c>
      <c r="DA307" t="e">
        <f ca="1"/>
        <v>#N/A</v>
      </c>
      <c r="DB307" t="e">
        <f ca="1"/>
        <v>#N/A</v>
      </c>
      <c r="DC307" t="e">
        <f ca="1"/>
        <v>#N/A</v>
      </c>
      <c r="DD307" t="e">
        <f ca="1"/>
        <v>#N/A</v>
      </c>
      <c r="DE307" t="e">
        <f ca="1"/>
        <v>#N/A</v>
      </c>
      <c r="DF307" t="e">
        <f ca="1"/>
        <v>#N/A</v>
      </c>
      <c r="DG307" t="e">
        <f ca="1"/>
        <v>#N/A</v>
      </c>
      <c r="DH307" t="e">
        <f ca="1"/>
        <v>#N/A</v>
      </c>
      <c r="DI307" t="e">
        <f ca="1"/>
        <v>#N/A</v>
      </c>
      <c r="DJ307" t="e">
        <f ca="1"/>
        <v>#N/A</v>
      </c>
      <c r="DK307" t="e">
        <f ca="1"/>
        <v>#N/A</v>
      </c>
      <c r="DL307" t="e">
        <f ca="1"/>
        <v>#N/A</v>
      </c>
      <c r="DM307" t="e">
        <f ca="1"/>
        <v>#N/A</v>
      </c>
      <c r="DN307" t="e">
        <f ca="1"/>
        <v>#N/A</v>
      </c>
      <c r="DO307" t="e">
        <f ca="1"/>
        <v>#N/A</v>
      </c>
      <c r="DP307" t="e">
        <f ca="1"/>
        <v>#N/A</v>
      </c>
      <c r="DQ307" t="e">
        <f ca="1"/>
        <v>#N/A</v>
      </c>
      <c r="DR307" t="e">
        <f ca="1"/>
        <v>#N/A</v>
      </c>
      <c r="DS307" t="e">
        <f ca="1"/>
        <v>#N/A</v>
      </c>
      <c r="DT307" t="e">
        <f ca="1"/>
        <v>#N/A</v>
      </c>
      <c r="DU307" t="e">
        <f ca="1"/>
        <v>#N/A</v>
      </c>
      <c r="DV307" t="e">
        <f ca="1"/>
        <v>#N/A</v>
      </c>
      <c r="DW307" t="e">
        <f ca="1"/>
        <v>#N/A</v>
      </c>
      <c r="DX307" t="e">
        <f ca="1"/>
        <v>#N/A</v>
      </c>
      <c r="DY307" t="e">
        <f ca="1"/>
        <v>#N/A</v>
      </c>
      <c r="DZ307" t="e">
        <f ca="1"/>
        <v>#N/A</v>
      </c>
      <c r="EA307" t="e">
        <f ca="1"/>
        <v>#N/A</v>
      </c>
    </row>
    <row r="308" spans="11:131">
      <c r="K308" s="40" t="e">
        <f ca="1"/>
        <v>#N/A</v>
      </c>
      <c r="L308" t="e">
        <f ca="1"/>
        <v>#N/A</v>
      </c>
      <c r="M308" t="e">
        <f ca="1"/>
        <v>#N/A</v>
      </c>
      <c r="N308" t="e">
        <f ca="1"/>
        <v>#N/A</v>
      </c>
      <c r="O308" t="e">
        <f ca="1"/>
        <v>#N/A</v>
      </c>
      <c r="P308" t="e">
        <f ca="1"/>
        <v>#N/A</v>
      </c>
      <c r="Q308" t="e">
        <f ca="1"/>
        <v>#N/A</v>
      </c>
      <c r="R308" t="e">
        <f ca="1"/>
        <v>#N/A</v>
      </c>
      <c r="S308" t="e">
        <f ca="1"/>
        <v>#N/A</v>
      </c>
      <c r="T308" t="e">
        <f ca="1"/>
        <v>#N/A</v>
      </c>
      <c r="U308" t="e">
        <f ca="1"/>
        <v>#N/A</v>
      </c>
      <c r="V308" t="e">
        <f ca="1"/>
        <v>#N/A</v>
      </c>
      <c r="W308" t="e">
        <f ca="1"/>
        <v>#N/A</v>
      </c>
      <c r="X308" t="e">
        <f ca="1"/>
        <v>#N/A</v>
      </c>
      <c r="Y308" t="e">
        <f ca="1"/>
        <v>#N/A</v>
      </c>
      <c r="Z308" t="e">
        <f ca="1"/>
        <v>#N/A</v>
      </c>
      <c r="AA308" t="e">
        <f ca="1"/>
        <v>#N/A</v>
      </c>
      <c r="AB308" t="e">
        <f ca="1"/>
        <v>#N/A</v>
      </c>
      <c r="AC308" t="e">
        <f ca="1"/>
        <v>#N/A</v>
      </c>
      <c r="AD308" t="e">
        <f ca="1"/>
        <v>#N/A</v>
      </c>
      <c r="AE308" t="e">
        <f ca="1"/>
        <v>#N/A</v>
      </c>
      <c r="AF308" t="e">
        <f ca="1"/>
        <v>#N/A</v>
      </c>
      <c r="AG308" t="e">
        <f ca="1"/>
        <v>#N/A</v>
      </c>
      <c r="AH308" t="e">
        <f ca="1"/>
        <v>#N/A</v>
      </c>
      <c r="AI308" t="e">
        <f ca="1"/>
        <v>#N/A</v>
      </c>
      <c r="AJ308" t="e">
        <f ca="1"/>
        <v>#N/A</v>
      </c>
      <c r="AK308" t="e">
        <f ca="1"/>
        <v>#N/A</v>
      </c>
      <c r="AL308" t="e">
        <f ca="1"/>
        <v>#N/A</v>
      </c>
      <c r="AM308" t="e">
        <f ca="1"/>
        <v>#N/A</v>
      </c>
      <c r="AN308" t="e">
        <f ca="1"/>
        <v>#N/A</v>
      </c>
      <c r="AO308" t="e">
        <f ca="1"/>
        <v>#N/A</v>
      </c>
      <c r="AP308" t="e">
        <f ca="1"/>
        <v>#N/A</v>
      </c>
      <c r="AQ308" t="e">
        <f ca="1"/>
        <v>#N/A</v>
      </c>
      <c r="AR308" t="e">
        <f ca="1"/>
        <v>#N/A</v>
      </c>
      <c r="AS308" t="e">
        <f ca="1"/>
        <v>#N/A</v>
      </c>
      <c r="AT308" t="e">
        <f ca="1"/>
        <v>#N/A</v>
      </c>
      <c r="AU308" t="e">
        <f ca="1"/>
        <v>#N/A</v>
      </c>
      <c r="AV308" t="e">
        <f ca="1"/>
        <v>#N/A</v>
      </c>
      <c r="AW308" t="e">
        <f ca="1"/>
        <v>#N/A</v>
      </c>
      <c r="AX308" t="e">
        <f ca="1"/>
        <v>#N/A</v>
      </c>
      <c r="AY308" t="e">
        <f ca="1"/>
        <v>#N/A</v>
      </c>
      <c r="AZ308" t="e">
        <f ca="1"/>
        <v>#N/A</v>
      </c>
      <c r="BA308" t="e">
        <f ca="1"/>
        <v>#N/A</v>
      </c>
      <c r="BB308" t="e">
        <f ca="1"/>
        <v>#N/A</v>
      </c>
      <c r="BC308" t="e">
        <f ca="1"/>
        <v>#N/A</v>
      </c>
      <c r="BD308" t="e">
        <f ca="1"/>
        <v>#N/A</v>
      </c>
      <c r="BE308" t="e">
        <f ca="1"/>
        <v>#N/A</v>
      </c>
      <c r="BF308" t="e">
        <f ca="1"/>
        <v>#N/A</v>
      </c>
      <c r="BG308" t="e">
        <f ca="1"/>
        <v>#N/A</v>
      </c>
      <c r="BH308" t="e">
        <f ca="1"/>
        <v>#N/A</v>
      </c>
      <c r="BI308" t="e">
        <f ca="1"/>
        <v>#N/A</v>
      </c>
      <c r="BJ308" t="e">
        <f ca="1"/>
        <v>#N/A</v>
      </c>
      <c r="BK308" t="e">
        <f ca="1"/>
        <v>#N/A</v>
      </c>
      <c r="BL308" t="e">
        <f ca="1"/>
        <v>#N/A</v>
      </c>
      <c r="BM308" t="e">
        <f ca="1"/>
        <v>#N/A</v>
      </c>
      <c r="BN308" t="e">
        <f ca="1"/>
        <v>#N/A</v>
      </c>
      <c r="BO308" t="e">
        <f ca="1"/>
        <v>#N/A</v>
      </c>
      <c r="BP308" t="e">
        <f ca="1"/>
        <v>#N/A</v>
      </c>
      <c r="BQ308" t="e">
        <f ca="1"/>
        <v>#N/A</v>
      </c>
      <c r="BR308" t="e">
        <f ca="1"/>
        <v>#N/A</v>
      </c>
      <c r="BS308" t="e">
        <f ca="1"/>
        <v>#N/A</v>
      </c>
      <c r="BT308" t="e">
        <f ca="1"/>
        <v>#N/A</v>
      </c>
      <c r="BU308" t="e">
        <f ca="1"/>
        <v>#N/A</v>
      </c>
      <c r="BV308" t="e">
        <f ca="1"/>
        <v>#N/A</v>
      </c>
      <c r="BW308" t="e">
        <f ca="1"/>
        <v>#N/A</v>
      </c>
      <c r="BX308" t="e">
        <f ca="1"/>
        <v>#N/A</v>
      </c>
      <c r="BY308" t="e">
        <f ca="1"/>
        <v>#N/A</v>
      </c>
      <c r="BZ308" t="e">
        <f ca="1"/>
        <v>#N/A</v>
      </c>
      <c r="CA308" t="e">
        <f ca="1"/>
        <v>#N/A</v>
      </c>
      <c r="CB308" t="e">
        <f ca="1"/>
        <v>#N/A</v>
      </c>
      <c r="CC308" t="e">
        <f ca="1"/>
        <v>#N/A</v>
      </c>
      <c r="CD308" t="e">
        <f ca="1"/>
        <v>#N/A</v>
      </c>
      <c r="CE308" t="e">
        <f ca="1"/>
        <v>#N/A</v>
      </c>
      <c r="CF308" t="e">
        <f ca="1"/>
        <v>#N/A</v>
      </c>
      <c r="CG308" t="e">
        <f ca="1"/>
        <v>#N/A</v>
      </c>
      <c r="CH308" t="e">
        <f ca="1"/>
        <v>#N/A</v>
      </c>
      <c r="CI308" t="e">
        <f ca="1"/>
        <v>#N/A</v>
      </c>
      <c r="CJ308" t="e">
        <f ca="1"/>
        <v>#N/A</v>
      </c>
      <c r="CK308" t="e">
        <f ca="1"/>
        <v>#N/A</v>
      </c>
      <c r="CL308" t="e">
        <f ca="1"/>
        <v>#N/A</v>
      </c>
      <c r="CM308" t="e">
        <f ca="1"/>
        <v>#N/A</v>
      </c>
      <c r="CN308" t="e">
        <f ca="1"/>
        <v>#N/A</v>
      </c>
      <c r="CO308" t="e">
        <f ca="1"/>
        <v>#N/A</v>
      </c>
      <c r="CP308" t="e">
        <f ca="1"/>
        <v>#N/A</v>
      </c>
      <c r="CQ308" t="e">
        <f ca="1"/>
        <v>#N/A</v>
      </c>
      <c r="CR308" t="e">
        <f ca="1"/>
        <v>#N/A</v>
      </c>
      <c r="CS308" t="e">
        <f ca="1"/>
        <v>#N/A</v>
      </c>
      <c r="CT308" t="e">
        <f ca="1"/>
        <v>#N/A</v>
      </c>
      <c r="CU308" t="e">
        <f ca="1"/>
        <v>#N/A</v>
      </c>
      <c r="CV308" t="e">
        <f ca="1"/>
        <v>#N/A</v>
      </c>
      <c r="CW308" t="e">
        <f ca="1"/>
        <v>#N/A</v>
      </c>
      <c r="CX308" t="e">
        <f ca="1"/>
        <v>#N/A</v>
      </c>
      <c r="CY308" t="e">
        <f ca="1"/>
        <v>#N/A</v>
      </c>
      <c r="CZ308" t="e">
        <f ca="1"/>
        <v>#N/A</v>
      </c>
      <c r="DA308" t="e">
        <f ca="1"/>
        <v>#N/A</v>
      </c>
      <c r="DB308" t="e">
        <f ca="1"/>
        <v>#N/A</v>
      </c>
      <c r="DC308" t="e">
        <f ca="1"/>
        <v>#N/A</v>
      </c>
      <c r="DD308" t="e">
        <f ca="1"/>
        <v>#N/A</v>
      </c>
      <c r="DE308" t="e">
        <f ca="1"/>
        <v>#N/A</v>
      </c>
      <c r="DF308" t="e">
        <f ca="1"/>
        <v>#N/A</v>
      </c>
      <c r="DG308" t="e">
        <f ca="1"/>
        <v>#N/A</v>
      </c>
      <c r="DH308" t="e">
        <f ca="1"/>
        <v>#N/A</v>
      </c>
      <c r="DI308" t="e">
        <f ca="1"/>
        <v>#N/A</v>
      </c>
      <c r="DJ308" t="e">
        <f ca="1"/>
        <v>#N/A</v>
      </c>
      <c r="DK308" t="e">
        <f ca="1"/>
        <v>#N/A</v>
      </c>
      <c r="DL308" t="e">
        <f ca="1"/>
        <v>#N/A</v>
      </c>
      <c r="DM308" t="e">
        <f ca="1"/>
        <v>#N/A</v>
      </c>
      <c r="DN308" t="e">
        <f ca="1"/>
        <v>#N/A</v>
      </c>
      <c r="DO308" t="e">
        <f ca="1"/>
        <v>#N/A</v>
      </c>
      <c r="DP308" t="e">
        <f ca="1"/>
        <v>#N/A</v>
      </c>
      <c r="DQ308" t="e">
        <f ca="1"/>
        <v>#N/A</v>
      </c>
      <c r="DR308" t="e">
        <f ca="1"/>
        <v>#N/A</v>
      </c>
      <c r="DS308" t="e">
        <f ca="1"/>
        <v>#N/A</v>
      </c>
      <c r="DT308" t="e">
        <f ca="1"/>
        <v>#N/A</v>
      </c>
      <c r="DU308" t="e">
        <f ca="1"/>
        <v>#N/A</v>
      </c>
      <c r="DV308" t="e">
        <f ca="1"/>
        <v>#N/A</v>
      </c>
      <c r="DW308" t="e">
        <f ca="1"/>
        <v>#N/A</v>
      </c>
      <c r="DX308" t="e">
        <f ca="1"/>
        <v>#N/A</v>
      </c>
      <c r="DY308" t="e">
        <f ca="1"/>
        <v>#N/A</v>
      </c>
      <c r="DZ308" t="e">
        <f ca="1"/>
        <v>#N/A</v>
      </c>
      <c r="EA308" t="e">
        <f ca="1"/>
        <v>#N/A</v>
      </c>
    </row>
    <row r="309" spans="11:131">
      <c r="K309" s="40" t="e">
        <f ca="1"/>
        <v>#N/A</v>
      </c>
      <c r="L309" t="e">
        <f ca="1"/>
        <v>#N/A</v>
      </c>
      <c r="M309" t="e">
        <f ca="1"/>
        <v>#N/A</v>
      </c>
      <c r="N309" t="e">
        <f ca="1"/>
        <v>#N/A</v>
      </c>
      <c r="O309" t="e">
        <f ca="1"/>
        <v>#N/A</v>
      </c>
      <c r="P309" t="e">
        <f ca="1"/>
        <v>#N/A</v>
      </c>
      <c r="Q309" t="e">
        <f ca="1"/>
        <v>#N/A</v>
      </c>
      <c r="R309" t="e">
        <f ca="1"/>
        <v>#N/A</v>
      </c>
      <c r="S309" t="e">
        <f ca="1"/>
        <v>#N/A</v>
      </c>
      <c r="T309" t="e">
        <f ca="1"/>
        <v>#N/A</v>
      </c>
      <c r="U309" t="e">
        <f ca="1"/>
        <v>#N/A</v>
      </c>
      <c r="V309" t="e">
        <f ca="1"/>
        <v>#N/A</v>
      </c>
      <c r="W309" t="e">
        <f ca="1"/>
        <v>#N/A</v>
      </c>
      <c r="X309" t="e">
        <f ca="1"/>
        <v>#N/A</v>
      </c>
      <c r="Y309" t="e">
        <f ca="1"/>
        <v>#N/A</v>
      </c>
      <c r="Z309" t="e">
        <f ca="1"/>
        <v>#N/A</v>
      </c>
      <c r="AA309" t="e">
        <f ca="1"/>
        <v>#N/A</v>
      </c>
      <c r="AB309" t="e">
        <f ca="1"/>
        <v>#N/A</v>
      </c>
      <c r="AC309" t="e">
        <f ca="1"/>
        <v>#N/A</v>
      </c>
      <c r="AD309" t="e">
        <f ca="1"/>
        <v>#N/A</v>
      </c>
      <c r="AE309" t="e">
        <f ca="1"/>
        <v>#N/A</v>
      </c>
      <c r="AF309" t="e">
        <f ca="1"/>
        <v>#N/A</v>
      </c>
      <c r="AG309" t="e">
        <f ca="1"/>
        <v>#N/A</v>
      </c>
      <c r="AH309" t="e">
        <f ca="1"/>
        <v>#N/A</v>
      </c>
      <c r="AI309" t="e">
        <f ca="1"/>
        <v>#N/A</v>
      </c>
      <c r="AJ309" t="e">
        <f ca="1"/>
        <v>#N/A</v>
      </c>
      <c r="AK309" t="e">
        <f ca="1"/>
        <v>#N/A</v>
      </c>
      <c r="AL309" t="e">
        <f ca="1"/>
        <v>#N/A</v>
      </c>
      <c r="AM309" t="e">
        <f ca="1"/>
        <v>#N/A</v>
      </c>
      <c r="AN309" t="e">
        <f ca="1"/>
        <v>#N/A</v>
      </c>
      <c r="AO309" t="e">
        <f ca="1"/>
        <v>#N/A</v>
      </c>
      <c r="AP309" t="e">
        <f ca="1"/>
        <v>#N/A</v>
      </c>
      <c r="AQ309" t="e">
        <f ca="1"/>
        <v>#N/A</v>
      </c>
      <c r="AR309" t="e">
        <f ca="1"/>
        <v>#N/A</v>
      </c>
      <c r="AS309" t="e">
        <f ca="1"/>
        <v>#N/A</v>
      </c>
      <c r="AT309" t="e">
        <f ca="1"/>
        <v>#N/A</v>
      </c>
      <c r="AU309" t="e">
        <f ca="1"/>
        <v>#N/A</v>
      </c>
      <c r="AV309" t="e">
        <f ca="1"/>
        <v>#N/A</v>
      </c>
      <c r="AW309" t="e">
        <f ca="1"/>
        <v>#N/A</v>
      </c>
      <c r="AX309" t="e">
        <f ca="1"/>
        <v>#N/A</v>
      </c>
      <c r="AY309" t="e">
        <f ca="1"/>
        <v>#N/A</v>
      </c>
      <c r="AZ309" t="e">
        <f ca="1"/>
        <v>#N/A</v>
      </c>
      <c r="BA309" t="e">
        <f ca="1"/>
        <v>#N/A</v>
      </c>
      <c r="BB309" t="e">
        <f ca="1"/>
        <v>#N/A</v>
      </c>
      <c r="BC309" t="e">
        <f ca="1"/>
        <v>#N/A</v>
      </c>
      <c r="BD309" t="e">
        <f ca="1"/>
        <v>#N/A</v>
      </c>
      <c r="BE309" t="e">
        <f ca="1"/>
        <v>#N/A</v>
      </c>
      <c r="BF309" t="e">
        <f ca="1"/>
        <v>#N/A</v>
      </c>
      <c r="BG309" t="e">
        <f ca="1"/>
        <v>#N/A</v>
      </c>
      <c r="BH309" t="e">
        <f ca="1"/>
        <v>#N/A</v>
      </c>
      <c r="BI309" t="e">
        <f ca="1"/>
        <v>#N/A</v>
      </c>
      <c r="BJ309" t="e">
        <f ca="1"/>
        <v>#N/A</v>
      </c>
      <c r="BK309" t="e">
        <f ca="1"/>
        <v>#N/A</v>
      </c>
      <c r="BL309" t="e">
        <f ca="1"/>
        <v>#N/A</v>
      </c>
      <c r="BM309" t="e">
        <f ca="1"/>
        <v>#N/A</v>
      </c>
      <c r="BN309" t="e">
        <f ca="1"/>
        <v>#N/A</v>
      </c>
      <c r="BO309" t="e">
        <f ca="1"/>
        <v>#N/A</v>
      </c>
      <c r="BP309" t="e">
        <f ca="1"/>
        <v>#N/A</v>
      </c>
      <c r="BQ309" t="e">
        <f ca="1"/>
        <v>#N/A</v>
      </c>
      <c r="BR309" t="e">
        <f ca="1"/>
        <v>#N/A</v>
      </c>
      <c r="BS309" t="e">
        <f ca="1"/>
        <v>#N/A</v>
      </c>
      <c r="BT309" t="e">
        <f ca="1"/>
        <v>#N/A</v>
      </c>
      <c r="BU309" t="e">
        <f ca="1"/>
        <v>#N/A</v>
      </c>
      <c r="BV309" t="e">
        <f ca="1"/>
        <v>#N/A</v>
      </c>
      <c r="BW309" t="e">
        <f ca="1"/>
        <v>#N/A</v>
      </c>
      <c r="BX309" t="e">
        <f ca="1"/>
        <v>#N/A</v>
      </c>
      <c r="BY309" t="e">
        <f ca="1"/>
        <v>#N/A</v>
      </c>
      <c r="BZ309" t="e">
        <f ca="1"/>
        <v>#N/A</v>
      </c>
      <c r="CA309" t="e">
        <f ca="1"/>
        <v>#N/A</v>
      </c>
      <c r="CB309" t="e">
        <f ca="1"/>
        <v>#N/A</v>
      </c>
      <c r="CC309" t="e">
        <f ca="1"/>
        <v>#N/A</v>
      </c>
      <c r="CD309" t="e">
        <f ca="1"/>
        <v>#N/A</v>
      </c>
      <c r="CE309" t="e">
        <f ca="1"/>
        <v>#N/A</v>
      </c>
      <c r="CF309" t="e">
        <f ca="1"/>
        <v>#N/A</v>
      </c>
      <c r="CG309" t="e">
        <f ca="1"/>
        <v>#N/A</v>
      </c>
      <c r="CH309" t="e">
        <f ca="1"/>
        <v>#N/A</v>
      </c>
      <c r="CI309" t="e">
        <f ca="1"/>
        <v>#N/A</v>
      </c>
      <c r="CJ309" t="e">
        <f ca="1"/>
        <v>#N/A</v>
      </c>
      <c r="CK309" t="e">
        <f ca="1"/>
        <v>#N/A</v>
      </c>
      <c r="CL309" t="e">
        <f ca="1"/>
        <v>#N/A</v>
      </c>
      <c r="CM309" t="e">
        <f ca="1"/>
        <v>#N/A</v>
      </c>
      <c r="CN309" t="e">
        <f ca="1"/>
        <v>#N/A</v>
      </c>
      <c r="CO309" t="e">
        <f ca="1"/>
        <v>#N/A</v>
      </c>
      <c r="CP309" t="e">
        <f ca="1"/>
        <v>#N/A</v>
      </c>
      <c r="CQ309" t="e">
        <f ca="1"/>
        <v>#N/A</v>
      </c>
      <c r="CR309" t="e">
        <f ca="1"/>
        <v>#N/A</v>
      </c>
      <c r="CS309" t="e">
        <f ca="1"/>
        <v>#N/A</v>
      </c>
      <c r="CT309" t="e">
        <f ca="1"/>
        <v>#N/A</v>
      </c>
      <c r="CU309" t="e">
        <f ca="1"/>
        <v>#N/A</v>
      </c>
      <c r="CV309" t="e">
        <f ca="1"/>
        <v>#N/A</v>
      </c>
      <c r="CW309" t="e">
        <f ca="1"/>
        <v>#N/A</v>
      </c>
      <c r="CX309" t="e">
        <f ca="1"/>
        <v>#N/A</v>
      </c>
      <c r="CY309" t="e">
        <f ca="1"/>
        <v>#N/A</v>
      </c>
      <c r="CZ309" t="e">
        <f ca="1"/>
        <v>#N/A</v>
      </c>
      <c r="DA309" t="e">
        <f ca="1"/>
        <v>#N/A</v>
      </c>
      <c r="DB309" t="e">
        <f ca="1"/>
        <v>#N/A</v>
      </c>
      <c r="DC309" t="e">
        <f ca="1"/>
        <v>#N/A</v>
      </c>
      <c r="DD309" t="e">
        <f ca="1"/>
        <v>#N/A</v>
      </c>
      <c r="DE309" t="e">
        <f ca="1"/>
        <v>#N/A</v>
      </c>
      <c r="DF309" t="e">
        <f ca="1"/>
        <v>#N/A</v>
      </c>
      <c r="DG309" t="e">
        <f ca="1"/>
        <v>#N/A</v>
      </c>
      <c r="DH309" t="e">
        <f ca="1"/>
        <v>#N/A</v>
      </c>
      <c r="DI309" t="e">
        <f ca="1"/>
        <v>#N/A</v>
      </c>
      <c r="DJ309" t="e">
        <f ca="1"/>
        <v>#N/A</v>
      </c>
      <c r="DK309" t="e">
        <f ca="1"/>
        <v>#N/A</v>
      </c>
      <c r="DL309" t="e">
        <f ca="1"/>
        <v>#N/A</v>
      </c>
      <c r="DM309" t="e">
        <f ca="1"/>
        <v>#N/A</v>
      </c>
      <c r="DN309" t="e">
        <f ca="1"/>
        <v>#N/A</v>
      </c>
      <c r="DO309" t="e">
        <f ca="1"/>
        <v>#N/A</v>
      </c>
      <c r="DP309" t="e">
        <f ca="1"/>
        <v>#N/A</v>
      </c>
      <c r="DQ309" t="e">
        <f ca="1"/>
        <v>#N/A</v>
      </c>
      <c r="DR309" t="e">
        <f ca="1"/>
        <v>#N/A</v>
      </c>
      <c r="DS309" t="e">
        <f ca="1"/>
        <v>#N/A</v>
      </c>
      <c r="DT309" t="e">
        <f ca="1"/>
        <v>#N/A</v>
      </c>
      <c r="DU309" t="e">
        <f ca="1"/>
        <v>#N/A</v>
      </c>
      <c r="DV309" t="e">
        <f ca="1"/>
        <v>#N/A</v>
      </c>
      <c r="DW309" t="e">
        <f ca="1"/>
        <v>#N/A</v>
      </c>
      <c r="DX309" t="e">
        <f ca="1"/>
        <v>#N/A</v>
      </c>
      <c r="DY309" t="e">
        <f ca="1"/>
        <v>#N/A</v>
      </c>
      <c r="DZ309" t="e">
        <f ca="1"/>
        <v>#N/A</v>
      </c>
      <c r="EA309" t="e">
        <f ca="1"/>
        <v>#N/A</v>
      </c>
    </row>
    <row r="310" spans="11:131">
      <c r="K310" s="40" t="e">
        <f ca="1"/>
        <v>#N/A</v>
      </c>
      <c r="L310" t="e">
        <f ca="1"/>
        <v>#N/A</v>
      </c>
      <c r="M310" t="e">
        <f ca="1"/>
        <v>#N/A</v>
      </c>
      <c r="N310" t="e">
        <f ca="1"/>
        <v>#N/A</v>
      </c>
      <c r="O310" t="e">
        <f ca="1"/>
        <v>#N/A</v>
      </c>
      <c r="P310" t="e">
        <f ca="1"/>
        <v>#N/A</v>
      </c>
      <c r="Q310" t="e">
        <f ca="1"/>
        <v>#N/A</v>
      </c>
      <c r="R310" t="e">
        <f ca="1"/>
        <v>#N/A</v>
      </c>
      <c r="S310" t="e">
        <f ca="1"/>
        <v>#N/A</v>
      </c>
      <c r="T310" t="e">
        <f ca="1"/>
        <v>#N/A</v>
      </c>
      <c r="U310" t="e">
        <f ca="1"/>
        <v>#N/A</v>
      </c>
      <c r="V310" t="e">
        <f ca="1"/>
        <v>#N/A</v>
      </c>
      <c r="W310" t="e">
        <f ca="1"/>
        <v>#N/A</v>
      </c>
      <c r="X310" t="e">
        <f ca="1"/>
        <v>#N/A</v>
      </c>
      <c r="Y310" t="e">
        <f ca="1"/>
        <v>#N/A</v>
      </c>
      <c r="Z310" t="e">
        <f ca="1"/>
        <v>#N/A</v>
      </c>
      <c r="AA310" t="e">
        <f ca="1"/>
        <v>#N/A</v>
      </c>
      <c r="AB310" t="e">
        <f ca="1"/>
        <v>#N/A</v>
      </c>
      <c r="AC310" t="e">
        <f ca="1"/>
        <v>#N/A</v>
      </c>
      <c r="AD310" t="e">
        <f ca="1"/>
        <v>#N/A</v>
      </c>
      <c r="AE310" t="e">
        <f ca="1"/>
        <v>#N/A</v>
      </c>
      <c r="AF310" t="e">
        <f ca="1"/>
        <v>#N/A</v>
      </c>
      <c r="AG310" t="e">
        <f ca="1"/>
        <v>#N/A</v>
      </c>
      <c r="AH310" t="e">
        <f ca="1"/>
        <v>#N/A</v>
      </c>
      <c r="AI310" t="e">
        <f ca="1"/>
        <v>#N/A</v>
      </c>
      <c r="AJ310" t="e">
        <f ca="1"/>
        <v>#N/A</v>
      </c>
      <c r="AK310" t="e">
        <f ca="1"/>
        <v>#N/A</v>
      </c>
      <c r="AL310" t="e">
        <f ca="1"/>
        <v>#N/A</v>
      </c>
      <c r="AM310" t="e">
        <f ca="1"/>
        <v>#N/A</v>
      </c>
      <c r="AN310" t="e">
        <f ca="1"/>
        <v>#N/A</v>
      </c>
      <c r="AO310" t="e">
        <f ca="1"/>
        <v>#N/A</v>
      </c>
      <c r="AP310" t="e">
        <f ca="1"/>
        <v>#N/A</v>
      </c>
      <c r="AQ310" t="e">
        <f ca="1"/>
        <v>#N/A</v>
      </c>
      <c r="AR310" t="e">
        <f ca="1"/>
        <v>#N/A</v>
      </c>
      <c r="AS310" t="e">
        <f ca="1"/>
        <v>#N/A</v>
      </c>
      <c r="AT310" t="e">
        <f ca="1"/>
        <v>#N/A</v>
      </c>
      <c r="AU310" t="e">
        <f ca="1"/>
        <v>#N/A</v>
      </c>
      <c r="AV310" t="e">
        <f ca="1"/>
        <v>#N/A</v>
      </c>
      <c r="AW310" t="e">
        <f ca="1"/>
        <v>#N/A</v>
      </c>
      <c r="AX310" t="e">
        <f ca="1"/>
        <v>#N/A</v>
      </c>
      <c r="AY310" t="e">
        <f ca="1"/>
        <v>#N/A</v>
      </c>
      <c r="AZ310" t="e">
        <f ca="1"/>
        <v>#N/A</v>
      </c>
      <c r="BA310" t="e">
        <f ca="1"/>
        <v>#N/A</v>
      </c>
      <c r="BB310" t="e">
        <f ca="1"/>
        <v>#N/A</v>
      </c>
      <c r="BC310" t="e">
        <f ca="1"/>
        <v>#N/A</v>
      </c>
      <c r="BD310" t="e">
        <f ca="1"/>
        <v>#N/A</v>
      </c>
      <c r="BE310" t="e">
        <f ca="1"/>
        <v>#N/A</v>
      </c>
      <c r="BF310" t="e">
        <f ca="1"/>
        <v>#N/A</v>
      </c>
      <c r="BG310" t="e">
        <f ca="1"/>
        <v>#N/A</v>
      </c>
      <c r="BH310" t="e">
        <f ca="1"/>
        <v>#N/A</v>
      </c>
      <c r="BI310" t="e">
        <f ca="1"/>
        <v>#N/A</v>
      </c>
      <c r="BJ310" t="e">
        <f ca="1"/>
        <v>#N/A</v>
      </c>
      <c r="BK310" t="e">
        <f ca="1"/>
        <v>#N/A</v>
      </c>
      <c r="BL310" t="e">
        <f ca="1"/>
        <v>#N/A</v>
      </c>
      <c r="BM310" t="e">
        <f ca="1"/>
        <v>#N/A</v>
      </c>
      <c r="BN310" t="e">
        <f ca="1"/>
        <v>#N/A</v>
      </c>
      <c r="BO310" t="e">
        <f ca="1"/>
        <v>#N/A</v>
      </c>
      <c r="BP310" t="e">
        <f ca="1"/>
        <v>#N/A</v>
      </c>
      <c r="BQ310" t="e">
        <f ca="1"/>
        <v>#N/A</v>
      </c>
      <c r="BR310" t="e">
        <f ca="1"/>
        <v>#N/A</v>
      </c>
      <c r="BS310" t="e">
        <f ca="1"/>
        <v>#N/A</v>
      </c>
      <c r="BT310" t="e">
        <f ca="1"/>
        <v>#N/A</v>
      </c>
      <c r="BU310" t="e">
        <f ca="1"/>
        <v>#N/A</v>
      </c>
      <c r="BV310" t="e">
        <f ca="1"/>
        <v>#N/A</v>
      </c>
      <c r="BW310" t="e">
        <f ca="1"/>
        <v>#N/A</v>
      </c>
      <c r="BX310" t="e">
        <f ca="1"/>
        <v>#N/A</v>
      </c>
      <c r="BY310" t="e">
        <f ca="1"/>
        <v>#N/A</v>
      </c>
      <c r="BZ310" t="e">
        <f ca="1"/>
        <v>#N/A</v>
      </c>
      <c r="CA310" t="e">
        <f ca="1"/>
        <v>#N/A</v>
      </c>
      <c r="CB310" t="e">
        <f ca="1"/>
        <v>#N/A</v>
      </c>
      <c r="CC310" t="e">
        <f ca="1"/>
        <v>#N/A</v>
      </c>
      <c r="CD310" t="e">
        <f ca="1"/>
        <v>#N/A</v>
      </c>
      <c r="CE310" t="e">
        <f ca="1"/>
        <v>#N/A</v>
      </c>
      <c r="CF310" t="e">
        <f ca="1"/>
        <v>#N/A</v>
      </c>
      <c r="CG310" t="e">
        <f ca="1"/>
        <v>#N/A</v>
      </c>
      <c r="CH310" t="e">
        <f ca="1"/>
        <v>#N/A</v>
      </c>
      <c r="CI310" t="e">
        <f ca="1"/>
        <v>#N/A</v>
      </c>
      <c r="CJ310" t="e">
        <f ca="1"/>
        <v>#N/A</v>
      </c>
      <c r="CK310" t="e">
        <f ca="1"/>
        <v>#N/A</v>
      </c>
      <c r="CL310" t="e">
        <f ca="1"/>
        <v>#N/A</v>
      </c>
      <c r="CM310" t="e">
        <f ca="1"/>
        <v>#N/A</v>
      </c>
      <c r="CN310" t="e">
        <f ca="1"/>
        <v>#N/A</v>
      </c>
      <c r="CO310" t="e">
        <f ca="1"/>
        <v>#N/A</v>
      </c>
      <c r="CP310" t="e">
        <f ca="1"/>
        <v>#N/A</v>
      </c>
      <c r="CQ310" t="e">
        <f ca="1"/>
        <v>#N/A</v>
      </c>
      <c r="CR310" t="e">
        <f ca="1"/>
        <v>#N/A</v>
      </c>
      <c r="CS310" t="e">
        <f ca="1"/>
        <v>#N/A</v>
      </c>
      <c r="CT310" t="e">
        <f ca="1"/>
        <v>#N/A</v>
      </c>
      <c r="CU310" t="e">
        <f ca="1"/>
        <v>#N/A</v>
      </c>
      <c r="CV310" t="e">
        <f ca="1"/>
        <v>#N/A</v>
      </c>
      <c r="CW310" t="e">
        <f ca="1"/>
        <v>#N/A</v>
      </c>
      <c r="CX310" t="e">
        <f ca="1"/>
        <v>#N/A</v>
      </c>
      <c r="CY310" t="e">
        <f ca="1"/>
        <v>#N/A</v>
      </c>
      <c r="CZ310" t="e">
        <f ca="1"/>
        <v>#N/A</v>
      </c>
      <c r="DA310" t="e">
        <f ca="1"/>
        <v>#N/A</v>
      </c>
      <c r="DB310" t="e">
        <f ca="1"/>
        <v>#N/A</v>
      </c>
      <c r="DC310" t="e">
        <f ca="1"/>
        <v>#N/A</v>
      </c>
      <c r="DD310" t="e">
        <f ca="1"/>
        <v>#N/A</v>
      </c>
      <c r="DE310" t="e">
        <f ca="1"/>
        <v>#N/A</v>
      </c>
      <c r="DF310" t="e">
        <f ca="1"/>
        <v>#N/A</v>
      </c>
      <c r="DG310" t="e">
        <f ca="1"/>
        <v>#N/A</v>
      </c>
      <c r="DH310" t="e">
        <f ca="1"/>
        <v>#N/A</v>
      </c>
      <c r="DI310" t="e">
        <f ca="1"/>
        <v>#N/A</v>
      </c>
      <c r="DJ310" t="e">
        <f ca="1"/>
        <v>#N/A</v>
      </c>
      <c r="DK310" t="e">
        <f ca="1"/>
        <v>#N/A</v>
      </c>
      <c r="DL310" t="e">
        <f ca="1"/>
        <v>#N/A</v>
      </c>
      <c r="DM310" t="e">
        <f ca="1"/>
        <v>#N/A</v>
      </c>
      <c r="DN310" t="e">
        <f ca="1"/>
        <v>#N/A</v>
      </c>
      <c r="DO310" t="e">
        <f ca="1"/>
        <v>#N/A</v>
      </c>
      <c r="DP310" t="e">
        <f ca="1"/>
        <v>#N/A</v>
      </c>
      <c r="DQ310" t="e">
        <f ca="1"/>
        <v>#N/A</v>
      </c>
      <c r="DR310" t="e">
        <f ca="1"/>
        <v>#N/A</v>
      </c>
      <c r="DS310" t="e">
        <f ca="1"/>
        <v>#N/A</v>
      </c>
      <c r="DT310" t="e">
        <f ca="1"/>
        <v>#N/A</v>
      </c>
      <c r="DU310" t="e">
        <f ca="1"/>
        <v>#N/A</v>
      </c>
      <c r="DV310" t="e">
        <f ca="1"/>
        <v>#N/A</v>
      </c>
      <c r="DW310" t="e">
        <f ca="1"/>
        <v>#N/A</v>
      </c>
      <c r="DX310" t="e">
        <f ca="1"/>
        <v>#N/A</v>
      </c>
      <c r="DY310" t="e">
        <f ca="1"/>
        <v>#N/A</v>
      </c>
      <c r="DZ310" t="e">
        <f ca="1"/>
        <v>#N/A</v>
      </c>
      <c r="EA310" t="e">
        <f ca="1"/>
        <v>#N/A</v>
      </c>
    </row>
    <row r="311" spans="11:131">
      <c r="K311" s="40" t="e">
        <f ca="1"/>
        <v>#N/A</v>
      </c>
      <c r="L311" t="e">
        <f ca="1"/>
        <v>#N/A</v>
      </c>
      <c r="M311" t="e">
        <f ca="1"/>
        <v>#N/A</v>
      </c>
      <c r="N311" t="e">
        <f ca="1"/>
        <v>#N/A</v>
      </c>
      <c r="O311" t="e">
        <f ca="1"/>
        <v>#N/A</v>
      </c>
      <c r="P311" t="e">
        <f ca="1"/>
        <v>#N/A</v>
      </c>
      <c r="Q311" t="e">
        <f ca="1"/>
        <v>#N/A</v>
      </c>
      <c r="R311" t="e">
        <f ca="1"/>
        <v>#N/A</v>
      </c>
      <c r="S311" t="e">
        <f ca="1"/>
        <v>#N/A</v>
      </c>
      <c r="T311" t="e">
        <f ca="1"/>
        <v>#N/A</v>
      </c>
      <c r="U311" t="e">
        <f ca="1"/>
        <v>#N/A</v>
      </c>
      <c r="V311" t="e">
        <f ca="1"/>
        <v>#N/A</v>
      </c>
      <c r="W311" t="e">
        <f ca="1"/>
        <v>#N/A</v>
      </c>
      <c r="X311" t="e">
        <f ca="1"/>
        <v>#N/A</v>
      </c>
      <c r="Y311" t="e">
        <f ca="1"/>
        <v>#N/A</v>
      </c>
      <c r="Z311" t="e">
        <f ca="1"/>
        <v>#N/A</v>
      </c>
      <c r="AA311" t="e">
        <f ca="1"/>
        <v>#N/A</v>
      </c>
      <c r="AB311" t="e">
        <f ca="1"/>
        <v>#N/A</v>
      </c>
      <c r="AC311" t="e">
        <f ca="1"/>
        <v>#N/A</v>
      </c>
      <c r="AD311" t="e">
        <f ca="1"/>
        <v>#N/A</v>
      </c>
      <c r="AE311" t="e">
        <f ca="1"/>
        <v>#N/A</v>
      </c>
      <c r="AF311" t="e">
        <f ca="1"/>
        <v>#N/A</v>
      </c>
      <c r="AG311" t="e">
        <f ca="1"/>
        <v>#N/A</v>
      </c>
      <c r="AH311" t="e">
        <f ca="1"/>
        <v>#N/A</v>
      </c>
      <c r="AI311" t="e">
        <f ca="1"/>
        <v>#N/A</v>
      </c>
      <c r="AJ311" t="e">
        <f ca="1"/>
        <v>#N/A</v>
      </c>
      <c r="AK311" t="e">
        <f ca="1"/>
        <v>#N/A</v>
      </c>
      <c r="AL311" t="e">
        <f ca="1"/>
        <v>#N/A</v>
      </c>
      <c r="AM311" t="e">
        <f ca="1"/>
        <v>#N/A</v>
      </c>
      <c r="AN311" t="e">
        <f ca="1"/>
        <v>#N/A</v>
      </c>
      <c r="AO311" t="e">
        <f ca="1"/>
        <v>#N/A</v>
      </c>
      <c r="AP311" t="e">
        <f ca="1"/>
        <v>#N/A</v>
      </c>
      <c r="AQ311" t="e">
        <f ca="1"/>
        <v>#N/A</v>
      </c>
      <c r="AR311" t="e">
        <f ca="1"/>
        <v>#N/A</v>
      </c>
      <c r="AS311" t="e">
        <f ca="1"/>
        <v>#N/A</v>
      </c>
      <c r="AT311" t="e">
        <f ca="1"/>
        <v>#N/A</v>
      </c>
      <c r="AU311" t="e">
        <f ca="1"/>
        <v>#N/A</v>
      </c>
      <c r="AV311" t="e">
        <f ca="1"/>
        <v>#N/A</v>
      </c>
      <c r="AW311" t="e">
        <f ca="1"/>
        <v>#N/A</v>
      </c>
      <c r="AX311" t="e">
        <f ca="1"/>
        <v>#N/A</v>
      </c>
      <c r="AY311" t="e">
        <f ca="1"/>
        <v>#N/A</v>
      </c>
      <c r="AZ311" t="e">
        <f ca="1"/>
        <v>#N/A</v>
      </c>
      <c r="BA311" t="e">
        <f ca="1"/>
        <v>#N/A</v>
      </c>
      <c r="BB311" t="e">
        <f ca="1"/>
        <v>#N/A</v>
      </c>
      <c r="BC311" t="e">
        <f ca="1"/>
        <v>#N/A</v>
      </c>
      <c r="BD311" t="e">
        <f ca="1"/>
        <v>#N/A</v>
      </c>
      <c r="BE311" t="e">
        <f ca="1"/>
        <v>#N/A</v>
      </c>
      <c r="BF311" t="e">
        <f ca="1"/>
        <v>#N/A</v>
      </c>
      <c r="BG311" t="e">
        <f ca="1"/>
        <v>#N/A</v>
      </c>
      <c r="BH311" t="e">
        <f ca="1"/>
        <v>#N/A</v>
      </c>
      <c r="BI311" t="e">
        <f ca="1"/>
        <v>#N/A</v>
      </c>
      <c r="BJ311" t="e">
        <f ca="1"/>
        <v>#N/A</v>
      </c>
      <c r="BK311" t="e">
        <f ca="1"/>
        <v>#N/A</v>
      </c>
      <c r="BL311" t="e">
        <f ca="1"/>
        <v>#N/A</v>
      </c>
      <c r="BM311" t="e">
        <f ca="1"/>
        <v>#N/A</v>
      </c>
      <c r="BN311" t="e">
        <f ca="1"/>
        <v>#N/A</v>
      </c>
      <c r="BO311" t="e">
        <f ca="1"/>
        <v>#N/A</v>
      </c>
      <c r="BP311" t="e">
        <f ca="1"/>
        <v>#N/A</v>
      </c>
      <c r="BQ311" t="e">
        <f ca="1"/>
        <v>#N/A</v>
      </c>
      <c r="BR311" t="e">
        <f ca="1"/>
        <v>#N/A</v>
      </c>
      <c r="BS311" t="e">
        <f ca="1"/>
        <v>#N/A</v>
      </c>
      <c r="BT311" t="e">
        <f ca="1"/>
        <v>#N/A</v>
      </c>
      <c r="BU311" t="e">
        <f ca="1"/>
        <v>#N/A</v>
      </c>
      <c r="BV311" t="e">
        <f ca="1"/>
        <v>#N/A</v>
      </c>
      <c r="BW311" t="e">
        <f ca="1"/>
        <v>#N/A</v>
      </c>
      <c r="BX311" t="e">
        <f ca="1"/>
        <v>#N/A</v>
      </c>
      <c r="BY311" t="e">
        <f ca="1"/>
        <v>#N/A</v>
      </c>
      <c r="BZ311" t="e">
        <f ca="1"/>
        <v>#N/A</v>
      </c>
      <c r="CA311" t="e">
        <f ca="1"/>
        <v>#N/A</v>
      </c>
      <c r="CB311" t="e">
        <f ca="1"/>
        <v>#N/A</v>
      </c>
      <c r="CC311" t="e">
        <f ca="1"/>
        <v>#N/A</v>
      </c>
      <c r="CD311" t="e">
        <f ca="1"/>
        <v>#N/A</v>
      </c>
      <c r="CE311" t="e">
        <f ca="1"/>
        <v>#N/A</v>
      </c>
      <c r="CF311" t="e">
        <f ca="1"/>
        <v>#N/A</v>
      </c>
      <c r="CG311" t="e">
        <f ca="1"/>
        <v>#N/A</v>
      </c>
      <c r="CH311" t="e">
        <f ca="1"/>
        <v>#N/A</v>
      </c>
      <c r="CI311" t="e">
        <f ca="1"/>
        <v>#N/A</v>
      </c>
      <c r="CJ311" t="e">
        <f ca="1"/>
        <v>#N/A</v>
      </c>
      <c r="CK311" t="e">
        <f ca="1"/>
        <v>#N/A</v>
      </c>
      <c r="CL311" t="e">
        <f ca="1"/>
        <v>#N/A</v>
      </c>
      <c r="CM311" t="e">
        <f ca="1"/>
        <v>#N/A</v>
      </c>
      <c r="CN311" t="e">
        <f ca="1"/>
        <v>#N/A</v>
      </c>
      <c r="CO311" t="e">
        <f ca="1"/>
        <v>#N/A</v>
      </c>
      <c r="CP311" t="e">
        <f ca="1"/>
        <v>#N/A</v>
      </c>
      <c r="CQ311" t="e">
        <f ca="1"/>
        <v>#N/A</v>
      </c>
      <c r="CR311" t="e">
        <f ca="1"/>
        <v>#N/A</v>
      </c>
      <c r="CS311" t="e">
        <f ca="1"/>
        <v>#N/A</v>
      </c>
      <c r="CT311" t="e">
        <f ca="1"/>
        <v>#N/A</v>
      </c>
      <c r="CU311" t="e">
        <f ca="1"/>
        <v>#N/A</v>
      </c>
      <c r="CV311" t="e">
        <f ca="1"/>
        <v>#N/A</v>
      </c>
      <c r="CW311" t="e">
        <f ca="1"/>
        <v>#N/A</v>
      </c>
      <c r="CX311" t="e">
        <f ca="1"/>
        <v>#N/A</v>
      </c>
      <c r="CY311" t="e">
        <f ca="1"/>
        <v>#N/A</v>
      </c>
      <c r="CZ311" t="e">
        <f ca="1"/>
        <v>#N/A</v>
      </c>
      <c r="DA311" t="e">
        <f ca="1"/>
        <v>#N/A</v>
      </c>
      <c r="DB311" t="e">
        <f ca="1"/>
        <v>#N/A</v>
      </c>
      <c r="DC311" t="e">
        <f ca="1"/>
        <v>#N/A</v>
      </c>
      <c r="DD311" t="e">
        <f ca="1"/>
        <v>#N/A</v>
      </c>
      <c r="DE311" t="e">
        <f ca="1"/>
        <v>#N/A</v>
      </c>
      <c r="DF311" t="e">
        <f ca="1"/>
        <v>#N/A</v>
      </c>
      <c r="DG311" t="e">
        <f ca="1"/>
        <v>#N/A</v>
      </c>
      <c r="DH311" t="e">
        <f ca="1"/>
        <v>#N/A</v>
      </c>
      <c r="DI311" t="e">
        <f ca="1"/>
        <v>#N/A</v>
      </c>
      <c r="DJ311" t="e">
        <f ca="1"/>
        <v>#N/A</v>
      </c>
      <c r="DK311" t="e">
        <f ca="1"/>
        <v>#N/A</v>
      </c>
      <c r="DL311" t="e">
        <f ca="1"/>
        <v>#N/A</v>
      </c>
      <c r="DM311" t="e">
        <f ca="1"/>
        <v>#N/A</v>
      </c>
      <c r="DN311" t="e">
        <f ca="1"/>
        <v>#N/A</v>
      </c>
      <c r="DO311" t="e">
        <f ca="1"/>
        <v>#N/A</v>
      </c>
      <c r="DP311" t="e">
        <f ca="1"/>
        <v>#N/A</v>
      </c>
      <c r="DQ311" t="e">
        <f ca="1"/>
        <v>#N/A</v>
      </c>
      <c r="DR311" t="e">
        <f ca="1"/>
        <v>#N/A</v>
      </c>
      <c r="DS311" t="e">
        <f ca="1"/>
        <v>#N/A</v>
      </c>
      <c r="DT311" t="e">
        <f ca="1"/>
        <v>#N/A</v>
      </c>
      <c r="DU311" t="e">
        <f ca="1"/>
        <v>#N/A</v>
      </c>
      <c r="DV311" t="e">
        <f ca="1"/>
        <v>#N/A</v>
      </c>
      <c r="DW311" t="e">
        <f ca="1"/>
        <v>#N/A</v>
      </c>
      <c r="DX311" t="e">
        <f ca="1"/>
        <v>#N/A</v>
      </c>
      <c r="DY311" t="e">
        <f ca="1"/>
        <v>#N/A</v>
      </c>
      <c r="DZ311" t="e">
        <f ca="1"/>
        <v>#N/A</v>
      </c>
      <c r="EA311" t="e">
        <f ca="1"/>
        <v>#N/A</v>
      </c>
    </row>
    <row r="312" spans="11:131">
      <c r="K312" s="40" t="e">
        <f ca="1"/>
        <v>#N/A</v>
      </c>
      <c r="L312" t="e">
        <f ca="1"/>
        <v>#N/A</v>
      </c>
      <c r="M312" t="e">
        <f ca="1"/>
        <v>#N/A</v>
      </c>
      <c r="N312" t="e">
        <f ca="1"/>
        <v>#N/A</v>
      </c>
      <c r="O312" t="e">
        <f ca="1"/>
        <v>#N/A</v>
      </c>
      <c r="P312" t="e">
        <f ca="1"/>
        <v>#N/A</v>
      </c>
      <c r="Q312" t="e">
        <f ca="1"/>
        <v>#N/A</v>
      </c>
      <c r="R312" t="e">
        <f ca="1"/>
        <v>#N/A</v>
      </c>
      <c r="S312" t="e">
        <f ca="1"/>
        <v>#N/A</v>
      </c>
      <c r="T312" t="e">
        <f ca="1"/>
        <v>#N/A</v>
      </c>
      <c r="U312" t="e">
        <f ca="1"/>
        <v>#N/A</v>
      </c>
      <c r="V312" t="e">
        <f ca="1"/>
        <v>#N/A</v>
      </c>
      <c r="W312" t="e">
        <f ca="1"/>
        <v>#N/A</v>
      </c>
      <c r="X312" t="e">
        <f ca="1"/>
        <v>#N/A</v>
      </c>
      <c r="Y312" t="e">
        <f ca="1"/>
        <v>#N/A</v>
      </c>
      <c r="Z312" t="e">
        <f ca="1"/>
        <v>#N/A</v>
      </c>
      <c r="AA312" t="e">
        <f ca="1"/>
        <v>#N/A</v>
      </c>
      <c r="AB312" t="e">
        <f ca="1"/>
        <v>#N/A</v>
      </c>
      <c r="AC312" t="e">
        <f ca="1"/>
        <v>#N/A</v>
      </c>
      <c r="AD312" t="e">
        <f ca="1"/>
        <v>#N/A</v>
      </c>
      <c r="AE312" t="e">
        <f ca="1"/>
        <v>#N/A</v>
      </c>
      <c r="AF312" t="e">
        <f ca="1"/>
        <v>#N/A</v>
      </c>
      <c r="AG312" t="e">
        <f ca="1"/>
        <v>#N/A</v>
      </c>
      <c r="AH312" t="e">
        <f ca="1"/>
        <v>#N/A</v>
      </c>
      <c r="AI312" t="e">
        <f ca="1"/>
        <v>#N/A</v>
      </c>
      <c r="AJ312" t="e">
        <f ca="1"/>
        <v>#N/A</v>
      </c>
      <c r="AK312" t="e">
        <f ca="1"/>
        <v>#N/A</v>
      </c>
      <c r="AL312" t="e">
        <f ca="1"/>
        <v>#N/A</v>
      </c>
      <c r="AM312" t="e">
        <f ca="1"/>
        <v>#N/A</v>
      </c>
      <c r="AN312" t="e">
        <f ca="1"/>
        <v>#N/A</v>
      </c>
      <c r="AO312" t="e">
        <f ca="1"/>
        <v>#N/A</v>
      </c>
      <c r="AP312" t="e">
        <f ca="1"/>
        <v>#N/A</v>
      </c>
      <c r="AQ312" t="e">
        <f ca="1"/>
        <v>#N/A</v>
      </c>
      <c r="AR312" t="e">
        <f ca="1"/>
        <v>#N/A</v>
      </c>
      <c r="AS312" t="e">
        <f ca="1"/>
        <v>#N/A</v>
      </c>
      <c r="AT312" t="e">
        <f ca="1"/>
        <v>#N/A</v>
      </c>
      <c r="AU312" t="e">
        <f ca="1"/>
        <v>#N/A</v>
      </c>
      <c r="AV312" t="e">
        <f ca="1"/>
        <v>#N/A</v>
      </c>
      <c r="AW312" t="e">
        <f ca="1"/>
        <v>#N/A</v>
      </c>
      <c r="AX312" t="e">
        <f ca="1"/>
        <v>#N/A</v>
      </c>
      <c r="AY312" t="e">
        <f ca="1"/>
        <v>#N/A</v>
      </c>
      <c r="AZ312" t="e">
        <f ca="1"/>
        <v>#N/A</v>
      </c>
      <c r="BA312" t="e">
        <f ca="1"/>
        <v>#N/A</v>
      </c>
      <c r="BB312" t="e">
        <f ca="1"/>
        <v>#N/A</v>
      </c>
      <c r="BC312" t="e">
        <f ca="1"/>
        <v>#N/A</v>
      </c>
      <c r="BD312" t="e">
        <f ca="1"/>
        <v>#N/A</v>
      </c>
      <c r="BE312" t="e">
        <f ca="1"/>
        <v>#N/A</v>
      </c>
      <c r="BF312" t="e">
        <f ca="1"/>
        <v>#N/A</v>
      </c>
      <c r="BG312" t="e">
        <f ca="1"/>
        <v>#N/A</v>
      </c>
      <c r="BH312" t="e">
        <f ca="1"/>
        <v>#N/A</v>
      </c>
      <c r="BI312" t="e">
        <f ca="1"/>
        <v>#N/A</v>
      </c>
      <c r="BJ312" t="e">
        <f ca="1"/>
        <v>#N/A</v>
      </c>
      <c r="BK312" t="e">
        <f ca="1"/>
        <v>#N/A</v>
      </c>
      <c r="BL312" t="e">
        <f ca="1"/>
        <v>#N/A</v>
      </c>
      <c r="BM312" t="e">
        <f ca="1"/>
        <v>#N/A</v>
      </c>
      <c r="BN312" t="e">
        <f ca="1"/>
        <v>#N/A</v>
      </c>
      <c r="BO312" t="e">
        <f ca="1"/>
        <v>#N/A</v>
      </c>
      <c r="BP312" t="e">
        <f ca="1"/>
        <v>#N/A</v>
      </c>
      <c r="BQ312" t="e">
        <f ca="1"/>
        <v>#N/A</v>
      </c>
      <c r="BR312" t="e">
        <f ca="1"/>
        <v>#N/A</v>
      </c>
      <c r="BS312" t="e">
        <f ca="1"/>
        <v>#N/A</v>
      </c>
      <c r="BT312" t="e">
        <f ca="1"/>
        <v>#N/A</v>
      </c>
      <c r="BU312" t="e">
        <f ca="1"/>
        <v>#N/A</v>
      </c>
      <c r="BV312" t="e">
        <f ca="1"/>
        <v>#N/A</v>
      </c>
      <c r="BW312" t="e">
        <f ca="1"/>
        <v>#N/A</v>
      </c>
      <c r="BX312" t="e">
        <f ca="1"/>
        <v>#N/A</v>
      </c>
      <c r="BY312" t="e">
        <f ca="1"/>
        <v>#N/A</v>
      </c>
      <c r="BZ312" t="e">
        <f ca="1"/>
        <v>#N/A</v>
      </c>
      <c r="CA312" t="e">
        <f ca="1"/>
        <v>#N/A</v>
      </c>
      <c r="CB312" t="e">
        <f ca="1"/>
        <v>#N/A</v>
      </c>
      <c r="CC312" t="e">
        <f ca="1"/>
        <v>#N/A</v>
      </c>
      <c r="CD312" t="e">
        <f ca="1"/>
        <v>#N/A</v>
      </c>
      <c r="CE312" t="e">
        <f ca="1"/>
        <v>#N/A</v>
      </c>
      <c r="CF312" t="e">
        <f ca="1"/>
        <v>#N/A</v>
      </c>
      <c r="CG312" t="e">
        <f ca="1"/>
        <v>#N/A</v>
      </c>
      <c r="CH312" t="e">
        <f ca="1"/>
        <v>#N/A</v>
      </c>
      <c r="CI312" t="e">
        <f ca="1"/>
        <v>#N/A</v>
      </c>
      <c r="CJ312" t="e">
        <f ca="1"/>
        <v>#N/A</v>
      </c>
      <c r="CK312" t="e">
        <f ca="1"/>
        <v>#N/A</v>
      </c>
      <c r="CL312" t="e">
        <f ca="1"/>
        <v>#N/A</v>
      </c>
      <c r="CM312" t="e">
        <f ca="1"/>
        <v>#N/A</v>
      </c>
      <c r="CN312" t="e">
        <f ca="1"/>
        <v>#N/A</v>
      </c>
      <c r="CO312" t="e">
        <f ca="1"/>
        <v>#N/A</v>
      </c>
      <c r="CP312" t="e">
        <f ca="1"/>
        <v>#N/A</v>
      </c>
      <c r="CQ312" t="e">
        <f ca="1"/>
        <v>#N/A</v>
      </c>
      <c r="CR312" t="e">
        <f ca="1"/>
        <v>#N/A</v>
      </c>
      <c r="CS312" t="e">
        <f ca="1"/>
        <v>#N/A</v>
      </c>
      <c r="CT312" t="e">
        <f ca="1"/>
        <v>#N/A</v>
      </c>
      <c r="CU312" t="e">
        <f ca="1"/>
        <v>#N/A</v>
      </c>
      <c r="CV312" t="e">
        <f ca="1"/>
        <v>#N/A</v>
      </c>
      <c r="CW312" t="e">
        <f ca="1"/>
        <v>#N/A</v>
      </c>
      <c r="CX312" t="e">
        <f ca="1"/>
        <v>#N/A</v>
      </c>
      <c r="CY312" t="e">
        <f ca="1"/>
        <v>#N/A</v>
      </c>
      <c r="CZ312" t="e">
        <f ca="1"/>
        <v>#N/A</v>
      </c>
      <c r="DA312" t="e">
        <f ca="1"/>
        <v>#N/A</v>
      </c>
      <c r="DB312" t="e">
        <f ca="1"/>
        <v>#N/A</v>
      </c>
      <c r="DC312" t="e">
        <f ca="1"/>
        <v>#N/A</v>
      </c>
      <c r="DD312" t="e">
        <f ca="1"/>
        <v>#N/A</v>
      </c>
      <c r="DE312" t="e">
        <f ca="1"/>
        <v>#N/A</v>
      </c>
      <c r="DF312" t="e">
        <f ca="1"/>
        <v>#N/A</v>
      </c>
      <c r="DG312" t="e">
        <f ca="1"/>
        <v>#N/A</v>
      </c>
      <c r="DH312" t="e">
        <f ca="1"/>
        <v>#N/A</v>
      </c>
      <c r="DI312" t="e">
        <f ca="1"/>
        <v>#N/A</v>
      </c>
      <c r="DJ312" t="e">
        <f ca="1"/>
        <v>#N/A</v>
      </c>
      <c r="DK312" t="e">
        <f ca="1"/>
        <v>#N/A</v>
      </c>
      <c r="DL312" t="e">
        <f ca="1"/>
        <v>#N/A</v>
      </c>
      <c r="DM312" t="e">
        <f ca="1"/>
        <v>#N/A</v>
      </c>
      <c r="DN312" t="e">
        <f ca="1"/>
        <v>#N/A</v>
      </c>
      <c r="DO312" t="e">
        <f ca="1"/>
        <v>#N/A</v>
      </c>
      <c r="DP312" t="e">
        <f ca="1"/>
        <v>#N/A</v>
      </c>
      <c r="DQ312" t="e">
        <f ca="1"/>
        <v>#N/A</v>
      </c>
      <c r="DR312" t="e">
        <f ca="1"/>
        <v>#N/A</v>
      </c>
      <c r="DS312" t="e">
        <f ca="1"/>
        <v>#N/A</v>
      </c>
      <c r="DT312" t="e">
        <f ca="1"/>
        <v>#N/A</v>
      </c>
      <c r="DU312" t="e">
        <f ca="1"/>
        <v>#N/A</v>
      </c>
      <c r="DV312" t="e">
        <f ca="1"/>
        <v>#N/A</v>
      </c>
      <c r="DW312" t="e">
        <f ca="1"/>
        <v>#N/A</v>
      </c>
      <c r="DX312" t="e">
        <f ca="1"/>
        <v>#N/A</v>
      </c>
      <c r="DY312" t="e">
        <f ca="1"/>
        <v>#N/A</v>
      </c>
      <c r="DZ312" t="e">
        <f ca="1"/>
        <v>#N/A</v>
      </c>
      <c r="EA312" t="e">
        <f ca="1"/>
        <v>#N/A</v>
      </c>
    </row>
    <row r="313" spans="11:131">
      <c r="K313" s="40" t="e">
        <f ca="1"/>
        <v>#N/A</v>
      </c>
      <c r="L313" t="e">
        <f ca="1"/>
        <v>#N/A</v>
      </c>
      <c r="M313" t="e">
        <f ca="1"/>
        <v>#N/A</v>
      </c>
      <c r="N313" t="e">
        <f ca="1"/>
        <v>#N/A</v>
      </c>
      <c r="O313" t="e">
        <f ca="1"/>
        <v>#N/A</v>
      </c>
      <c r="P313" t="e">
        <f ca="1"/>
        <v>#N/A</v>
      </c>
      <c r="Q313" t="e">
        <f ca="1"/>
        <v>#N/A</v>
      </c>
      <c r="R313" t="e">
        <f ca="1"/>
        <v>#N/A</v>
      </c>
      <c r="S313" t="e">
        <f ca="1"/>
        <v>#N/A</v>
      </c>
      <c r="T313" t="e">
        <f ca="1"/>
        <v>#N/A</v>
      </c>
      <c r="U313" t="e">
        <f ca="1"/>
        <v>#N/A</v>
      </c>
      <c r="V313" t="e">
        <f ca="1"/>
        <v>#N/A</v>
      </c>
      <c r="W313" t="e">
        <f ca="1"/>
        <v>#N/A</v>
      </c>
      <c r="X313" t="e">
        <f ca="1"/>
        <v>#N/A</v>
      </c>
      <c r="Y313" t="e">
        <f ca="1"/>
        <v>#N/A</v>
      </c>
      <c r="Z313" t="e">
        <f ca="1"/>
        <v>#N/A</v>
      </c>
      <c r="AA313" t="e">
        <f ca="1"/>
        <v>#N/A</v>
      </c>
      <c r="AB313" t="e">
        <f ca="1"/>
        <v>#N/A</v>
      </c>
      <c r="AC313" t="e">
        <f ca="1"/>
        <v>#N/A</v>
      </c>
      <c r="AD313" t="e">
        <f ca="1"/>
        <v>#N/A</v>
      </c>
      <c r="AE313" t="e">
        <f ca="1"/>
        <v>#N/A</v>
      </c>
      <c r="AF313" t="e">
        <f ca="1"/>
        <v>#N/A</v>
      </c>
      <c r="AG313" t="e">
        <f ca="1"/>
        <v>#N/A</v>
      </c>
      <c r="AH313" t="e">
        <f ca="1"/>
        <v>#N/A</v>
      </c>
      <c r="AI313" t="e">
        <f ca="1"/>
        <v>#N/A</v>
      </c>
      <c r="AJ313" t="e">
        <f ca="1"/>
        <v>#N/A</v>
      </c>
      <c r="AK313" t="e">
        <f ca="1"/>
        <v>#N/A</v>
      </c>
      <c r="AL313" t="e">
        <f ca="1"/>
        <v>#N/A</v>
      </c>
      <c r="AM313" t="e">
        <f ca="1"/>
        <v>#N/A</v>
      </c>
      <c r="AN313" t="e">
        <f ca="1"/>
        <v>#N/A</v>
      </c>
      <c r="AO313" t="e">
        <f ca="1"/>
        <v>#N/A</v>
      </c>
      <c r="AP313" t="e">
        <f ca="1"/>
        <v>#N/A</v>
      </c>
      <c r="AQ313" t="e">
        <f ca="1"/>
        <v>#N/A</v>
      </c>
      <c r="AR313" t="e">
        <f ca="1"/>
        <v>#N/A</v>
      </c>
      <c r="AS313" t="e">
        <f ca="1"/>
        <v>#N/A</v>
      </c>
      <c r="AT313" t="e">
        <f ca="1"/>
        <v>#N/A</v>
      </c>
      <c r="AU313" t="e">
        <f ca="1"/>
        <v>#N/A</v>
      </c>
      <c r="AV313" t="e">
        <f ca="1"/>
        <v>#N/A</v>
      </c>
      <c r="AW313" t="e">
        <f ca="1"/>
        <v>#N/A</v>
      </c>
      <c r="AX313" t="e">
        <f ca="1"/>
        <v>#N/A</v>
      </c>
      <c r="AY313" t="e">
        <f ca="1"/>
        <v>#N/A</v>
      </c>
      <c r="AZ313" t="e">
        <f ca="1"/>
        <v>#N/A</v>
      </c>
      <c r="BA313" t="e">
        <f ca="1"/>
        <v>#N/A</v>
      </c>
      <c r="BB313" t="e">
        <f ca="1"/>
        <v>#N/A</v>
      </c>
      <c r="BC313" t="e">
        <f ca="1"/>
        <v>#N/A</v>
      </c>
      <c r="BD313" t="e">
        <f ca="1"/>
        <v>#N/A</v>
      </c>
      <c r="BE313" t="e">
        <f ca="1"/>
        <v>#N/A</v>
      </c>
      <c r="BF313" t="e">
        <f ca="1"/>
        <v>#N/A</v>
      </c>
      <c r="BG313" t="e">
        <f ca="1"/>
        <v>#N/A</v>
      </c>
      <c r="BH313" t="e">
        <f ca="1"/>
        <v>#N/A</v>
      </c>
      <c r="BI313" t="e">
        <f ca="1"/>
        <v>#N/A</v>
      </c>
      <c r="BJ313" t="e">
        <f ca="1"/>
        <v>#N/A</v>
      </c>
      <c r="BK313" t="e">
        <f ca="1"/>
        <v>#N/A</v>
      </c>
      <c r="BL313" t="e">
        <f ca="1"/>
        <v>#N/A</v>
      </c>
      <c r="BM313" t="e">
        <f ca="1"/>
        <v>#N/A</v>
      </c>
      <c r="BN313" t="e">
        <f ca="1"/>
        <v>#N/A</v>
      </c>
      <c r="BO313" t="e">
        <f ca="1"/>
        <v>#N/A</v>
      </c>
      <c r="BP313" t="e">
        <f ca="1"/>
        <v>#N/A</v>
      </c>
      <c r="BQ313" t="e">
        <f ca="1"/>
        <v>#N/A</v>
      </c>
      <c r="BR313" t="e">
        <f ca="1"/>
        <v>#N/A</v>
      </c>
      <c r="BS313" t="e">
        <f ca="1"/>
        <v>#N/A</v>
      </c>
      <c r="BT313" t="e">
        <f ca="1"/>
        <v>#N/A</v>
      </c>
      <c r="BU313" t="e">
        <f ca="1"/>
        <v>#N/A</v>
      </c>
      <c r="BV313" t="e">
        <f ca="1"/>
        <v>#N/A</v>
      </c>
      <c r="BW313" t="e">
        <f ca="1"/>
        <v>#N/A</v>
      </c>
      <c r="BX313" t="e">
        <f ca="1"/>
        <v>#N/A</v>
      </c>
      <c r="BY313" t="e">
        <f ca="1"/>
        <v>#N/A</v>
      </c>
      <c r="BZ313" t="e">
        <f ca="1"/>
        <v>#N/A</v>
      </c>
      <c r="CA313" t="e">
        <f ca="1"/>
        <v>#N/A</v>
      </c>
      <c r="CB313" t="e">
        <f ca="1"/>
        <v>#N/A</v>
      </c>
      <c r="CC313" t="e">
        <f ca="1"/>
        <v>#N/A</v>
      </c>
      <c r="CD313" t="e">
        <f ca="1"/>
        <v>#N/A</v>
      </c>
      <c r="CE313" t="e">
        <f ca="1"/>
        <v>#N/A</v>
      </c>
      <c r="CF313" t="e">
        <f ca="1"/>
        <v>#N/A</v>
      </c>
      <c r="CG313" t="e">
        <f ca="1"/>
        <v>#N/A</v>
      </c>
      <c r="CH313" t="e">
        <f ca="1"/>
        <v>#N/A</v>
      </c>
      <c r="CI313" t="e">
        <f ca="1"/>
        <v>#N/A</v>
      </c>
      <c r="CJ313" t="e">
        <f ca="1"/>
        <v>#N/A</v>
      </c>
      <c r="CK313" t="e">
        <f ca="1"/>
        <v>#N/A</v>
      </c>
      <c r="CL313" t="e">
        <f ca="1"/>
        <v>#N/A</v>
      </c>
      <c r="CM313" t="e">
        <f ca="1"/>
        <v>#N/A</v>
      </c>
      <c r="CN313" t="e">
        <f ca="1"/>
        <v>#N/A</v>
      </c>
      <c r="CO313" t="e">
        <f ca="1"/>
        <v>#N/A</v>
      </c>
      <c r="CP313" t="e">
        <f ca="1"/>
        <v>#N/A</v>
      </c>
      <c r="CQ313" t="e">
        <f ca="1"/>
        <v>#N/A</v>
      </c>
      <c r="CR313" t="e">
        <f ca="1"/>
        <v>#N/A</v>
      </c>
      <c r="CS313" t="e">
        <f ca="1"/>
        <v>#N/A</v>
      </c>
      <c r="CT313" t="e">
        <f ca="1"/>
        <v>#N/A</v>
      </c>
      <c r="CU313" t="e">
        <f ca="1"/>
        <v>#N/A</v>
      </c>
      <c r="CV313" t="e">
        <f ca="1"/>
        <v>#N/A</v>
      </c>
      <c r="CW313" t="e">
        <f ca="1"/>
        <v>#N/A</v>
      </c>
      <c r="CX313" t="e">
        <f ca="1"/>
        <v>#N/A</v>
      </c>
      <c r="CY313" t="e">
        <f ca="1"/>
        <v>#N/A</v>
      </c>
      <c r="CZ313" t="e">
        <f ca="1"/>
        <v>#N/A</v>
      </c>
      <c r="DA313" t="e">
        <f ca="1"/>
        <v>#N/A</v>
      </c>
      <c r="DB313" t="e">
        <f ca="1"/>
        <v>#N/A</v>
      </c>
      <c r="DC313" t="e">
        <f ca="1"/>
        <v>#N/A</v>
      </c>
      <c r="DD313" t="e">
        <f ca="1"/>
        <v>#N/A</v>
      </c>
      <c r="DE313" t="e">
        <f ca="1"/>
        <v>#N/A</v>
      </c>
      <c r="DF313" t="e">
        <f ca="1"/>
        <v>#N/A</v>
      </c>
      <c r="DG313" t="e">
        <f ca="1"/>
        <v>#N/A</v>
      </c>
      <c r="DH313" t="e">
        <f ca="1"/>
        <v>#N/A</v>
      </c>
      <c r="DI313" t="e">
        <f ca="1"/>
        <v>#N/A</v>
      </c>
      <c r="DJ313" t="e">
        <f ca="1"/>
        <v>#N/A</v>
      </c>
      <c r="DK313" t="e">
        <f ca="1"/>
        <v>#N/A</v>
      </c>
      <c r="DL313" t="e">
        <f ca="1"/>
        <v>#N/A</v>
      </c>
      <c r="DM313" t="e">
        <f ca="1"/>
        <v>#N/A</v>
      </c>
      <c r="DN313" t="e">
        <f ca="1"/>
        <v>#N/A</v>
      </c>
      <c r="DO313" t="e">
        <f ca="1"/>
        <v>#N/A</v>
      </c>
      <c r="DP313" t="e">
        <f ca="1"/>
        <v>#N/A</v>
      </c>
      <c r="DQ313" t="e">
        <f ca="1"/>
        <v>#N/A</v>
      </c>
      <c r="DR313" t="e">
        <f ca="1"/>
        <v>#N/A</v>
      </c>
      <c r="DS313" t="e">
        <f ca="1"/>
        <v>#N/A</v>
      </c>
      <c r="DT313" t="e">
        <f ca="1"/>
        <v>#N/A</v>
      </c>
      <c r="DU313" t="e">
        <f ca="1"/>
        <v>#N/A</v>
      </c>
      <c r="DV313" t="e">
        <f ca="1"/>
        <v>#N/A</v>
      </c>
      <c r="DW313" t="e">
        <f ca="1"/>
        <v>#N/A</v>
      </c>
      <c r="DX313" t="e">
        <f ca="1"/>
        <v>#N/A</v>
      </c>
      <c r="DY313" t="e">
        <f ca="1"/>
        <v>#N/A</v>
      </c>
      <c r="DZ313" t="e">
        <f ca="1"/>
        <v>#N/A</v>
      </c>
      <c r="EA313" t="e">
        <f ca="1"/>
        <v>#N/A</v>
      </c>
    </row>
    <row r="314" spans="11:131">
      <c r="K314" s="40" t="e">
        <f ca="1"/>
        <v>#N/A</v>
      </c>
      <c r="L314" t="e">
        <f ca="1"/>
        <v>#N/A</v>
      </c>
      <c r="M314" t="e">
        <f ca="1"/>
        <v>#N/A</v>
      </c>
      <c r="N314" t="e">
        <f ca="1"/>
        <v>#N/A</v>
      </c>
      <c r="O314" t="e">
        <f ca="1"/>
        <v>#N/A</v>
      </c>
      <c r="P314" t="e">
        <f ca="1"/>
        <v>#N/A</v>
      </c>
      <c r="Q314" t="e">
        <f ca="1"/>
        <v>#N/A</v>
      </c>
      <c r="R314" t="e">
        <f ca="1"/>
        <v>#N/A</v>
      </c>
      <c r="S314" t="e">
        <f ca="1"/>
        <v>#N/A</v>
      </c>
      <c r="T314" t="e">
        <f ca="1"/>
        <v>#N/A</v>
      </c>
      <c r="U314" t="e">
        <f ca="1"/>
        <v>#N/A</v>
      </c>
      <c r="V314" t="e">
        <f ca="1"/>
        <v>#N/A</v>
      </c>
      <c r="W314" t="e">
        <f ca="1"/>
        <v>#N/A</v>
      </c>
      <c r="X314" t="e">
        <f ca="1"/>
        <v>#N/A</v>
      </c>
      <c r="Y314" t="e">
        <f ca="1"/>
        <v>#N/A</v>
      </c>
      <c r="Z314" t="e">
        <f ca="1"/>
        <v>#N/A</v>
      </c>
      <c r="AA314" t="e">
        <f ca="1"/>
        <v>#N/A</v>
      </c>
      <c r="AB314" t="e">
        <f ca="1"/>
        <v>#N/A</v>
      </c>
      <c r="AC314" t="e">
        <f ca="1"/>
        <v>#N/A</v>
      </c>
      <c r="AD314" t="e">
        <f ca="1"/>
        <v>#N/A</v>
      </c>
      <c r="AE314" t="e">
        <f ca="1"/>
        <v>#N/A</v>
      </c>
      <c r="AF314" t="e">
        <f ca="1"/>
        <v>#N/A</v>
      </c>
      <c r="AG314" t="e">
        <f ca="1"/>
        <v>#N/A</v>
      </c>
      <c r="AH314" t="e">
        <f ca="1"/>
        <v>#N/A</v>
      </c>
      <c r="AI314" t="e">
        <f ca="1"/>
        <v>#N/A</v>
      </c>
      <c r="AJ314" t="e">
        <f ca="1"/>
        <v>#N/A</v>
      </c>
      <c r="AK314" t="e">
        <f ca="1"/>
        <v>#N/A</v>
      </c>
      <c r="AL314" t="e">
        <f ca="1"/>
        <v>#N/A</v>
      </c>
      <c r="AM314" t="e">
        <f ca="1"/>
        <v>#N/A</v>
      </c>
      <c r="AN314" t="e">
        <f ca="1"/>
        <v>#N/A</v>
      </c>
      <c r="AO314" t="e">
        <f ca="1"/>
        <v>#N/A</v>
      </c>
      <c r="AP314" t="e">
        <f ca="1"/>
        <v>#N/A</v>
      </c>
      <c r="AQ314" t="e">
        <f ca="1"/>
        <v>#N/A</v>
      </c>
      <c r="AR314" t="e">
        <f ca="1"/>
        <v>#N/A</v>
      </c>
      <c r="AS314" t="e">
        <f ca="1"/>
        <v>#N/A</v>
      </c>
      <c r="AT314" t="e">
        <f ca="1"/>
        <v>#N/A</v>
      </c>
      <c r="AU314" t="e">
        <f ca="1"/>
        <v>#N/A</v>
      </c>
      <c r="AV314" t="e">
        <f ca="1"/>
        <v>#N/A</v>
      </c>
      <c r="AW314" t="e">
        <f ca="1"/>
        <v>#N/A</v>
      </c>
      <c r="AX314" t="e">
        <f ca="1"/>
        <v>#N/A</v>
      </c>
      <c r="AY314" t="e">
        <f ca="1"/>
        <v>#N/A</v>
      </c>
      <c r="AZ314" t="e">
        <f ca="1"/>
        <v>#N/A</v>
      </c>
      <c r="BA314" t="e">
        <f ca="1"/>
        <v>#N/A</v>
      </c>
      <c r="BB314" t="e">
        <f ca="1"/>
        <v>#N/A</v>
      </c>
      <c r="BC314" t="e">
        <f ca="1"/>
        <v>#N/A</v>
      </c>
      <c r="BD314" t="e">
        <f ca="1"/>
        <v>#N/A</v>
      </c>
      <c r="BE314" t="e">
        <f ca="1"/>
        <v>#N/A</v>
      </c>
      <c r="BF314" t="e">
        <f ca="1"/>
        <v>#N/A</v>
      </c>
      <c r="BG314" t="e">
        <f ca="1"/>
        <v>#N/A</v>
      </c>
      <c r="BH314" t="e">
        <f ca="1"/>
        <v>#N/A</v>
      </c>
      <c r="BI314" t="e">
        <f ca="1"/>
        <v>#N/A</v>
      </c>
      <c r="BJ314" t="e">
        <f ca="1"/>
        <v>#N/A</v>
      </c>
      <c r="BK314" t="e">
        <f ca="1"/>
        <v>#N/A</v>
      </c>
      <c r="BL314" t="e">
        <f ca="1"/>
        <v>#N/A</v>
      </c>
      <c r="BM314" t="e">
        <f ca="1"/>
        <v>#N/A</v>
      </c>
      <c r="BN314" t="e">
        <f ca="1"/>
        <v>#N/A</v>
      </c>
      <c r="BO314" t="e">
        <f ca="1"/>
        <v>#N/A</v>
      </c>
      <c r="BP314" t="e">
        <f ca="1"/>
        <v>#N/A</v>
      </c>
      <c r="BQ314" t="e">
        <f ca="1"/>
        <v>#N/A</v>
      </c>
      <c r="BR314" t="e">
        <f ca="1"/>
        <v>#N/A</v>
      </c>
      <c r="BS314" t="e">
        <f ca="1"/>
        <v>#N/A</v>
      </c>
      <c r="BT314" t="e">
        <f ca="1"/>
        <v>#N/A</v>
      </c>
      <c r="BU314" t="e">
        <f ca="1"/>
        <v>#N/A</v>
      </c>
      <c r="BV314" t="e">
        <f ca="1"/>
        <v>#N/A</v>
      </c>
      <c r="BW314" t="e">
        <f ca="1"/>
        <v>#N/A</v>
      </c>
      <c r="BX314" t="e">
        <f ca="1"/>
        <v>#N/A</v>
      </c>
      <c r="BY314" t="e">
        <f ca="1"/>
        <v>#N/A</v>
      </c>
      <c r="BZ314" t="e">
        <f ca="1"/>
        <v>#N/A</v>
      </c>
      <c r="CA314" t="e">
        <f ca="1"/>
        <v>#N/A</v>
      </c>
      <c r="CB314" t="e">
        <f ca="1"/>
        <v>#N/A</v>
      </c>
      <c r="CC314" t="e">
        <f ca="1"/>
        <v>#N/A</v>
      </c>
      <c r="CD314" t="e">
        <f ca="1"/>
        <v>#N/A</v>
      </c>
      <c r="CE314" t="e">
        <f ca="1"/>
        <v>#N/A</v>
      </c>
      <c r="CF314" t="e">
        <f ca="1"/>
        <v>#N/A</v>
      </c>
      <c r="CG314" t="e">
        <f ca="1"/>
        <v>#N/A</v>
      </c>
      <c r="CH314" t="e">
        <f ca="1"/>
        <v>#N/A</v>
      </c>
      <c r="CI314" t="e">
        <f ca="1"/>
        <v>#N/A</v>
      </c>
      <c r="CJ314" t="e">
        <f ca="1"/>
        <v>#N/A</v>
      </c>
      <c r="CK314" t="e">
        <f ca="1"/>
        <v>#N/A</v>
      </c>
      <c r="CL314" t="e">
        <f ca="1"/>
        <v>#N/A</v>
      </c>
      <c r="CM314" t="e">
        <f ca="1"/>
        <v>#N/A</v>
      </c>
      <c r="CN314" t="e">
        <f ca="1"/>
        <v>#N/A</v>
      </c>
      <c r="CO314" t="e">
        <f ca="1"/>
        <v>#N/A</v>
      </c>
      <c r="CP314" t="e">
        <f ca="1"/>
        <v>#N/A</v>
      </c>
      <c r="CQ314" t="e">
        <f ca="1"/>
        <v>#N/A</v>
      </c>
      <c r="CR314" t="e">
        <f ca="1"/>
        <v>#N/A</v>
      </c>
      <c r="CS314" t="e">
        <f ca="1"/>
        <v>#N/A</v>
      </c>
      <c r="CT314" t="e">
        <f ca="1"/>
        <v>#N/A</v>
      </c>
      <c r="CU314" t="e">
        <f ca="1"/>
        <v>#N/A</v>
      </c>
      <c r="CV314" t="e">
        <f ca="1"/>
        <v>#N/A</v>
      </c>
      <c r="CW314" t="e">
        <f ca="1"/>
        <v>#N/A</v>
      </c>
      <c r="CX314" t="e">
        <f ca="1"/>
        <v>#N/A</v>
      </c>
      <c r="CY314" t="e">
        <f ca="1"/>
        <v>#N/A</v>
      </c>
      <c r="CZ314" t="e">
        <f ca="1"/>
        <v>#N/A</v>
      </c>
      <c r="DA314" t="e">
        <f ca="1"/>
        <v>#N/A</v>
      </c>
      <c r="DB314" t="e">
        <f ca="1"/>
        <v>#N/A</v>
      </c>
      <c r="DC314" t="e">
        <f ca="1"/>
        <v>#N/A</v>
      </c>
      <c r="DD314" t="e">
        <f ca="1"/>
        <v>#N/A</v>
      </c>
      <c r="DE314" t="e">
        <f ca="1"/>
        <v>#N/A</v>
      </c>
      <c r="DF314" t="e">
        <f ca="1"/>
        <v>#N/A</v>
      </c>
      <c r="DG314" t="e">
        <f ca="1"/>
        <v>#N/A</v>
      </c>
      <c r="DH314" t="e">
        <f ca="1"/>
        <v>#N/A</v>
      </c>
      <c r="DI314" t="e">
        <f ca="1"/>
        <v>#N/A</v>
      </c>
      <c r="DJ314" t="e">
        <f ca="1"/>
        <v>#N/A</v>
      </c>
      <c r="DK314" t="e">
        <f ca="1"/>
        <v>#N/A</v>
      </c>
      <c r="DL314" t="e">
        <f ca="1"/>
        <v>#N/A</v>
      </c>
      <c r="DM314" t="e">
        <f ca="1"/>
        <v>#N/A</v>
      </c>
      <c r="DN314" t="e">
        <f ca="1"/>
        <v>#N/A</v>
      </c>
      <c r="DO314" t="e">
        <f ca="1"/>
        <v>#N/A</v>
      </c>
      <c r="DP314" t="e">
        <f ca="1"/>
        <v>#N/A</v>
      </c>
      <c r="DQ314" t="e">
        <f ca="1"/>
        <v>#N/A</v>
      </c>
      <c r="DR314" t="e">
        <f ca="1"/>
        <v>#N/A</v>
      </c>
      <c r="DS314" t="e">
        <f ca="1"/>
        <v>#N/A</v>
      </c>
      <c r="DT314" t="e">
        <f ca="1"/>
        <v>#N/A</v>
      </c>
      <c r="DU314" t="e">
        <f ca="1"/>
        <v>#N/A</v>
      </c>
      <c r="DV314" t="e">
        <f ca="1"/>
        <v>#N/A</v>
      </c>
      <c r="DW314" t="e">
        <f ca="1"/>
        <v>#N/A</v>
      </c>
      <c r="DX314" t="e">
        <f ca="1"/>
        <v>#N/A</v>
      </c>
      <c r="DY314" t="e">
        <f ca="1"/>
        <v>#N/A</v>
      </c>
      <c r="DZ314" t="e">
        <f ca="1"/>
        <v>#N/A</v>
      </c>
      <c r="EA314" t="e">
        <f ca="1"/>
        <v>#N/A</v>
      </c>
    </row>
    <row r="315" spans="11:131">
      <c r="K315" s="40" t="e">
        <f ca="1"/>
        <v>#N/A</v>
      </c>
      <c r="L315" t="e">
        <f ca="1"/>
        <v>#N/A</v>
      </c>
      <c r="M315" t="e">
        <f ca="1"/>
        <v>#N/A</v>
      </c>
      <c r="N315" t="e">
        <f ca="1"/>
        <v>#N/A</v>
      </c>
      <c r="O315" t="e">
        <f ca="1"/>
        <v>#N/A</v>
      </c>
      <c r="P315" t="e">
        <f ca="1"/>
        <v>#N/A</v>
      </c>
      <c r="Q315" t="e">
        <f ca="1"/>
        <v>#N/A</v>
      </c>
      <c r="R315" t="e">
        <f ca="1"/>
        <v>#N/A</v>
      </c>
      <c r="S315" t="e">
        <f ca="1"/>
        <v>#N/A</v>
      </c>
      <c r="T315" t="e">
        <f ca="1"/>
        <v>#N/A</v>
      </c>
      <c r="U315" t="e">
        <f ca="1"/>
        <v>#N/A</v>
      </c>
      <c r="V315" t="e">
        <f ca="1"/>
        <v>#N/A</v>
      </c>
      <c r="W315" t="e">
        <f ca="1"/>
        <v>#N/A</v>
      </c>
      <c r="X315" t="e">
        <f ca="1"/>
        <v>#N/A</v>
      </c>
      <c r="Y315" t="e">
        <f ca="1"/>
        <v>#N/A</v>
      </c>
      <c r="Z315" t="e">
        <f ca="1"/>
        <v>#N/A</v>
      </c>
      <c r="AA315" t="e">
        <f ca="1"/>
        <v>#N/A</v>
      </c>
      <c r="AB315" t="e">
        <f ca="1"/>
        <v>#N/A</v>
      </c>
      <c r="AC315" t="e">
        <f ca="1"/>
        <v>#N/A</v>
      </c>
      <c r="AD315" t="e">
        <f ca="1"/>
        <v>#N/A</v>
      </c>
      <c r="AE315" t="e">
        <f ca="1"/>
        <v>#N/A</v>
      </c>
      <c r="AF315" t="e">
        <f ca="1"/>
        <v>#N/A</v>
      </c>
      <c r="AG315" t="e">
        <f ca="1"/>
        <v>#N/A</v>
      </c>
      <c r="AH315" t="e">
        <f ca="1"/>
        <v>#N/A</v>
      </c>
      <c r="AI315" t="e">
        <f ca="1"/>
        <v>#N/A</v>
      </c>
      <c r="AJ315" t="e">
        <f ca="1"/>
        <v>#N/A</v>
      </c>
      <c r="AK315" t="e">
        <f ca="1"/>
        <v>#N/A</v>
      </c>
      <c r="AL315" t="e">
        <f ca="1"/>
        <v>#N/A</v>
      </c>
      <c r="AM315" t="e">
        <f ca="1"/>
        <v>#N/A</v>
      </c>
      <c r="AN315" t="e">
        <f ca="1"/>
        <v>#N/A</v>
      </c>
      <c r="AO315" t="e">
        <f ca="1"/>
        <v>#N/A</v>
      </c>
      <c r="AP315" t="e">
        <f ca="1"/>
        <v>#N/A</v>
      </c>
      <c r="AQ315" t="e">
        <f ca="1"/>
        <v>#N/A</v>
      </c>
      <c r="AR315" t="e">
        <f ca="1"/>
        <v>#N/A</v>
      </c>
      <c r="AS315" t="e">
        <f ca="1"/>
        <v>#N/A</v>
      </c>
      <c r="AT315" t="e">
        <f ca="1"/>
        <v>#N/A</v>
      </c>
      <c r="AU315" t="e">
        <f ca="1"/>
        <v>#N/A</v>
      </c>
      <c r="AV315" t="e">
        <f ca="1"/>
        <v>#N/A</v>
      </c>
      <c r="AW315" t="e">
        <f ca="1"/>
        <v>#N/A</v>
      </c>
      <c r="AX315" t="e">
        <f ca="1"/>
        <v>#N/A</v>
      </c>
      <c r="AY315" t="e">
        <f ca="1"/>
        <v>#N/A</v>
      </c>
      <c r="AZ315" t="e">
        <f ca="1"/>
        <v>#N/A</v>
      </c>
      <c r="BA315" t="e">
        <f ca="1"/>
        <v>#N/A</v>
      </c>
      <c r="BB315" t="e">
        <f ca="1"/>
        <v>#N/A</v>
      </c>
      <c r="BC315" t="e">
        <f ca="1"/>
        <v>#N/A</v>
      </c>
      <c r="BD315" t="e">
        <f ca="1"/>
        <v>#N/A</v>
      </c>
      <c r="BE315" t="e">
        <f ca="1"/>
        <v>#N/A</v>
      </c>
      <c r="BF315" t="e">
        <f ca="1"/>
        <v>#N/A</v>
      </c>
      <c r="BG315" t="e">
        <f ca="1"/>
        <v>#N/A</v>
      </c>
      <c r="BH315" t="e">
        <f ca="1"/>
        <v>#N/A</v>
      </c>
      <c r="BI315" t="e">
        <f ca="1"/>
        <v>#N/A</v>
      </c>
      <c r="BJ315" t="e">
        <f ca="1"/>
        <v>#N/A</v>
      </c>
      <c r="BK315" t="e">
        <f ca="1"/>
        <v>#N/A</v>
      </c>
      <c r="BL315" t="e">
        <f ca="1"/>
        <v>#N/A</v>
      </c>
      <c r="BM315" t="e">
        <f ca="1"/>
        <v>#N/A</v>
      </c>
      <c r="BN315" t="e">
        <f ca="1"/>
        <v>#N/A</v>
      </c>
      <c r="BO315" t="e">
        <f ca="1"/>
        <v>#N/A</v>
      </c>
      <c r="BP315" t="e">
        <f ca="1"/>
        <v>#N/A</v>
      </c>
      <c r="BQ315" t="e">
        <f ca="1"/>
        <v>#N/A</v>
      </c>
      <c r="BR315" t="e">
        <f ca="1"/>
        <v>#N/A</v>
      </c>
      <c r="BS315" t="e">
        <f ca="1"/>
        <v>#N/A</v>
      </c>
      <c r="BT315" t="e">
        <f ca="1"/>
        <v>#N/A</v>
      </c>
      <c r="BU315" t="e">
        <f ca="1"/>
        <v>#N/A</v>
      </c>
      <c r="BV315" t="e">
        <f ca="1"/>
        <v>#N/A</v>
      </c>
      <c r="BW315" t="e">
        <f ca="1"/>
        <v>#N/A</v>
      </c>
      <c r="BX315" t="e">
        <f ca="1"/>
        <v>#N/A</v>
      </c>
      <c r="BY315" t="e">
        <f ca="1"/>
        <v>#N/A</v>
      </c>
      <c r="BZ315" t="e">
        <f ca="1"/>
        <v>#N/A</v>
      </c>
      <c r="CA315" t="e">
        <f ca="1"/>
        <v>#N/A</v>
      </c>
      <c r="CB315" t="e">
        <f ca="1"/>
        <v>#N/A</v>
      </c>
      <c r="CC315" t="e">
        <f ca="1"/>
        <v>#N/A</v>
      </c>
      <c r="CD315" t="e">
        <f ca="1"/>
        <v>#N/A</v>
      </c>
      <c r="CE315" t="e">
        <f ca="1"/>
        <v>#N/A</v>
      </c>
      <c r="CF315" t="e">
        <f ca="1"/>
        <v>#N/A</v>
      </c>
      <c r="CG315" t="e">
        <f ca="1"/>
        <v>#N/A</v>
      </c>
      <c r="CH315" t="e">
        <f ca="1"/>
        <v>#N/A</v>
      </c>
      <c r="CI315" t="e">
        <f ca="1"/>
        <v>#N/A</v>
      </c>
      <c r="CJ315" t="e">
        <f ca="1"/>
        <v>#N/A</v>
      </c>
      <c r="CK315" t="e">
        <f ca="1"/>
        <v>#N/A</v>
      </c>
      <c r="CL315" t="e">
        <f ca="1"/>
        <v>#N/A</v>
      </c>
      <c r="CM315" t="e">
        <f ca="1"/>
        <v>#N/A</v>
      </c>
      <c r="CN315" t="e">
        <f ca="1"/>
        <v>#N/A</v>
      </c>
      <c r="CO315" t="e">
        <f ca="1"/>
        <v>#N/A</v>
      </c>
      <c r="CP315" t="e">
        <f ca="1"/>
        <v>#N/A</v>
      </c>
      <c r="CQ315" t="e">
        <f ca="1"/>
        <v>#N/A</v>
      </c>
      <c r="CR315" t="e">
        <f ca="1"/>
        <v>#N/A</v>
      </c>
      <c r="CS315" t="e">
        <f ca="1"/>
        <v>#N/A</v>
      </c>
      <c r="CT315" t="e">
        <f ca="1"/>
        <v>#N/A</v>
      </c>
      <c r="CU315" t="e">
        <f ca="1"/>
        <v>#N/A</v>
      </c>
      <c r="CV315" t="e">
        <f ca="1"/>
        <v>#N/A</v>
      </c>
      <c r="CW315" t="e">
        <f ca="1"/>
        <v>#N/A</v>
      </c>
      <c r="CX315" t="e">
        <f ca="1"/>
        <v>#N/A</v>
      </c>
      <c r="CY315" t="e">
        <f ca="1"/>
        <v>#N/A</v>
      </c>
      <c r="CZ315" t="e">
        <f ca="1"/>
        <v>#N/A</v>
      </c>
      <c r="DA315" t="e">
        <f ca="1"/>
        <v>#N/A</v>
      </c>
      <c r="DB315" t="e">
        <f ca="1"/>
        <v>#N/A</v>
      </c>
      <c r="DC315" t="e">
        <f ca="1"/>
        <v>#N/A</v>
      </c>
      <c r="DD315" t="e">
        <f ca="1"/>
        <v>#N/A</v>
      </c>
      <c r="DE315" t="e">
        <f ca="1"/>
        <v>#N/A</v>
      </c>
      <c r="DF315" t="e">
        <f ca="1"/>
        <v>#N/A</v>
      </c>
      <c r="DG315" t="e">
        <f ca="1"/>
        <v>#N/A</v>
      </c>
      <c r="DH315" t="e">
        <f ca="1"/>
        <v>#N/A</v>
      </c>
      <c r="DI315" t="e">
        <f ca="1"/>
        <v>#N/A</v>
      </c>
      <c r="DJ315" t="e">
        <f ca="1"/>
        <v>#N/A</v>
      </c>
      <c r="DK315" t="e">
        <f ca="1"/>
        <v>#N/A</v>
      </c>
      <c r="DL315" t="e">
        <f ca="1"/>
        <v>#N/A</v>
      </c>
      <c r="DM315" t="e">
        <f ca="1"/>
        <v>#N/A</v>
      </c>
      <c r="DN315" t="e">
        <f ca="1"/>
        <v>#N/A</v>
      </c>
      <c r="DO315" t="e">
        <f ca="1"/>
        <v>#N/A</v>
      </c>
      <c r="DP315" t="e">
        <f ca="1"/>
        <v>#N/A</v>
      </c>
      <c r="DQ315" t="e">
        <f ca="1"/>
        <v>#N/A</v>
      </c>
      <c r="DR315" t="e">
        <f ca="1"/>
        <v>#N/A</v>
      </c>
      <c r="DS315" t="e">
        <f ca="1"/>
        <v>#N/A</v>
      </c>
      <c r="DT315" t="e">
        <f ca="1"/>
        <v>#N/A</v>
      </c>
      <c r="DU315" t="e">
        <f ca="1"/>
        <v>#N/A</v>
      </c>
      <c r="DV315" t="e">
        <f ca="1"/>
        <v>#N/A</v>
      </c>
      <c r="DW315" t="e">
        <f ca="1"/>
        <v>#N/A</v>
      </c>
      <c r="DX315" t="e">
        <f ca="1"/>
        <v>#N/A</v>
      </c>
      <c r="DY315" t="e">
        <f ca="1"/>
        <v>#N/A</v>
      </c>
      <c r="DZ315" t="e">
        <f ca="1"/>
        <v>#N/A</v>
      </c>
      <c r="EA315" t="e">
        <f ca="1"/>
        <v>#N/A</v>
      </c>
    </row>
    <row r="316" spans="11:131">
      <c r="K316" s="40" t="e">
        <f ca="1"/>
        <v>#N/A</v>
      </c>
      <c r="L316" t="e">
        <f ca="1"/>
        <v>#N/A</v>
      </c>
      <c r="M316" t="e">
        <f ca="1"/>
        <v>#N/A</v>
      </c>
      <c r="N316" t="e">
        <f ca="1"/>
        <v>#N/A</v>
      </c>
      <c r="O316" t="e">
        <f ca="1"/>
        <v>#N/A</v>
      </c>
      <c r="P316" t="e">
        <f ca="1"/>
        <v>#N/A</v>
      </c>
      <c r="Q316" t="e">
        <f ca="1"/>
        <v>#N/A</v>
      </c>
      <c r="R316" t="e">
        <f ca="1"/>
        <v>#N/A</v>
      </c>
      <c r="S316" t="e">
        <f ca="1"/>
        <v>#N/A</v>
      </c>
      <c r="T316" t="e">
        <f ca="1"/>
        <v>#N/A</v>
      </c>
      <c r="U316" t="e">
        <f ca="1"/>
        <v>#N/A</v>
      </c>
      <c r="V316" t="e">
        <f ca="1"/>
        <v>#N/A</v>
      </c>
      <c r="W316" t="e">
        <f ca="1"/>
        <v>#N/A</v>
      </c>
      <c r="X316" t="e">
        <f ca="1"/>
        <v>#N/A</v>
      </c>
      <c r="Y316" t="e">
        <f ca="1"/>
        <v>#N/A</v>
      </c>
      <c r="Z316" t="e">
        <f ca="1"/>
        <v>#N/A</v>
      </c>
      <c r="AA316" t="e">
        <f ca="1"/>
        <v>#N/A</v>
      </c>
      <c r="AB316" t="e">
        <f ca="1"/>
        <v>#N/A</v>
      </c>
      <c r="AC316" t="e">
        <f ca="1"/>
        <v>#N/A</v>
      </c>
      <c r="AD316" t="e">
        <f ca="1"/>
        <v>#N/A</v>
      </c>
      <c r="AE316" t="e">
        <f ca="1"/>
        <v>#N/A</v>
      </c>
      <c r="AF316" t="e">
        <f ca="1"/>
        <v>#N/A</v>
      </c>
      <c r="AG316" t="e">
        <f ca="1"/>
        <v>#N/A</v>
      </c>
      <c r="AH316" t="e">
        <f ca="1"/>
        <v>#N/A</v>
      </c>
      <c r="AI316" t="e">
        <f ca="1"/>
        <v>#N/A</v>
      </c>
      <c r="AJ316" t="e">
        <f ca="1"/>
        <v>#N/A</v>
      </c>
      <c r="AK316" t="e">
        <f ca="1"/>
        <v>#N/A</v>
      </c>
      <c r="AL316" t="e">
        <f ca="1"/>
        <v>#N/A</v>
      </c>
      <c r="AM316" t="e">
        <f ca="1"/>
        <v>#N/A</v>
      </c>
      <c r="AN316" t="e">
        <f ca="1"/>
        <v>#N/A</v>
      </c>
      <c r="AO316" t="e">
        <f ca="1"/>
        <v>#N/A</v>
      </c>
      <c r="AP316" t="e">
        <f ca="1"/>
        <v>#N/A</v>
      </c>
      <c r="AQ316" t="e">
        <f ca="1"/>
        <v>#N/A</v>
      </c>
      <c r="AR316" t="e">
        <f ca="1"/>
        <v>#N/A</v>
      </c>
      <c r="AS316" t="e">
        <f ca="1"/>
        <v>#N/A</v>
      </c>
      <c r="AT316" t="e">
        <f ca="1"/>
        <v>#N/A</v>
      </c>
      <c r="AU316" t="e">
        <f ca="1"/>
        <v>#N/A</v>
      </c>
      <c r="AV316" t="e">
        <f ca="1"/>
        <v>#N/A</v>
      </c>
      <c r="AW316" t="e">
        <f ca="1"/>
        <v>#N/A</v>
      </c>
      <c r="AX316" t="e">
        <f ca="1"/>
        <v>#N/A</v>
      </c>
      <c r="AY316" t="e">
        <f ca="1"/>
        <v>#N/A</v>
      </c>
      <c r="AZ316" t="e">
        <f ca="1"/>
        <v>#N/A</v>
      </c>
      <c r="BA316" t="e">
        <f ca="1"/>
        <v>#N/A</v>
      </c>
      <c r="BB316" t="e">
        <f ca="1"/>
        <v>#N/A</v>
      </c>
      <c r="BC316" t="e">
        <f ca="1"/>
        <v>#N/A</v>
      </c>
      <c r="BD316" t="e">
        <f ca="1"/>
        <v>#N/A</v>
      </c>
      <c r="BE316" t="e">
        <f ca="1"/>
        <v>#N/A</v>
      </c>
      <c r="BF316" t="e">
        <f ca="1"/>
        <v>#N/A</v>
      </c>
      <c r="BG316" t="e">
        <f ca="1"/>
        <v>#N/A</v>
      </c>
      <c r="BH316" t="e">
        <f ca="1"/>
        <v>#N/A</v>
      </c>
      <c r="BI316" t="e">
        <f ca="1"/>
        <v>#N/A</v>
      </c>
      <c r="BJ316" t="e">
        <f ca="1"/>
        <v>#N/A</v>
      </c>
      <c r="BK316" t="e">
        <f ca="1"/>
        <v>#N/A</v>
      </c>
      <c r="BL316" t="e">
        <f ca="1"/>
        <v>#N/A</v>
      </c>
      <c r="BM316" t="e">
        <f ca="1"/>
        <v>#N/A</v>
      </c>
      <c r="BN316" t="e">
        <f ca="1"/>
        <v>#N/A</v>
      </c>
      <c r="BO316" t="e">
        <f ca="1"/>
        <v>#N/A</v>
      </c>
      <c r="BP316" t="e">
        <f ca="1"/>
        <v>#N/A</v>
      </c>
      <c r="BQ316" t="e">
        <f ca="1"/>
        <v>#N/A</v>
      </c>
      <c r="BR316" t="e">
        <f ca="1"/>
        <v>#N/A</v>
      </c>
      <c r="BS316" t="e">
        <f ca="1"/>
        <v>#N/A</v>
      </c>
      <c r="BT316" t="e">
        <f ca="1"/>
        <v>#N/A</v>
      </c>
      <c r="BU316" t="e">
        <f ca="1"/>
        <v>#N/A</v>
      </c>
      <c r="BV316" t="e">
        <f ca="1"/>
        <v>#N/A</v>
      </c>
      <c r="BW316" t="e">
        <f ca="1"/>
        <v>#N/A</v>
      </c>
      <c r="BX316" t="e">
        <f ca="1"/>
        <v>#N/A</v>
      </c>
      <c r="BY316" t="e">
        <f ca="1"/>
        <v>#N/A</v>
      </c>
      <c r="BZ316" t="e">
        <f ca="1"/>
        <v>#N/A</v>
      </c>
      <c r="CA316" t="e">
        <f ca="1"/>
        <v>#N/A</v>
      </c>
      <c r="CB316" t="e">
        <f ca="1"/>
        <v>#N/A</v>
      </c>
      <c r="CC316" t="e">
        <f ca="1"/>
        <v>#N/A</v>
      </c>
      <c r="CD316" t="e">
        <f ca="1"/>
        <v>#N/A</v>
      </c>
      <c r="CE316" t="e">
        <f ca="1"/>
        <v>#N/A</v>
      </c>
      <c r="CF316" t="e">
        <f ca="1"/>
        <v>#N/A</v>
      </c>
      <c r="CG316" t="e">
        <f ca="1"/>
        <v>#N/A</v>
      </c>
      <c r="CH316" t="e">
        <f ca="1"/>
        <v>#N/A</v>
      </c>
      <c r="CI316" t="e">
        <f ca="1"/>
        <v>#N/A</v>
      </c>
      <c r="CJ316" t="e">
        <f ca="1"/>
        <v>#N/A</v>
      </c>
      <c r="CK316" t="e">
        <f ca="1"/>
        <v>#N/A</v>
      </c>
      <c r="CL316" t="e">
        <f ca="1"/>
        <v>#N/A</v>
      </c>
      <c r="CM316" t="e">
        <f ca="1"/>
        <v>#N/A</v>
      </c>
      <c r="CN316" t="e">
        <f ca="1"/>
        <v>#N/A</v>
      </c>
      <c r="CO316" t="e">
        <f ca="1"/>
        <v>#N/A</v>
      </c>
      <c r="CP316" t="e">
        <f ca="1"/>
        <v>#N/A</v>
      </c>
      <c r="CQ316" t="e">
        <f ca="1"/>
        <v>#N/A</v>
      </c>
      <c r="CR316" t="e">
        <f ca="1"/>
        <v>#N/A</v>
      </c>
      <c r="CS316" t="e">
        <f ca="1"/>
        <v>#N/A</v>
      </c>
      <c r="CT316" t="e">
        <f ca="1"/>
        <v>#N/A</v>
      </c>
      <c r="CU316" t="e">
        <f ca="1"/>
        <v>#N/A</v>
      </c>
      <c r="CV316" t="e">
        <f ca="1"/>
        <v>#N/A</v>
      </c>
      <c r="CW316" t="e">
        <f ca="1"/>
        <v>#N/A</v>
      </c>
      <c r="CX316" t="e">
        <f ca="1"/>
        <v>#N/A</v>
      </c>
      <c r="CY316" t="e">
        <f ca="1"/>
        <v>#N/A</v>
      </c>
      <c r="CZ316" t="e">
        <f ca="1"/>
        <v>#N/A</v>
      </c>
      <c r="DA316" t="e">
        <f ca="1"/>
        <v>#N/A</v>
      </c>
      <c r="DB316" t="e">
        <f ca="1"/>
        <v>#N/A</v>
      </c>
      <c r="DC316" t="e">
        <f ca="1"/>
        <v>#N/A</v>
      </c>
      <c r="DD316" t="e">
        <f ca="1"/>
        <v>#N/A</v>
      </c>
      <c r="DE316" t="e">
        <f ca="1"/>
        <v>#N/A</v>
      </c>
      <c r="DF316" t="e">
        <f ca="1"/>
        <v>#N/A</v>
      </c>
      <c r="DG316" t="e">
        <f ca="1"/>
        <v>#N/A</v>
      </c>
      <c r="DH316" t="e">
        <f ca="1"/>
        <v>#N/A</v>
      </c>
      <c r="DI316" t="e">
        <f ca="1"/>
        <v>#N/A</v>
      </c>
      <c r="DJ316" t="e">
        <f ca="1"/>
        <v>#N/A</v>
      </c>
      <c r="DK316" t="e">
        <f ca="1"/>
        <v>#N/A</v>
      </c>
      <c r="DL316" t="e">
        <f ca="1"/>
        <v>#N/A</v>
      </c>
      <c r="DM316" t="e">
        <f ca="1"/>
        <v>#N/A</v>
      </c>
      <c r="DN316" t="e">
        <f ca="1"/>
        <v>#N/A</v>
      </c>
      <c r="DO316" t="e">
        <f ca="1"/>
        <v>#N/A</v>
      </c>
      <c r="DP316" t="e">
        <f ca="1"/>
        <v>#N/A</v>
      </c>
      <c r="DQ316" t="e">
        <f ca="1"/>
        <v>#N/A</v>
      </c>
      <c r="DR316" t="e">
        <f ca="1"/>
        <v>#N/A</v>
      </c>
      <c r="DS316" t="e">
        <f ca="1"/>
        <v>#N/A</v>
      </c>
      <c r="DT316" t="e">
        <f ca="1"/>
        <v>#N/A</v>
      </c>
      <c r="DU316" t="e">
        <f ca="1"/>
        <v>#N/A</v>
      </c>
      <c r="DV316" t="e">
        <f ca="1"/>
        <v>#N/A</v>
      </c>
      <c r="DW316" t="e">
        <f ca="1"/>
        <v>#N/A</v>
      </c>
      <c r="DX316" t="e">
        <f ca="1"/>
        <v>#N/A</v>
      </c>
      <c r="DY316" t="e">
        <f ca="1"/>
        <v>#N/A</v>
      </c>
      <c r="DZ316" t="e">
        <f ca="1"/>
        <v>#N/A</v>
      </c>
      <c r="EA316" t="e">
        <f ca="1"/>
        <v>#N/A</v>
      </c>
    </row>
    <row r="317" spans="11:131">
      <c r="K317" s="40" t="e">
        <f ca="1"/>
        <v>#N/A</v>
      </c>
      <c r="L317" t="e">
        <f ca="1"/>
        <v>#N/A</v>
      </c>
      <c r="M317" t="e">
        <f ca="1"/>
        <v>#N/A</v>
      </c>
      <c r="N317" t="e">
        <f ca="1"/>
        <v>#N/A</v>
      </c>
      <c r="O317" t="e">
        <f ca="1"/>
        <v>#N/A</v>
      </c>
      <c r="P317" t="e">
        <f ca="1"/>
        <v>#N/A</v>
      </c>
      <c r="Q317" t="e">
        <f ca="1"/>
        <v>#N/A</v>
      </c>
      <c r="R317" t="e">
        <f ca="1"/>
        <v>#N/A</v>
      </c>
      <c r="S317" t="e">
        <f ca="1"/>
        <v>#N/A</v>
      </c>
      <c r="T317" t="e">
        <f ca="1"/>
        <v>#N/A</v>
      </c>
      <c r="U317" t="e">
        <f ca="1"/>
        <v>#N/A</v>
      </c>
      <c r="V317" t="e">
        <f ca="1"/>
        <v>#N/A</v>
      </c>
      <c r="W317" t="e">
        <f ca="1"/>
        <v>#N/A</v>
      </c>
      <c r="X317" t="e">
        <f ca="1"/>
        <v>#N/A</v>
      </c>
      <c r="Y317" t="e">
        <f ca="1"/>
        <v>#N/A</v>
      </c>
      <c r="Z317" t="e">
        <f ca="1"/>
        <v>#N/A</v>
      </c>
      <c r="AA317" t="e">
        <f ca="1"/>
        <v>#N/A</v>
      </c>
      <c r="AB317" t="e">
        <f ca="1"/>
        <v>#N/A</v>
      </c>
      <c r="AC317" t="e">
        <f ca="1"/>
        <v>#N/A</v>
      </c>
      <c r="AD317" t="e">
        <f ca="1"/>
        <v>#N/A</v>
      </c>
      <c r="AE317" t="e">
        <f ca="1"/>
        <v>#N/A</v>
      </c>
      <c r="AF317" t="e">
        <f ca="1"/>
        <v>#N/A</v>
      </c>
      <c r="AG317" t="e">
        <f ca="1"/>
        <v>#N/A</v>
      </c>
      <c r="AH317" t="e">
        <f ca="1"/>
        <v>#N/A</v>
      </c>
      <c r="AI317" t="e">
        <f ca="1"/>
        <v>#N/A</v>
      </c>
      <c r="AJ317" t="e">
        <f ca="1"/>
        <v>#N/A</v>
      </c>
      <c r="AK317" t="e">
        <f ca="1"/>
        <v>#N/A</v>
      </c>
      <c r="AL317" t="e">
        <f ca="1"/>
        <v>#N/A</v>
      </c>
      <c r="AM317" t="e">
        <f ca="1"/>
        <v>#N/A</v>
      </c>
      <c r="AN317" t="e">
        <f ca="1"/>
        <v>#N/A</v>
      </c>
      <c r="AO317" t="e">
        <f ca="1"/>
        <v>#N/A</v>
      </c>
      <c r="AP317" t="e">
        <f ca="1"/>
        <v>#N/A</v>
      </c>
      <c r="AQ317" t="e">
        <f ca="1"/>
        <v>#N/A</v>
      </c>
      <c r="AR317" t="e">
        <f ca="1"/>
        <v>#N/A</v>
      </c>
      <c r="AS317" t="e">
        <f ca="1"/>
        <v>#N/A</v>
      </c>
      <c r="AT317" t="e">
        <f ca="1"/>
        <v>#N/A</v>
      </c>
      <c r="AU317" t="e">
        <f ca="1"/>
        <v>#N/A</v>
      </c>
      <c r="AV317" t="e">
        <f ca="1"/>
        <v>#N/A</v>
      </c>
      <c r="AW317" t="e">
        <f ca="1"/>
        <v>#N/A</v>
      </c>
      <c r="AX317" t="e">
        <f ca="1"/>
        <v>#N/A</v>
      </c>
      <c r="AY317" t="e">
        <f ca="1"/>
        <v>#N/A</v>
      </c>
      <c r="AZ317" t="e">
        <f ca="1"/>
        <v>#N/A</v>
      </c>
      <c r="BA317" t="e">
        <f ca="1"/>
        <v>#N/A</v>
      </c>
      <c r="BB317" t="e">
        <f ca="1"/>
        <v>#N/A</v>
      </c>
      <c r="BC317" t="e">
        <f ca="1"/>
        <v>#N/A</v>
      </c>
      <c r="BD317" t="e">
        <f ca="1"/>
        <v>#N/A</v>
      </c>
      <c r="BE317" t="e">
        <f ca="1"/>
        <v>#N/A</v>
      </c>
      <c r="BF317" t="e">
        <f ca="1"/>
        <v>#N/A</v>
      </c>
      <c r="BG317" t="e">
        <f ca="1"/>
        <v>#N/A</v>
      </c>
      <c r="BH317" t="e">
        <f ca="1"/>
        <v>#N/A</v>
      </c>
      <c r="BI317" t="e">
        <f ca="1"/>
        <v>#N/A</v>
      </c>
      <c r="BJ317" t="e">
        <f ca="1"/>
        <v>#N/A</v>
      </c>
      <c r="BK317" t="e">
        <f ca="1"/>
        <v>#N/A</v>
      </c>
      <c r="BL317" t="e">
        <f ca="1"/>
        <v>#N/A</v>
      </c>
      <c r="BM317" t="e">
        <f ca="1"/>
        <v>#N/A</v>
      </c>
      <c r="BN317" t="e">
        <f ca="1"/>
        <v>#N/A</v>
      </c>
      <c r="BO317" t="e">
        <f ca="1"/>
        <v>#N/A</v>
      </c>
      <c r="BP317" t="e">
        <f ca="1"/>
        <v>#N/A</v>
      </c>
      <c r="BQ317" t="e">
        <f ca="1"/>
        <v>#N/A</v>
      </c>
      <c r="BR317" t="e">
        <f ca="1"/>
        <v>#N/A</v>
      </c>
      <c r="BS317" t="e">
        <f ca="1"/>
        <v>#N/A</v>
      </c>
      <c r="BT317" t="e">
        <f ca="1"/>
        <v>#N/A</v>
      </c>
      <c r="BU317" t="e">
        <f ca="1"/>
        <v>#N/A</v>
      </c>
      <c r="BV317" t="e">
        <f ca="1"/>
        <v>#N/A</v>
      </c>
      <c r="BW317" t="e">
        <f ca="1"/>
        <v>#N/A</v>
      </c>
      <c r="BX317" t="e">
        <f ca="1"/>
        <v>#N/A</v>
      </c>
      <c r="BY317" t="e">
        <f ca="1"/>
        <v>#N/A</v>
      </c>
      <c r="BZ317" t="e">
        <f ca="1"/>
        <v>#N/A</v>
      </c>
      <c r="CA317" t="e">
        <f ca="1"/>
        <v>#N/A</v>
      </c>
      <c r="CB317" t="e">
        <f ca="1"/>
        <v>#N/A</v>
      </c>
      <c r="CC317" t="e">
        <f ca="1"/>
        <v>#N/A</v>
      </c>
      <c r="CD317" t="e">
        <f ca="1"/>
        <v>#N/A</v>
      </c>
      <c r="CE317" t="e">
        <f ca="1"/>
        <v>#N/A</v>
      </c>
      <c r="CF317" t="e">
        <f ca="1"/>
        <v>#N/A</v>
      </c>
      <c r="CG317" t="e">
        <f ca="1"/>
        <v>#N/A</v>
      </c>
      <c r="CH317" t="e">
        <f ca="1"/>
        <v>#N/A</v>
      </c>
      <c r="CI317" t="e">
        <f ca="1"/>
        <v>#N/A</v>
      </c>
      <c r="CJ317" t="e">
        <f ca="1"/>
        <v>#N/A</v>
      </c>
      <c r="CK317" t="e">
        <f ca="1"/>
        <v>#N/A</v>
      </c>
      <c r="CL317" t="e">
        <f ca="1"/>
        <v>#N/A</v>
      </c>
      <c r="CM317" t="e">
        <f ca="1"/>
        <v>#N/A</v>
      </c>
      <c r="CN317" t="e">
        <f ca="1"/>
        <v>#N/A</v>
      </c>
      <c r="CO317" t="e">
        <f ca="1"/>
        <v>#N/A</v>
      </c>
      <c r="CP317" t="e">
        <f ca="1"/>
        <v>#N/A</v>
      </c>
      <c r="CQ317" t="e">
        <f ca="1"/>
        <v>#N/A</v>
      </c>
      <c r="CR317" t="e">
        <f ca="1"/>
        <v>#N/A</v>
      </c>
      <c r="CS317" t="e">
        <f ca="1"/>
        <v>#N/A</v>
      </c>
      <c r="CT317" t="e">
        <f ca="1"/>
        <v>#N/A</v>
      </c>
      <c r="CU317" t="e">
        <f ca="1"/>
        <v>#N/A</v>
      </c>
      <c r="CV317" t="e">
        <f ca="1"/>
        <v>#N/A</v>
      </c>
      <c r="CW317" t="e">
        <f ca="1"/>
        <v>#N/A</v>
      </c>
      <c r="CX317" t="e">
        <f ca="1"/>
        <v>#N/A</v>
      </c>
      <c r="CY317" t="e">
        <f ca="1"/>
        <v>#N/A</v>
      </c>
      <c r="CZ317" t="e">
        <f ca="1"/>
        <v>#N/A</v>
      </c>
      <c r="DA317" t="e">
        <f ca="1"/>
        <v>#N/A</v>
      </c>
      <c r="DB317" t="e">
        <f ca="1"/>
        <v>#N/A</v>
      </c>
      <c r="DC317" t="e">
        <f ca="1"/>
        <v>#N/A</v>
      </c>
      <c r="DD317" t="e">
        <f ca="1"/>
        <v>#N/A</v>
      </c>
      <c r="DE317" t="e">
        <f ca="1"/>
        <v>#N/A</v>
      </c>
      <c r="DF317" t="e">
        <f ca="1"/>
        <v>#N/A</v>
      </c>
      <c r="DG317" t="e">
        <f ca="1"/>
        <v>#N/A</v>
      </c>
      <c r="DH317" t="e">
        <f ca="1"/>
        <v>#N/A</v>
      </c>
      <c r="DI317" t="e">
        <f ca="1"/>
        <v>#N/A</v>
      </c>
      <c r="DJ317" t="e">
        <f ca="1"/>
        <v>#N/A</v>
      </c>
      <c r="DK317" t="e">
        <f ca="1"/>
        <v>#N/A</v>
      </c>
      <c r="DL317" t="e">
        <f ca="1"/>
        <v>#N/A</v>
      </c>
      <c r="DM317" t="e">
        <f ca="1"/>
        <v>#N/A</v>
      </c>
      <c r="DN317" t="e">
        <f ca="1"/>
        <v>#N/A</v>
      </c>
      <c r="DO317" t="e">
        <f ca="1"/>
        <v>#N/A</v>
      </c>
      <c r="DP317" t="e">
        <f ca="1"/>
        <v>#N/A</v>
      </c>
      <c r="DQ317" t="e">
        <f ca="1"/>
        <v>#N/A</v>
      </c>
      <c r="DR317" t="e">
        <f ca="1"/>
        <v>#N/A</v>
      </c>
      <c r="DS317" t="e">
        <f ca="1"/>
        <v>#N/A</v>
      </c>
      <c r="DT317" t="e">
        <f ca="1"/>
        <v>#N/A</v>
      </c>
      <c r="DU317" t="e">
        <f ca="1"/>
        <v>#N/A</v>
      </c>
      <c r="DV317" t="e">
        <f ca="1"/>
        <v>#N/A</v>
      </c>
      <c r="DW317" t="e">
        <f ca="1"/>
        <v>#N/A</v>
      </c>
      <c r="DX317" t="e">
        <f ca="1"/>
        <v>#N/A</v>
      </c>
      <c r="DY317" t="e">
        <f ca="1"/>
        <v>#N/A</v>
      </c>
      <c r="DZ317" t="e">
        <f ca="1"/>
        <v>#N/A</v>
      </c>
      <c r="EA317" t="e">
        <f ca="1"/>
        <v>#N/A</v>
      </c>
    </row>
    <row r="318" spans="11:131">
      <c r="K318" s="40" t="e">
        <f ca="1"/>
        <v>#N/A</v>
      </c>
      <c r="L318" t="e">
        <f ca="1"/>
        <v>#N/A</v>
      </c>
      <c r="M318" t="e">
        <f ca="1"/>
        <v>#N/A</v>
      </c>
      <c r="N318" t="e">
        <f ca="1"/>
        <v>#N/A</v>
      </c>
      <c r="O318" t="e">
        <f ca="1"/>
        <v>#N/A</v>
      </c>
      <c r="P318" t="e">
        <f ca="1"/>
        <v>#N/A</v>
      </c>
      <c r="Q318" t="e">
        <f ca="1"/>
        <v>#N/A</v>
      </c>
      <c r="R318" t="e">
        <f ca="1"/>
        <v>#N/A</v>
      </c>
      <c r="S318" t="e">
        <f ca="1"/>
        <v>#N/A</v>
      </c>
      <c r="T318" t="e">
        <f ca="1"/>
        <v>#N/A</v>
      </c>
      <c r="U318" t="e">
        <f ca="1"/>
        <v>#N/A</v>
      </c>
      <c r="V318" t="e">
        <f ca="1"/>
        <v>#N/A</v>
      </c>
      <c r="W318" t="e">
        <f ca="1"/>
        <v>#N/A</v>
      </c>
      <c r="X318" t="e">
        <f ca="1"/>
        <v>#N/A</v>
      </c>
      <c r="Y318" t="e">
        <f ca="1"/>
        <v>#N/A</v>
      </c>
      <c r="Z318" t="e">
        <f ca="1"/>
        <v>#N/A</v>
      </c>
      <c r="AA318" t="e">
        <f ca="1"/>
        <v>#N/A</v>
      </c>
      <c r="AB318" t="e">
        <f ca="1"/>
        <v>#N/A</v>
      </c>
      <c r="AC318" t="e">
        <f ca="1"/>
        <v>#N/A</v>
      </c>
      <c r="AD318" t="e">
        <f ca="1"/>
        <v>#N/A</v>
      </c>
      <c r="AE318" t="e">
        <f ca="1"/>
        <v>#N/A</v>
      </c>
      <c r="AF318" t="e">
        <f ca="1"/>
        <v>#N/A</v>
      </c>
      <c r="AG318" t="e">
        <f ca="1"/>
        <v>#N/A</v>
      </c>
      <c r="AH318" t="e">
        <f ca="1"/>
        <v>#N/A</v>
      </c>
      <c r="AI318" t="e">
        <f ca="1"/>
        <v>#N/A</v>
      </c>
      <c r="AJ318" t="e">
        <f ca="1"/>
        <v>#N/A</v>
      </c>
      <c r="AK318" t="e">
        <f ca="1"/>
        <v>#N/A</v>
      </c>
      <c r="AL318" t="e">
        <f ca="1"/>
        <v>#N/A</v>
      </c>
      <c r="AM318" t="e">
        <f ca="1"/>
        <v>#N/A</v>
      </c>
      <c r="AN318" t="e">
        <f ca="1"/>
        <v>#N/A</v>
      </c>
      <c r="AO318" t="e">
        <f ca="1"/>
        <v>#N/A</v>
      </c>
      <c r="AP318" t="e">
        <f ca="1"/>
        <v>#N/A</v>
      </c>
      <c r="AQ318" t="e">
        <f ca="1"/>
        <v>#N/A</v>
      </c>
      <c r="AR318" t="e">
        <f ca="1"/>
        <v>#N/A</v>
      </c>
      <c r="AS318" t="e">
        <f ca="1"/>
        <v>#N/A</v>
      </c>
      <c r="AT318" t="e">
        <f ca="1"/>
        <v>#N/A</v>
      </c>
      <c r="AU318" t="e">
        <f ca="1"/>
        <v>#N/A</v>
      </c>
      <c r="AV318" t="e">
        <f ca="1"/>
        <v>#N/A</v>
      </c>
      <c r="AW318" t="e">
        <f ca="1"/>
        <v>#N/A</v>
      </c>
      <c r="AX318" t="e">
        <f ca="1"/>
        <v>#N/A</v>
      </c>
      <c r="AY318" t="e">
        <f ca="1"/>
        <v>#N/A</v>
      </c>
      <c r="AZ318" t="e">
        <f ca="1"/>
        <v>#N/A</v>
      </c>
      <c r="BA318" t="e">
        <f ca="1"/>
        <v>#N/A</v>
      </c>
      <c r="BB318" t="e">
        <f ca="1"/>
        <v>#N/A</v>
      </c>
      <c r="BC318" t="e">
        <f ca="1"/>
        <v>#N/A</v>
      </c>
      <c r="BD318" t="e">
        <f ca="1"/>
        <v>#N/A</v>
      </c>
      <c r="BE318" t="e">
        <f ca="1"/>
        <v>#N/A</v>
      </c>
      <c r="BF318" t="e">
        <f ca="1"/>
        <v>#N/A</v>
      </c>
      <c r="BG318" t="e">
        <f ca="1"/>
        <v>#N/A</v>
      </c>
      <c r="BH318" t="e">
        <f ca="1"/>
        <v>#N/A</v>
      </c>
      <c r="BI318" t="e">
        <f ca="1"/>
        <v>#N/A</v>
      </c>
      <c r="BJ318" t="e">
        <f ca="1"/>
        <v>#N/A</v>
      </c>
      <c r="BK318" t="e">
        <f ca="1"/>
        <v>#N/A</v>
      </c>
      <c r="BL318" t="e">
        <f ca="1"/>
        <v>#N/A</v>
      </c>
      <c r="BM318" t="e">
        <f ca="1"/>
        <v>#N/A</v>
      </c>
      <c r="BN318" t="e">
        <f ca="1"/>
        <v>#N/A</v>
      </c>
      <c r="BO318" t="e">
        <f ca="1"/>
        <v>#N/A</v>
      </c>
      <c r="BP318" t="e">
        <f ca="1"/>
        <v>#N/A</v>
      </c>
      <c r="BQ318" t="e">
        <f ca="1"/>
        <v>#N/A</v>
      </c>
      <c r="BR318" t="e">
        <f ca="1"/>
        <v>#N/A</v>
      </c>
      <c r="BS318" t="e">
        <f ca="1"/>
        <v>#N/A</v>
      </c>
      <c r="BT318" t="e">
        <f ca="1"/>
        <v>#N/A</v>
      </c>
      <c r="BU318" t="e">
        <f ca="1"/>
        <v>#N/A</v>
      </c>
      <c r="BV318" t="e">
        <f ca="1"/>
        <v>#N/A</v>
      </c>
      <c r="BW318" t="e">
        <f ca="1"/>
        <v>#N/A</v>
      </c>
      <c r="BX318" t="e">
        <f ca="1"/>
        <v>#N/A</v>
      </c>
      <c r="BY318" t="e">
        <f ca="1"/>
        <v>#N/A</v>
      </c>
      <c r="BZ318" t="e">
        <f ca="1"/>
        <v>#N/A</v>
      </c>
      <c r="CA318" t="e">
        <f ca="1"/>
        <v>#N/A</v>
      </c>
      <c r="CB318" t="e">
        <f ca="1"/>
        <v>#N/A</v>
      </c>
      <c r="CC318" t="e">
        <f ca="1"/>
        <v>#N/A</v>
      </c>
      <c r="CD318" t="e">
        <f ca="1"/>
        <v>#N/A</v>
      </c>
      <c r="CE318" t="e">
        <f ca="1"/>
        <v>#N/A</v>
      </c>
      <c r="CF318" t="e">
        <f ca="1"/>
        <v>#N/A</v>
      </c>
      <c r="CG318" t="e">
        <f ca="1"/>
        <v>#N/A</v>
      </c>
      <c r="CH318" t="e">
        <f ca="1"/>
        <v>#N/A</v>
      </c>
      <c r="CI318" t="e">
        <f ca="1"/>
        <v>#N/A</v>
      </c>
      <c r="CJ318" t="e">
        <f ca="1"/>
        <v>#N/A</v>
      </c>
      <c r="CK318" t="e">
        <f ca="1"/>
        <v>#N/A</v>
      </c>
      <c r="CL318" t="e">
        <f ca="1"/>
        <v>#N/A</v>
      </c>
      <c r="CM318" t="e">
        <f ca="1"/>
        <v>#N/A</v>
      </c>
      <c r="CN318" t="e">
        <f ca="1"/>
        <v>#N/A</v>
      </c>
      <c r="CO318" t="e">
        <f ca="1"/>
        <v>#N/A</v>
      </c>
      <c r="CP318" t="e">
        <f ca="1"/>
        <v>#N/A</v>
      </c>
      <c r="CQ318" t="e">
        <f ca="1"/>
        <v>#N/A</v>
      </c>
      <c r="CR318" t="e">
        <f ca="1"/>
        <v>#N/A</v>
      </c>
      <c r="CS318" t="e">
        <f ca="1"/>
        <v>#N/A</v>
      </c>
      <c r="CT318" t="e">
        <f ca="1"/>
        <v>#N/A</v>
      </c>
      <c r="CU318" t="e">
        <f ca="1"/>
        <v>#N/A</v>
      </c>
      <c r="CV318" t="e">
        <f ca="1"/>
        <v>#N/A</v>
      </c>
      <c r="CW318" t="e">
        <f ca="1"/>
        <v>#N/A</v>
      </c>
      <c r="CX318" t="e">
        <f ca="1"/>
        <v>#N/A</v>
      </c>
      <c r="CY318" t="e">
        <f ca="1"/>
        <v>#N/A</v>
      </c>
      <c r="CZ318" t="e">
        <f ca="1"/>
        <v>#N/A</v>
      </c>
      <c r="DA318" t="e">
        <f ca="1"/>
        <v>#N/A</v>
      </c>
      <c r="DB318" t="e">
        <f ca="1"/>
        <v>#N/A</v>
      </c>
      <c r="DC318" t="e">
        <f ca="1"/>
        <v>#N/A</v>
      </c>
      <c r="DD318" t="e">
        <f ca="1"/>
        <v>#N/A</v>
      </c>
      <c r="DE318" t="e">
        <f ca="1"/>
        <v>#N/A</v>
      </c>
      <c r="DF318" t="e">
        <f ca="1"/>
        <v>#N/A</v>
      </c>
      <c r="DG318" t="e">
        <f ca="1"/>
        <v>#N/A</v>
      </c>
      <c r="DH318" t="e">
        <f ca="1"/>
        <v>#N/A</v>
      </c>
      <c r="DI318" t="e">
        <f ca="1"/>
        <v>#N/A</v>
      </c>
      <c r="DJ318" t="e">
        <f ca="1"/>
        <v>#N/A</v>
      </c>
      <c r="DK318" t="e">
        <f ca="1"/>
        <v>#N/A</v>
      </c>
      <c r="DL318" t="e">
        <f ca="1"/>
        <v>#N/A</v>
      </c>
      <c r="DM318" t="e">
        <f ca="1"/>
        <v>#N/A</v>
      </c>
      <c r="DN318" t="e">
        <f ca="1"/>
        <v>#N/A</v>
      </c>
      <c r="DO318" t="e">
        <f ca="1"/>
        <v>#N/A</v>
      </c>
      <c r="DP318" t="e">
        <f ca="1"/>
        <v>#N/A</v>
      </c>
      <c r="DQ318" t="e">
        <f ca="1"/>
        <v>#N/A</v>
      </c>
      <c r="DR318" t="e">
        <f ca="1"/>
        <v>#N/A</v>
      </c>
      <c r="DS318" t="e">
        <f ca="1"/>
        <v>#N/A</v>
      </c>
      <c r="DT318" t="e">
        <f ca="1"/>
        <v>#N/A</v>
      </c>
      <c r="DU318" t="e">
        <f ca="1"/>
        <v>#N/A</v>
      </c>
      <c r="DV318" t="e">
        <f ca="1"/>
        <v>#N/A</v>
      </c>
      <c r="DW318" t="e">
        <f ca="1"/>
        <v>#N/A</v>
      </c>
      <c r="DX318" t="e">
        <f ca="1"/>
        <v>#N/A</v>
      </c>
      <c r="DY318" t="e">
        <f ca="1"/>
        <v>#N/A</v>
      </c>
      <c r="DZ318" t="e">
        <f ca="1"/>
        <v>#N/A</v>
      </c>
      <c r="EA318" t="e">
        <f ca="1"/>
        <v>#N/A</v>
      </c>
    </row>
    <row r="319" spans="11:131">
      <c r="K319" s="40" t="e">
        <f ca="1"/>
        <v>#N/A</v>
      </c>
      <c r="L319" t="e">
        <f ca="1"/>
        <v>#N/A</v>
      </c>
      <c r="M319" t="e">
        <f ca="1"/>
        <v>#N/A</v>
      </c>
      <c r="N319" t="e">
        <f ca="1"/>
        <v>#N/A</v>
      </c>
      <c r="O319" t="e">
        <f ca="1"/>
        <v>#N/A</v>
      </c>
      <c r="P319" t="e">
        <f ca="1"/>
        <v>#N/A</v>
      </c>
      <c r="Q319" t="e">
        <f ca="1"/>
        <v>#N/A</v>
      </c>
      <c r="R319" t="e">
        <f ca="1"/>
        <v>#N/A</v>
      </c>
      <c r="S319" t="e">
        <f ca="1"/>
        <v>#N/A</v>
      </c>
      <c r="T319" t="e">
        <f ca="1"/>
        <v>#N/A</v>
      </c>
      <c r="U319" t="e">
        <f ca="1"/>
        <v>#N/A</v>
      </c>
      <c r="V319" t="e">
        <f ca="1"/>
        <v>#N/A</v>
      </c>
      <c r="W319" t="e">
        <f ca="1"/>
        <v>#N/A</v>
      </c>
      <c r="X319" t="e">
        <f ca="1"/>
        <v>#N/A</v>
      </c>
      <c r="Y319" t="e">
        <f ca="1"/>
        <v>#N/A</v>
      </c>
      <c r="Z319" t="e">
        <f ca="1"/>
        <v>#N/A</v>
      </c>
      <c r="AA319" t="e">
        <f ca="1"/>
        <v>#N/A</v>
      </c>
      <c r="AB319" t="e">
        <f ca="1"/>
        <v>#N/A</v>
      </c>
      <c r="AC319" t="e">
        <f ca="1"/>
        <v>#N/A</v>
      </c>
      <c r="AD319" t="e">
        <f ca="1"/>
        <v>#N/A</v>
      </c>
      <c r="AE319" t="e">
        <f ca="1"/>
        <v>#N/A</v>
      </c>
      <c r="AF319" t="e">
        <f ca="1"/>
        <v>#N/A</v>
      </c>
      <c r="AG319" t="e">
        <f ca="1"/>
        <v>#N/A</v>
      </c>
      <c r="AH319" t="e">
        <f ca="1"/>
        <v>#N/A</v>
      </c>
      <c r="AI319" t="e">
        <f ca="1"/>
        <v>#N/A</v>
      </c>
      <c r="AJ319" t="e">
        <f ca="1"/>
        <v>#N/A</v>
      </c>
      <c r="AK319" t="e">
        <f ca="1"/>
        <v>#N/A</v>
      </c>
      <c r="AL319" t="e">
        <f ca="1"/>
        <v>#N/A</v>
      </c>
      <c r="AM319" t="e">
        <f ca="1"/>
        <v>#N/A</v>
      </c>
      <c r="AN319" t="e">
        <f ca="1"/>
        <v>#N/A</v>
      </c>
      <c r="AO319" t="e">
        <f ca="1"/>
        <v>#N/A</v>
      </c>
      <c r="AP319" t="e">
        <f ca="1"/>
        <v>#N/A</v>
      </c>
      <c r="AQ319" t="e">
        <f ca="1"/>
        <v>#N/A</v>
      </c>
      <c r="AR319" t="e">
        <f ca="1"/>
        <v>#N/A</v>
      </c>
      <c r="AS319" t="e">
        <f ca="1"/>
        <v>#N/A</v>
      </c>
      <c r="AT319" t="e">
        <f ca="1"/>
        <v>#N/A</v>
      </c>
      <c r="AU319" t="e">
        <f ca="1"/>
        <v>#N/A</v>
      </c>
      <c r="AV319" t="e">
        <f ca="1"/>
        <v>#N/A</v>
      </c>
      <c r="AW319" t="e">
        <f ca="1"/>
        <v>#N/A</v>
      </c>
      <c r="AX319" t="e">
        <f ca="1"/>
        <v>#N/A</v>
      </c>
      <c r="AY319" t="e">
        <f ca="1"/>
        <v>#N/A</v>
      </c>
      <c r="AZ319" t="e">
        <f ca="1"/>
        <v>#N/A</v>
      </c>
      <c r="BA319" t="e">
        <f ca="1"/>
        <v>#N/A</v>
      </c>
      <c r="BB319" t="e">
        <f ca="1"/>
        <v>#N/A</v>
      </c>
      <c r="BC319" t="e">
        <f ca="1"/>
        <v>#N/A</v>
      </c>
      <c r="BD319" t="e">
        <f ca="1"/>
        <v>#N/A</v>
      </c>
      <c r="BE319" t="e">
        <f ca="1"/>
        <v>#N/A</v>
      </c>
      <c r="BF319" t="e">
        <f ca="1"/>
        <v>#N/A</v>
      </c>
      <c r="BG319" t="e">
        <f ca="1"/>
        <v>#N/A</v>
      </c>
      <c r="BH319" t="e">
        <f ca="1"/>
        <v>#N/A</v>
      </c>
      <c r="BI319" t="e">
        <f ca="1"/>
        <v>#N/A</v>
      </c>
      <c r="BJ319" t="e">
        <f ca="1"/>
        <v>#N/A</v>
      </c>
      <c r="BK319" t="e">
        <f ca="1"/>
        <v>#N/A</v>
      </c>
      <c r="BL319" t="e">
        <f ca="1"/>
        <v>#N/A</v>
      </c>
      <c r="BM319" t="e">
        <f ca="1"/>
        <v>#N/A</v>
      </c>
      <c r="BN319" t="e">
        <f ca="1"/>
        <v>#N/A</v>
      </c>
      <c r="BO319" t="e">
        <f ca="1"/>
        <v>#N/A</v>
      </c>
      <c r="BP319" t="e">
        <f ca="1"/>
        <v>#N/A</v>
      </c>
      <c r="BQ319" t="e">
        <f ca="1"/>
        <v>#N/A</v>
      </c>
      <c r="BR319" t="e">
        <f ca="1"/>
        <v>#N/A</v>
      </c>
      <c r="BS319" t="e">
        <f ca="1"/>
        <v>#N/A</v>
      </c>
      <c r="BT319" t="e">
        <f ca="1"/>
        <v>#N/A</v>
      </c>
      <c r="BU319" t="e">
        <f ca="1"/>
        <v>#N/A</v>
      </c>
      <c r="BV319" t="e">
        <f ca="1"/>
        <v>#N/A</v>
      </c>
      <c r="BW319" t="e">
        <f ca="1"/>
        <v>#N/A</v>
      </c>
      <c r="BX319" t="e">
        <f ca="1"/>
        <v>#N/A</v>
      </c>
      <c r="BY319" t="e">
        <f ca="1"/>
        <v>#N/A</v>
      </c>
      <c r="BZ319" t="e">
        <f ca="1"/>
        <v>#N/A</v>
      </c>
      <c r="CA319" t="e">
        <f ca="1"/>
        <v>#N/A</v>
      </c>
      <c r="CB319" t="e">
        <f ca="1"/>
        <v>#N/A</v>
      </c>
      <c r="CC319" t="e">
        <f ca="1"/>
        <v>#N/A</v>
      </c>
      <c r="CD319" t="e">
        <f ca="1"/>
        <v>#N/A</v>
      </c>
      <c r="CE319" t="e">
        <f ca="1"/>
        <v>#N/A</v>
      </c>
      <c r="CF319" t="e">
        <f ca="1"/>
        <v>#N/A</v>
      </c>
      <c r="CG319" t="e">
        <f ca="1"/>
        <v>#N/A</v>
      </c>
      <c r="CH319" t="e">
        <f ca="1"/>
        <v>#N/A</v>
      </c>
      <c r="CI319" t="e">
        <f ca="1"/>
        <v>#N/A</v>
      </c>
      <c r="CJ319" t="e">
        <f ca="1"/>
        <v>#N/A</v>
      </c>
      <c r="CK319" t="e">
        <f ca="1"/>
        <v>#N/A</v>
      </c>
      <c r="CL319" t="e">
        <f ca="1"/>
        <v>#N/A</v>
      </c>
      <c r="CM319" t="e">
        <f ca="1"/>
        <v>#N/A</v>
      </c>
      <c r="CN319" t="e">
        <f ca="1"/>
        <v>#N/A</v>
      </c>
      <c r="CO319" t="e">
        <f ca="1"/>
        <v>#N/A</v>
      </c>
      <c r="CP319" t="e">
        <f ca="1"/>
        <v>#N/A</v>
      </c>
      <c r="CQ319" t="e">
        <f ca="1"/>
        <v>#N/A</v>
      </c>
      <c r="CR319" t="e">
        <f ca="1"/>
        <v>#N/A</v>
      </c>
      <c r="CS319" t="e">
        <f ca="1"/>
        <v>#N/A</v>
      </c>
      <c r="CT319" t="e">
        <f ca="1"/>
        <v>#N/A</v>
      </c>
      <c r="CU319" t="e">
        <f ca="1"/>
        <v>#N/A</v>
      </c>
      <c r="CV319" t="e">
        <f ca="1"/>
        <v>#N/A</v>
      </c>
      <c r="CW319" t="e">
        <f ca="1"/>
        <v>#N/A</v>
      </c>
      <c r="CX319" t="e">
        <f ca="1"/>
        <v>#N/A</v>
      </c>
      <c r="CY319" t="e">
        <f ca="1"/>
        <v>#N/A</v>
      </c>
      <c r="CZ319" t="e">
        <f ca="1"/>
        <v>#N/A</v>
      </c>
      <c r="DA319" t="e">
        <f ca="1"/>
        <v>#N/A</v>
      </c>
      <c r="DB319" t="e">
        <f ca="1"/>
        <v>#N/A</v>
      </c>
      <c r="DC319" t="e">
        <f ca="1"/>
        <v>#N/A</v>
      </c>
      <c r="DD319" t="e">
        <f ca="1"/>
        <v>#N/A</v>
      </c>
      <c r="DE319" t="e">
        <f ca="1"/>
        <v>#N/A</v>
      </c>
      <c r="DF319" t="e">
        <f ca="1"/>
        <v>#N/A</v>
      </c>
      <c r="DG319" t="e">
        <f ca="1"/>
        <v>#N/A</v>
      </c>
      <c r="DH319" t="e">
        <f ca="1"/>
        <v>#N/A</v>
      </c>
      <c r="DI319" t="e">
        <f ca="1"/>
        <v>#N/A</v>
      </c>
      <c r="DJ319" t="e">
        <f ca="1"/>
        <v>#N/A</v>
      </c>
      <c r="DK319" t="e">
        <f ca="1"/>
        <v>#N/A</v>
      </c>
      <c r="DL319" t="e">
        <f ca="1"/>
        <v>#N/A</v>
      </c>
      <c r="DM319" t="e">
        <f ca="1"/>
        <v>#N/A</v>
      </c>
      <c r="DN319" t="e">
        <f ca="1"/>
        <v>#N/A</v>
      </c>
      <c r="DO319" t="e">
        <f ca="1"/>
        <v>#N/A</v>
      </c>
      <c r="DP319" t="e">
        <f ca="1"/>
        <v>#N/A</v>
      </c>
      <c r="DQ319" t="e">
        <f ca="1"/>
        <v>#N/A</v>
      </c>
      <c r="DR319" t="e">
        <f ca="1"/>
        <v>#N/A</v>
      </c>
      <c r="DS319" t="e">
        <f ca="1"/>
        <v>#N/A</v>
      </c>
      <c r="DT319" t="e">
        <f ca="1"/>
        <v>#N/A</v>
      </c>
      <c r="DU319" t="e">
        <f ca="1"/>
        <v>#N/A</v>
      </c>
      <c r="DV319" t="e">
        <f ca="1"/>
        <v>#N/A</v>
      </c>
      <c r="DW319" t="e">
        <f ca="1"/>
        <v>#N/A</v>
      </c>
      <c r="DX319" t="e">
        <f ca="1"/>
        <v>#N/A</v>
      </c>
      <c r="DY319" t="e">
        <f ca="1"/>
        <v>#N/A</v>
      </c>
      <c r="DZ319" t="e">
        <f ca="1"/>
        <v>#N/A</v>
      </c>
      <c r="EA319" t="e">
        <f ca="1"/>
        <v>#N/A</v>
      </c>
    </row>
    <row r="320" spans="11:131">
      <c r="K320" s="40" t="e">
        <f ca="1"/>
        <v>#N/A</v>
      </c>
      <c r="L320" t="e">
        <f ca="1"/>
        <v>#N/A</v>
      </c>
      <c r="M320" t="e">
        <f ca="1"/>
        <v>#N/A</v>
      </c>
      <c r="N320" t="e">
        <f ca="1"/>
        <v>#N/A</v>
      </c>
      <c r="O320" t="e">
        <f ca="1"/>
        <v>#N/A</v>
      </c>
      <c r="P320" t="e">
        <f ca="1"/>
        <v>#N/A</v>
      </c>
      <c r="Q320" t="e">
        <f ca="1"/>
        <v>#N/A</v>
      </c>
      <c r="R320" t="e">
        <f ca="1"/>
        <v>#N/A</v>
      </c>
      <c r="S320" t="e">
        <f ca="1"/>
        <v>#N/A</v>
      </c>
      <c r="T320" t="e">
        <f ca="1"/>
        <v>#N/A</v>
      </c>
      <c r="U320" t="e">
        <f ca="1"/>
        <v>#N/A</v>
      </c>
      <c r="V320" t="e">
        <f ca="1"/>
        <v>#N/A</v>
      </c>
      <c r="W320" t="e">
        <f ca="1"/>
        <v>#N/A</v>
      </c>
      <c r="X320" t="e">
        <f ca="1"/>
        <v>#N/A</v>
      </c>
      <c r="Y320" t="e">
        <f ca="1"/>
        <v>#N/A</v>
      </c>
      <c r="Z320" t="e">
        <f ca="1"/>
        <v>#N/A</v>
      </c>
      <c r="AA320" t="e">
        <f ca="1"/>
        <v>#N/A</v>
      </c>
      <c r="AB320" t="e">
        <f ca="1"/>
        <v>#N/A</v>
      </c>
      <c r="AC320" t="e">
        <f ca="1"/>
        <v>#N/A</v>
      </c>
      <c r="AD320" t="e">
        <f ca="1"/>
        <v>#N/A</v>
      </c>
      <c r="AE320" t="e">
        <f ca="1"/>
        <v>#N/A</v>
      </c>
      <c r="AF320" t="e">
        <f ca="1"/>
        <v>#N/A</v>
      </c>
      <c r="AG320" t="e">
        <f ca="1"/>
        <v>#N/A</v>
      </c>
      <c r="AH320" t="e">
        <f ca="1"/>
        <v>#N/A</v>
      </c>
      <c r="AI320" t="e">
        <f ca="1"/>
        <v>#N/A</v>
      </c>
      <c r="AJ320" t="e">
        <f ca="1"/>
        <v>#N/A</v>
      </c>
      <c r="AK320" t="e">
        <f ca="1"/>
        <v>#N/A</v>
      </c>
      <c r="AL320" t="e">
        <f ca="1"/>
        <v>#N/A</v>
      </c>
      <c r="AM320" t="e">
        <f ca="1"/>
        <v>#N/A</v>
      </c>
      <c r="AN320" t="e">
        <f ca="1"/>
        <v>#N/A</v>
      </c>
      <c r="AO320" t="e">
        <f ca="1"/>
        <v>#N/A</v>
      </c>
      <c r="AP320" t="e">
        <f ca="1"/>
        <v>#N/A</v>
      </c>
      <c r="AQ320" t="e">
        <f ca="1"/>
        <v>#N/A</v>
      </c>
      <c r="AR320" t="e">
        <f ca="1"/>
        <v>#N/A</v>
      </c>
      <c r="AS320" t="e">
        <f ca="1"/>
        <v>#N/A</v>
      </c>
      <c r="AT320" t="e">
        <f ca="1"/>
        <v>#N/A</v>
      </c>
      <c r="AU320" t="e">
        <f ca="1"/>
        <v>#N/A</v>
      </c>
      <c r="AV320" t="e">
        <f ca="1"/>
        <v>#N/A</v>
      </c>
      <c r="AW320" t="e">
        <f ca="1"/>
        <v>#N/A</v>
      </c>
      <c r="AX320" t="e">
        <f ca="1"/>
        <v>#N/A</v>
      </c>
      <c r="AY320" t="e">
        <f ca="1"/>
        <v>#N/A</v>
      </c>
      <c r="AZ320" t="e">
        <f ca="1"/>
        <v>#N/A</v>
      </c>
      <c r="BA320" t="e">
        <f ca="1"/>
        <v>#N/A</v>
      </c>
      <c r="BB320" t="e">
        <f ca="1"/>
        <v>#N/A</v>
      </c>
      <c r="BC320" t="e">
        <f ca="1"/>
        <v>#N/A</v>
      </c>
      <c r="BD320" t="e">
        <f ca="1"/>
        <v>#N/A</v>
      </c>
      <c r="BE320" t="e">
        <f ca="1"/>
        <v>#N/A</v>
      </c>
      <c r="BF320" t="e">
        <f ca="1"/>
        <v>#N/A</v>
      </c>
      <c r="BG320" t="e">
        <f ca="1"/>
        <v>#N/A</v>
      </c>
      <c r="BH320" t="e">
        <f ca="1"/>
        <v>#N/A</v>
      </c>
      <c r="BI320" t="e">
        <f ca="1"/>
        <v>#N/A</v>
      </c>
      <c r="BJ320" t="e">
        <f ca="1"/>
        <v>#N/A</v>
      </c>
      <c r="BK320" t="e">
        <f ca="1"/>
        <v>#N/A</v>
      </c>
      <c r="BL320" t="e">
        <f ca="1"/>
        <v>#N/A</v>
      </c>
      <c r="BM320" t="e">
        <f ca="1"/>
        <v>#N/A</v>
      </c>
      <c r="BN320" t="e">
        <f ca="1"/>
        <v>#N/A</v>
      </c>
      <c r="BO320" t="e">
        <f ca="1"/>
        <v>#N/A</v>
      </c>
      <c r="BP320" t="e">
        <f ca="1"/>
        <v>#N/A</v>
      </c>
      <c r="BQ320" t="e">
        <f ca="1"/>
        <v>#N/A</v>
      </c>
      <c r="BR320" t="e">
        <f ca="1"/>
        <v>#N/A</v>
      </c>
      <c r="BS320" t="e">
        <f ca="1"/>
        <v>#N/A</v>
      </c>
      <c r="BT320" t="e">
        <f ca="1"/>
        <v>#N/A</v>
      </c>
      <c r="BU320" t="e">
        <f ca="1"/>
        <v>#N/A</v>
      </c>
      <c r="BV320" t="e">
        <f ca="1"/>
        <v>#N/A</v>
      </c>
      <c r="BW320" t="e">
        <f ca="1"/>
        <v>#N/A</v>
      </c>
      <c r="BX320" t="e">
        <f ca="1"/>
        <v>#N/A</v>
      </c>
      <c r="BY320" t="e">
        <f ca="1"/>
        <v>#N/A</v>
      </c>
      <c r="BZ320" t="e">
        <f ca="1"/>
        <v>#N/A</v>
      </c>
      <c r="CA320" t="e">
        <f ca="1"/>
        <v>#N/A</v>
      </c>
      <c r="CB320" t="e">
        <f ca="1"/>
        <v>#N/A</v>
      </c>
      <c r="CC320" t="e">
        <f ca="1"/>
        <v>#N/A</v>
      </c>
      <c r="CD320" t="e">
        <f ca="1"/>
        <v>#N/A</v>
      </c>
      <c r="CE320" t="e">
        <f ca="1"/>
        <v>#N/A</v>
      </c>
      <c r="CF320" t="e">
        <f ca="1"/>
        <v>#N/A</v>
      </c>
      <c r="CG320" t="e">
        <f ca="1"/>
        <v>#N/A</v>
      </c>
      <c r="CH320" t="e">
        <f ca="1"/>
        <v>#N/A</v>
      </c>
      <c r="CI320" t="e">
        <f ca="1"/>
        <v>#N/A</v>
      </c>
      <c r="CJ320" t="e">
        <f ca="1"/>
        <v>#N/A</v>
      </c>
      <c r="CK320" t="e">
        <f ca="1"/>
        <v>#N/A</v>
      </c>
      <c r="CL320" t="e">
        <f ca="1"/>
        <v>#N/A</v>
      </c>
      <c r="CM320" t="e">
        <f ca="1"/>
        <v>#N/A</v>
      </c>
      <c r="CN320" t="e">
        <f ca="1"/>
        <v>#N/A</v>
      </c>
      <c r="CO320" t="e">
        <f ca="1"/>
        <v>#N/A</v>
      </c>
      <c r="CP320" t="e">
        <f ca="1"/>
        <v>#N/A</v>
      </c>
      <c r="CQ320" t="e">
        <f ca="1"/>
        <v>#N/A</v>
      </c>
      <c r="CR320" t="e">
        <f ca="1"/>
        <v>#N/A</v>
      </c>
      <c r="CS320" t="e">
        <f ca="1"/>
        <v>#N/A</v>
      </c>
      <c r="CT320" t="e">
        <f ca="1"/>
        <v>#N/A</v>
      </c>
      <c r="CU320" t="e">
        <f ca="1"/>
        <v>#N/A</v>
      </c>
      <c r="CV320" t="e">
        <f ca="1"/>
        <v>#N/A</v>
      </c>
      <c r="CW320" t="e">
        <f ca="1"/>
        <v>#N/A</v>
      </c>
      <c r="CX320" t="e">
        <f ca="1"/>
        <v>#N/A</v>
      </c>
      <c r="CY320" t="e">
        <f ca="1"/>
        <v>#N/A</v>
      </c>
      <c r="CZ320" t="e">
        <f ca="1"/>
        <v>#N/A</v>
      </c>
      <c r="DA320" t="e">
        <f ca="1"/>
        <v>#N/A</v>
      </c>
      <c r="DB320" t="e">
        <f ca="1"/>
        <v>#N/A</v>
      </c>
      <c r="DC320" t="e">
        <f ca="1"/>
        <v>#N/A</v>
      </c>
      <c r="DD320" t="e">
        <f ca="1"/>
        <v>#N/A</v>
      </c>
      <c r="DE320" t="e">
        <f ca="1"/>
        <v>#N/A</v>
      </c>
      <c r="DF320" t="e">
        <f ca="1"/>
        <v>#N/A</v>
      </c>
      <c r="DG320" t="e">
        <f ca="1"/>
        <v>#N/A</v>
      </c>
      <c r="DH320" t="e">
        <f ca="1"/>
        <v>#N/A</v>
      </c>
      <c r="DI320" t="e">
        <f ca="1"/>
        <v>#N/A</v>
      </c>
      <c r="DJ320" t="e">
        <f ca="1"/>
        <v>#N/A</v>
      </c>
      <c r="DK320" t="e">
        <f ca="1"/>
        <v>#N/A</v>
      </c>
      <c r="DL320" t="e">
        <f ca="1"/>
        <v>#N/A</v>
      </c>
      <c r="DM320" t="e">
        <f ca="1"/>
        <v>#N/A</v>
      </c>
      <c r="DN320" t="e">
        <f ca="1"/>
        <v>#N/A</v>
      </c>
      <c r="DO320" t="e">
        <f ca="1"/>
        <v>#N/A</v>
      </c>
      <c r="DP320" t="e">
        <f ca="1"/>
        <v>#N/A</v>
      </c>
      <c r="DQ320" t="e">
        <f ca="1"/>
        <v>#N/A</v>
      </c>
      <c r="DR320" t="e">
        <f ca="1"/>
        <v>#N/A</v>
      </c>
      <c r="DS320" t="e">
        <f ca="1"/>
        <v>#N/A</v>
      </c>
      <c r="DT320" t="e">
        <f ca="1"/>
        <v>#N/A</v>
      </c>
      <c r="DU320" t="e">
        <f ca="1"/>
        <v>#N/A</v>
      </c>
      <c r="DV320" t="e">
        <f ca="1"/>
        <v>#N/A</v>
      </c>
      <c r="DW320" t="e">
        <f ca="1"/>
        <v>#N/A</v>
      </c>
      <c r="DX320" t="e">
        <f ca="1"/>
        <v>#N/A</v>
      </c>
      <c r="DY320" t="e">
        <f ca="1"/>
        <v>#N/A</v>
      </c>
      <c r="DZ320" t="e">
        <f ca="1"/>
        <v>#N/A</v>
      </c>
      <c r="EA320" t="e">
        <f ca="1"/>
        <v>#N/A</v>
      </c>
    </row>
    <row r="321" spans="11:131">
      <c r="K321" s="40" t="e">
        <f ca="1"/>
        <v>#N/A</v>
      </c>
      <c r="L321" t="e">
        <f ca="1"/>
        <v>#N/A</v>
      </c>
      <c r="M321" t="e">
        <f ca="1"/>
        <v>#N/A</v>
      </c>
      <c r="N321" t="e">
        <f ca="1"/>
        <v>#N/A</v>
      </c>
      <c r="O321" t="e">
        <f ca="1"/>
        <v>#N/A</v>
      </c>
      <c r="P321" t="e">
        <f ca="1"/>
        <v>#N/A</v>
      </c>
      <c r="Q321" t="e">
        <f ca="1"/>
        <v>#N/A</v>
      </c>
      <c r="R321" t="e">
        <f ca="1"/>
        <v>#N/A</v>
      </c>
      <c r="S321" t="e">
        <f ca="1"/>
        <v>#N/A</v>
      </c>
      <c r="T321" t="e">
        <f ca="1"/>
        <v>#N/A</v>
      </c>
      <c r="U321" t="e">
        <f ca="1"/>
        <v>#N/A</v>
      </c>
      <c r="V321" t="e">
        <f ca="1"/>
        <v>#N/A</v>
      </c>
      <c r="W321" t="e">
        <f ca="1"/>
        <v>#N/A</v>
      </c>
      <c r="X321" t="e">
        <f ca="1"/>
        <v>#N/A</v>
      </c>
      <c r="Y321" t="e">
        <f ca="1"/>
        <v>#N/A</v>
      </c>
      <c r="Z321" t="e">
        <f ca="1"/>
        <v>#N/A</v>
      </c>
      <c r="AA321" t="e">
        <f ca="1"/>
        <v>#N/A</v>
      </c>
      <c r="AB321" t="e">
        <f ca="1"/>
        <v>#N/A</v>
      </c>
      <c r="AC321" t="e">
        <f ca="1"/>
        <v>#N/A</v>
      </c>
      <c r="AD321" t="e">
        <f ca="1"/>
        <v>#N/A</v>
      </c>
      <c r="AE321" t="e">
        <f ca="1"/>
        <v>#N/A</v>
      </c>
      <c r="AF321" t="e">
        <f ca="1"/>
        <v>#N/A</v>
      </c>
      <c r="AG321" t="e">
        <f ca="1"/>
        <v>#N/A</v>
      </c>
      <c r="AH321" t="e">
        <f ca="1"/>
        <v>#N/A</v>
      </c>
      <c r="AI321" t="e">
        <f ca="1"/>
        <v>#N/A</v>
      </c>
      <c r="AJ321" t="e">
        <f ca="1"/>
        <v>#N/A</v>
      </c>
      <c r="AK321" t="e">
        <f ca="1"/>
        <v>#N/A</v>
      </c>
      <c r="AL321" t="e">
        <f ca="1"/>
        <v>#N/A</v>
      </c>
      <c r="AM321" t="e">
        <f ca="1"/>
        <v>#N/A</v>
      </c>
      <c r="AN321" t="e">
        <f ca="1"/>
        <v>#N/A</v>
      </c>
      <c r="AO321" t="e">
        <f ca="1"/>
        <v>#N/A</v>
      </c>
      <c r="AP321" t="e">
        <f ca="1"/>
        <v>#N/A</v>
      </c>
      <c r="AQ321" t="e">
        <f ca="1"/>
        <v>#N/A</v>
      </c>
      <c r="AR321" t="e">
        <f ca="1"/>
        <v>#N/A</v>
      </c>
      <c r="AS321" t="e">
        <f ca="1"/>
        <v>#N/A</v>
      </c>
      <c r="AT321" t="e">
        <f ca="1"/>
        <v>#N/A</v>
      </c>
      <c r="AU321" t="e">
        <f ca="1"/>
        <v>#N/A</v>
      </c>
      <c r="AV321" t="e">
        <f ca="1"/>
        <v>#N/A</v>
      </c>
      <c r="AW321" t="e">
        <f ca="1"/>
        <v>#N/A</v>
      </c>
      <c r="AX321" t="e">
        <f ca="1"/>
        <v>#N/A</v>
      </c>
      <c r="AY321" t="e">
        <f ca="1"/>
        <v>#N/A</v>
      </c>
      <c r="AZ321" t="e">
        <f ca="1"/>
        <v>#N/A</v>
      </c>
      <c r="BA321" t="e">
        <f ca="1"/>
        <v>#N/A</v>
      </c>
      <c r="BB321" t="e">
        <f ca="1"/>
        <v>#N/A</v>
      </c>
      <c r="BC321" t="e">
        <f ca="1"/>
        <v>#N/A</v>
      </c>
      <c r="BD321" t="e">
        <f ca="1"/>
        <v>#N/A</v>
      </c>
      <c r="BE321" t="e">
        <f ca="1"/>
        <v>#N/A</v>
      </c>
      <c r="BF321" t="e">
        <f ca="1"/>
        <v>#N/A</v>
      </c>
      <c r="BG321" t="e">
        <f ca="1"/>
        <v>#N/A</v>
      </c>
      <c r="BH321" t="e">
        <f ca="1"/>
        <v>#N/A</v>
      </c>
      <c r="BI321" t="e">
        <f ca="1"/>
        <v>#N/A</v>
      </c>
      <c r="BJ321" t="e">
        <f ca="1"/>
        <v>#N/A</v>
      </c>
      <c r="BK321" t="e">
        <f ca="1"/>
        <v>#N/A</v>
      </c>
      <c r="BL321" t="e">
        <f ca="1"/>
        <v>#N/A</v>
      </c>
      <c r="BM321" t="e">
        <f ca="1"/>
        <v>#N/A</v>
      </c>
      <c r="BN321" t="e">
        <f ca="1"/>
        <v>#N/A</v>
      </c>
      <c r="BO321" t="e">
        <f ca="1"/>
        <v>#N/A</v>
      </c>
      <c r="BP321" t="e">
        <f ca="1"/>
        <v>#N/A</v>
      </c>
      <c r="BQ321" t="e">
        <f ca="1"/>
        <v>#N/A</v>
      </c>
      <c r="BR321" t="e">
        <f ca="1"/>
        <v>#N/A</v>
      </c>
      <c r="BS321" t="e">
        <f ca="1"/>
        <v>#N/A</v>
      </c>
      <c r="BT321" t="e">
        <f ca="1"/>
        <v>#N/A</v>
      </c>
      <c r="BU321" t="e">
        <f ca="1"/>
        <v>#N/A</v>
      </c>
      <c r="BV321" t="e">
        <f ca="1"/>
        <v>#N/A</v>
      </c>
      <c r="BW321" t="e">
        <f ca="1"/>
        <v>#N/A</v>
      </c>
      <c r="BX321" t="e">
        <f ca="1"/>
        <v>#N/A</v>
      </c>
      <c r="BY321" t="e">
        <f ca="1"/>
        <v>#N/A</v>
      </c>
      <c r="BZ321" t="e">
        <f ca="1"/>
        <v>#N/A</v>
      </c>
      <c r="CA321" t="e">
        <f ca="1"/>
        <v>#N/A</v>
      </c>
      <c r="CB321" t="e">
        <f ca="1"/>
        <v>#N/A</v>
      </c>
      <c r="CC321" t="e">
        <f ca="1"/>
        <v>#N/A</v>
      </c>
      <c r="CD321" t="e">
        <f ca="1"/>
        <v>#N/A</v>
      </c>
      <c r="CE321" t="e">
        <f ca="1"/>
        <v>#N/A</v>
      </c>
      <c r="CF321" t="e">
        <f ca="1"/>
        <v>#N/A</v>
      </c>
      <c r="CG321" t="e">
        <f ca="1"/>
        <v>#N/A</v>
      </c>
      <c r="CH321" t="e">
        <f ca="1"/>
        <v>#N/A</v>
      </c>
      <c r="CI321" t="e">
        <f ca="1"/>
        <v>#N/A</v>
      </c>
      <c r="CJ321" t="e">
        <f ca="1"/>
        <v>#N/A</v>
      </c>
      <c r="CK321" t="e">
        <f ca="1"/>
        <v>#N/A</v>
      </c>
      <c r="CL321" t="e">
        <f ca="1"/>
        <v>#N/A</v>
      </c>
      <c r="CM321" t="e">
        <f ca="1"/>
        <v>#N/A</v>
      </c>
      <c r="CN321" t="e">
        <f ca="1"/>
        <v>#N/A</v>
      </c>
      <c r="CO321" t="e">
        <f ca="1"/>
        <v>#N/A</v>
      </c>
      <c r="CP321" t="e">
        <f ca="1"/>
        <v>#N/A</v>
      </c>
      <c r="CQ321" t="e">
        <f ca="1"/>
        <v>#N/A</v>
      </c>
      <c r="CR321" t="e">
        <f ca="1"/>
        <v>#N/A</v>
      </c>
      <c r="CS321" t="e">
        <f ca="1"/>
        <v>#N/A</v>
      </c>
      <c r="CT321" t="e">
        <f ca="1"/>
        <v>#N/A</v>
      </c>
      <c r="CU321" t="e">
        <f ca="1"/>
        <v>#N/A</v>
      </c>
      <c r="CV321" t="e">
        <f ca="1"/>
        <v>#N/A</v>
      </c>
      <c r="CW321" t="e">
        <f ca="1"/>
        <v>#N/A</v>
      </c>
      <c r="CX321" t="e">
        <f ca="1"/>
        <v>#N/A</v>
      </c>
      <c r="CY321" t="e">
        <f ca="1"/>
        <v>#N/A</v>
      </c>
      <c r="CZ321" t="e">
        <f ca="1"/>
        <v>#N/A</v>
      </c>
      <c r="DA321" t="e">
        <f ca="1"/>
        <v>#N/A</v>
      </c>
      <c r="DB321" t="e">
        <f ca="1"/>
        <v>#N/A</v>
      </c>
      <c r="DC321" t="e">
        <f ca="1"/>
        <v>#N/A</v>
      </c>
      <c r="DD321" t="e">
        <f ca="1"/>
        <v>#N/A</v>
      </c>
      <c r="DE321" t="e">
        <f ca="1"/>
        <v>#N/A</v>
      </c>
      <c r="DF321" t="e">
        <f ca="1"/>
        <v>#N/A</v>
      </c>
      <c r="DG321" t="e">
        <f ca="1"/>
        <v>#N/A</v>
      </c>
      <c r="DH321" t="e">
        <f ca="1"/>
        <v>#N/A</v>
      </c>
      <c r="DI321" t="e">
        <f ca="1"/>
        <v>#N/A</v>
      </c>
      <c r="DJ321" t="e">
        <f ca="1"/>
        <v>#N/A</v>
      </c>
      <c r="DK321" t="e">
        <f ca="1"/>
        <v>#N/A</v>
      </c>
      <c r="DL321" t="e">
        <f ca="1"/>
        <v>#N/A</v>
      </c>
      <c r="DM321" t="e">
        <f ca="1"/>
        <v>#N/A</v>
      </c>
      <c r="DN321" t="e">
        <f ca="1"/>
        <v>#N/A</v>
      </c>
      <c r="DO321" t="e">
        <f ca="1"/>
        <v>#N/A</v>
      </c>
      <c r="DP321" t="e">
        <f ca="1"/>
        <v>#N/A</v>
      </c>
      <c r="DQ321" t="e">
        <f ca="1"/>
        <v>#N/A</v>
      </c>
      <c r="DR321" t="e">
        <f ca="1"/>
        <v>#N/A</v>
      </c>
      <c r="DS321" t="e">
        <f ca="1"/>
        <v>#N/A</v>
      </c>
      <c r="DT321" t="e">
        <f ca="1"/>
        <v>#N/A</v>
      </c>
      <c r="DU321" t="e">
        <f ca="1"/>
        <v>#N/A</v>
      </c>
      <c r="DV321" t="e">
        <f ca="1"/>
        <v>#N/A</v>
      </c>
      <c r="DW321" t="e">
        <f ca="1"/>
        <v>#N/A</v>
      </c>
      <c r="DX321" t="e">
        <f ca="1"/>
        <v>#N/A</v>
      </c>
      <c r="DY321" t="e">
        <f ca="1"/>
        <v>#N/A</v>
      </c>
      <c r="DZ321" t="e">
        <f ca="1"/>
        <v>#N/A</v>
      </c>
      <c r="EA321" t="e">
        <f ca="1"/>
        <v>#N/A</v>
      </c>
    </row>
    <row r="322" spans="11:131">
      <c r="K322" s="40" t="e">
        <f ca="1"/>
        <v>#N/A</v>
      </c>
      <c r="L322" t="e">
        <f ca="1"/>
        <v>#N/A</v>
      </c>
      <c r="M322" t="e">
        <f ca="1"/>
        <v>#N/A</v>
      </c>
      <c r="N322" t="e">
        <f ca="1"/>
        <v>#N/A</v>
      </c>
      <c r="O322" t="e">
        <f ca="1"/>
        <v>#N/A</v>
      </c>
      <c r="P322" t="e">
        <f ca="1"/>
        <v>#N/A</v>
      </c>
      <c r="Q322" t="e">
        <f ca="1"/>
        <v>#N/A</v>
      </c>
      <c r="R322" t="e">
        <f ca="1"/>
        <v>#N/A</v>
      </c>
      <c r="S322" t="e">
        <f ca="1"/>
        <v>#N/A</v>
      </c>
      <c r="T322" t="e">
        <f ca="1"/>
        <v>#N/A</v>
      </c>
      <c r="U322" t="e">
        <f ca="1"/>
        <v>#N/A</v>
      </c>
      <c r="V322" t="e">
        <f ca="1"/>
        <v>#N/A</v>
      </c>
      <c r="W322" t="e">
        <f ca="1"/>
        <v>#N/A</v>
      </c>
      <c r="X322" t="e">
        <f ca="1"/>
        <v>#N/A</v>
      </c>
      <c r="Y322" t="e">
        <f ca="1"/>
        <v>#N/A</v>
      </c>
      <c r="Z322" t="e">
        <f ca="1"/>
        <v>#N/A</v>
      </c>
      <c r="AA322" t="e">
        <f ca="1"/>
        <v>#N/A</v>
      </c>
      <c r="AB322" t="e">
        <f ca="1"/>
        <v>#N/A</v>
      </c>
      <c r="AC322" t="e">
        <f ca="1"/>
        <v>#N/A</v>
      </c>
      <c r="AD322" t="e">
        <f ca="1"/>
        <v>#N/A</v>
      </c>
      <c r="AE322" t="e">
        <f ca="1"/>
        <v>#N/A</v>
      </c>
      <c r="AF322" t="e">
        <f ca="1"/>
        <v>#N/A</v>
      </c>
      <c r="AG322" t="e">
        <f ca="1"/>
        <v>#N/A</v>
      </c>
      <c r="AH322" t="e">
        <f ca="1"/>
        <v>#N/A</v>
      </c>
      <c r="AI322" t="e">
        <f ca="1"/>
        <v>#N/A</v>
      </c>
      <c r="AJ322" t="e">
        <f ca="1"/>
        <v>#N/A</v>
      </c>
      <c r="AK322" t="e">
        <f ca="1"/>
        <v>#N/A</v>
      </c>
      <c r="AL322" t="e">
        <f ca="1"/>
        <v>#N/A</v>
      </c>
      <c r="AM322" t="e">
        <f ca="1"/>
        <v>#N/A</v>
      </c>
      <c r="AN322" t="e">
        <f ca="1"/>
        <v>#N/A</v>
      </c>
      <c r="AO322" t="e">
        <f ca="1"/>
        <v>#N/A</v>
      </c>
      <c r="AP322" t="e">
        <f ca="1"/>
        <v>#N/A</v>
      </c>
      <c r="AQ322" t="e">
        <f ca="1"/>
        <v>#N/A</v>
      </c>
      <c r="AR322" t="e">
        <f ca="1"/>
        <v>#N/A</v>
      </c>
      <c r="AS322" t="e">
        <f ca="1"/>
        <v>#N/A</v>
      </c>
      <c r="AT322" t="e">
        <f ca="1"/>
        <v>#N/A</v>
      </c>
      <c r="AU322" t="e">
        <f ca="1"/>
        <v>#N/A</v>
      </c>
      <c r="AV322" t="e">
        <f ca="1"/>
        <v>#N/A</v>
      </c>
      <c r="AW322" t="e">
        <f ca="1"/>
        <v>#N/A</v>
      </c>
      <c r="AX322" t="e">
        <f ca="1"/>
        <v>#N/A</v>
      </c>
      <c r="AY322" t="e">
        <f ca="1"/>
        <v>#N/A</v>
      </c>
      <c r="AZ322" t="e">
        <f ca="1"/>
        <v>#N/A</v>
      </c>
      <c r="BA322" t="e">
        <f ca="1"/>
        <v>#N/A</v>
      </c>
      <c r="BB322" t="e">
        <f ca="1"/>
        <v>#N/A</v>
      </c>
      <c r="BC322" t="e">
        <f ca="1"/>
        <v>#N/A</v>
      </c>
      <c r="BD322" t="e">
        <f ca="1"/>
        <v>#N/A</v>
      </c>
      <c r="BE322" t="e">
        <f ca="1"/>
        <v>#N/A</v>
      </c>
      <c r="BF322" t="e">
        <f ca="1"/>
        <v>#N/A</v>
      </c>
      <c r="BG322" t="e">
        <f ca="1"/>
        <v>#N/A</v>
      </c>
      <c r="BH322" t="e">
        <f ca="1"/>
        <v>#N/A</v>
      </c>
      <c r="BI322" t="e">
        <f ca="1"/>
        <v>#N/A</v>
      </c>
      <c r="BJ322" t="e">
        <f ca="1"/>
        <v>#N/A</v>
      </c>
      <c r="BK322" t="e">
        <f ca="1"/>
        <v>#N/A</v>
      </c>
      <c r="BL322" t="e">
        <f ca="1"/>
        <v>#N/A</v>
      </c>
      <c r="BM322" t="e">
        <f ca="1"/>
        <v>#N/A</v>
      </c>
      <c r="BN322" t="e">
        <f ca="1"/>
        <v>#N/A</v>
      </c>
      <c r="BO322" t="e">
        <f ca="1"/>
        <v>#N/A</v>
      </c>
      <c r="BP322" t="e">
        <f ca="1"/>
        <v>#N/A</v>
      </c>
      <c r="BQ322" t="e">
        <f ca="1"/>
        <v>#N/A</v>
      </c>
      <c r="BR322" t="e">
        <f ca="1"/>
        <v>#N/A</v>
      </c>
      <c r="BS322" t="e">
        <f ca="1"/>
        <v>#N/A</v>
      </c>
      <c r="BT322" t="e">
        <f ca="1"/>
        <v>#N/A</v>
      </c>
      <c r="BU322" t="e">
        <f ca="1"/>
        <v>#N/A</v>
      </c>
      <c r="BV322" t="e">
        <f ca="1"/>
        <v>#N/A</v>
      </c>
      <c r="BW322" t="e">
        <f ca="1"/>
        <v>#N/A</v>
      </c>
      <c r="BX322" t="e">
        <f ca="1"/>
        <v>#N/A</v>
      </c>
      <c r="BY322" t="e">
        <f ca="1"/>
        <v>#N/A</v>
      </c>
      <c r="BZ322" t="e">
        <f ca="1"/>
        <v>#N/A</v>
      </c>
      <c r="CA322" t="e">
        <f ca="1"/>
        <v>#N/A</v>
      </c>
      <c r="CB322" t="e">
        <f ca="1"/>
        <v>#N/A</v>
      </c>
      <c r="CC322" t="e">
        <f ca="1"/>
        <v>#N/A</v>
      </c>
      <c r="CD322" t="e">
        <f ca="1"/>
        <v>#N/A</v>
      </c>
      <c r="CE322" t="e">
        <f ca="1"/>
        <v>#N/A</v>
      </c>
      <c r="CF322" t="e">
        <f ca="1"/>
        <v>#N/A</v>
      </c>
      <c r="CG322" t="e">
        <f ca="1"/>
        <v>#N/A</v>
      </c>
      <c r="CH322" t="e">
        <f ca="1"/>
        <v>#N/A</v>
      </c>
      <c r="CI322" t="e">
        <f ca="1"/>
        <v>#N/A</v>
      </c>
      <c r="CJ322" t="e">
        <f ca="1"/>
        <v>#N/A</v>
      </c>
      <c r="CK322" t="e">
        <f ca="1"/>
        <v>#N/A</v>
      </c>
      <c r="CL322" t="e">
        <f ca="1"/>
        <v>#N/A</v>
      </c>
      <c r="CM322" t="e">
        <f ca="1"/>
        <v>#N/A</v>
      </c>
      <c r="CN322" t="e">
        <f ca="1"/>
        <v>#N/A</v>
      </c>
      <c r="CO322" t="e">
        <f ca="1"/>
        <v>#N/A</v>
      </c>
      <c r="CP322" t="e">
        <f ca="1"/>
        <v>#N/A</v>
      </c>
      <c r="CQ322" t="e">
        <f ca="1"/>
        <v>#N/A</v>
      </c>
      <c r="CR322" t="e">
        <f ca="1"/>
        <v>#N/A</v>
      </c>
      <c r="CS322" t="e">
        <f ca="1"/>
        <v>#N/A</v>
      </c>
      <c r="CT322" t="e">
        <f ca="1"/>
        <v>#N/A</v>
      </c>
      <c r="CU322" t="e">
        <f ca="1"/>
        <v>#N/A</v>
      </c>
      <c r="CV322" t="e">
        <f ca="1"/>
        <v>#N/A</v>
      </c>
      <c r="CW322" t="e">
        <f ca="1"/>
        <v>#N/A</v>
      </c>
      <c r="CX322" t="e">
        <f ca="1"/>
        <v>#N/A</v>
      </c>
      <c r="CY322" t="e">
        <f ca="1"/>
        <v>#N/A</v>
      </c>
      <c r="CZ322" t="e">
        <f ca="1"/>
        <v>#N/A</v>
      </c>
      <c r="DA322" t="e">
        <f ca="1"/>
        <v>#N/A</v>
      </c>
      <c r="DB322" t="e">
        <f ca="1"/>
        <v>#N/A</v>
      </c>
      <c r="DC322" t="e">
        <f ca="1"/>
        <v>#N/A</v>
      </c>
      <c r="DD322" t="e">
        <f ca="1"/>
        <v>#N/A</v>
      </c>
      <c r="DE322" t="e">
        <f ca="1"/>
        <v>#N/A</v>
      </c>
      <c r="DF322" t="e">
        <f ca="1"/>
        <v>#N/A</v>
      </c>
      <c r="DG322" t="e">
        <f ca="1"/>
        <v>#N/A</v>
      </c>
      <c r="DH322" t="e">
        <f ca="1"/>
        <v>#N/A</v>
      </c>
      <c r="DI322" t="e">
        <f ca="1"/>
        <v>#N/A</v>
      </c>
      <c r="DJ322" t="e">
        <f ca="1"/>
        <v>#N/A</v>
      </c>
      <c r="DK322" t="e">
        <f ca="1"/>
        <v>#N/A</v>
      </c>
      <c r="DL322" t="e">
        <f ca="1"/>
        <v>#N/A</v>
      </c>
      <c r="DM322" t="e">
        <f ca="1"/>
        <v>#N/A</v>
      </c>
      <c r="DN322" t="e">
        <f ca="1"/>
        <v>#N/A</v>
      </c>
      <c r="DO322" t="e">
        <f ca="1"/>
        <v>#N/A</v>
      </c>
      <c r="DP322" t="e">
        <f ca="1"/>
        <v>#N/A</v>
      </c>
      <c r="DQ322" t="e">
        <f ca="1"/>
        <v>#N/A</v>
      </c>
      <c r="DR322" t="e">
        <f ca="1"/>
        <v>#N/A</v>
      </c>
      <c r="DS322" t="e">
        <f ca="1"/>
        <v>#N/A</v>
      </c>
      <c r="DT322" t="e">
        <f ca="1"/>
        <v>#N/A</v>
      </c>
      <c r="DU322" t="e">
        <f ca="1"/>
        <v>#N/A</v>
      </c>
      <c r="DV322" t="e">
        <f ca="1"/>
        <v>#N/A</v>
      </c>
      <c r="DW322" t="e">
        <f ca="1"/>
        <v>#N/A</v>
      </c>
      <c r="DX322" t="e">
        <f ca="1"/>
        <v>#N/A</v>
      </c>
      <c r="DY322" t="e">
        <f ca="1"/>
        <v>#N/A</v>
      </c>
      <c r="DZ322" t="e">
        <f ca="1"/>
        <v>#N/A</v>
      </c>
      <c r="EA322" t="e">
        <f ca="1"/>
        <v>#N/A</v>
      </c>
    </row>
    <row r="323" spans="11:131">
      <c r="K323" s="40" t="e">
        <f ca="1"/>
        <v>#N/A</v>
      </c>
      <c r="L323" t="e">
        <f ca="1"/>
        <v>#N/A</v>
      </c>
      <c r="M323" t="e">
        <f ca="1"/>
        <v>#N/A</v>
      </c>
      <c r="N323" t="e">
        <f ca="1"/>
        <v>#N/A</v>
      </c>
      <c r="O323" t="e">
        <f ca="1"/>
        <v>#N/A</v>
      </c>
      <c r="P323" t="e">
        <f ca="1"/>
        <v>#N/A</v>
      </c>
      <c r="Q323" t="e">
        <f ca="1"/>
        <v>#N/A</v>
      </c>
      <c r="R323" t="e">
        <f ca="1"/>
        <v>#N/A</v>
      </c>
      <c r="S323" t="e">
        <f ca="1"/>
        <v>#N/A</v>
      </c>
      <c r="T323" t="e">
        <f ca="1"/>
        <v>#N/A</v>
      </c>
      <c r="U323" t="e">
        <f ca="1"/>
        <v>#N/A</v>
      </c>
      <c r="V323" t="e">
        <f ca="1"/>
        <v>#N/A</v>
      </c>
      <c r="W323" t="e">
        <f ca="1"/>
        <v>#N/A</v>
      </c>
      <c r="X323" t="e">
        <f ca="1"/>
        <v>#N/A</v>
      </c>
      <c r="Y323" t="e">
        <f ca="1"/>
        <v>#N/A</v>
      </c>
      <c r="Z323" t="e">
        <f ca="1"/>
        <v>#N/A</v>
      </c>
      <c r="AA323" t="e">
        <f ca="1"/>
        <v>#N/A</v>
      </c>
      <c r="AB323" t="e">
        <f ca="1"/>
        <v>#N/A</v>
      </c>
      <c r="AC323" t="e">
        <f ca="1"/>
        <v>#N/A</v>
      </c>
      <c r="AD323" t="e">
        <f ca="1"/>
        <v>#N/A</v>
      </c>
      <c r="AE323" t="e">
        <f ca="1"/>
        <v>#N/A</v>
      </c>
      <c r="AF323" t="e">
        <f ca="1"/>
        <v>#N/A</v>
      </c>
      <c r="AG323" t="e">
        <f ca="1"/>
        <v>#N/A</v>
      </c>
      <c r="AH323" t="e">
        <f ca="1"/>
        <v>#N/A</v>
      </c>
      <c r="AI323" t="e">
        <f ca="1"/>
        <v>#N/A</v>
      </c>
      <c r="AJ323" t="e">
        <f ca="1"/>
        <v>#N/A</v>
      </c>
      <c r="AK323" t="e">
        <f ca="1"/>
        <v>#N/A</v>
      </c>
      <c r="AL323" t="e">
        <f ca="1"/>
        <v>#N/A</v>
      </c>
      <c r="AM323" t="e">
        <f ca="1"/>
        <v>#N/A</v>
      </c>
      <c r="AN323" t="e">
        <f ca="1"/>
        <v>#N/A</v>
      </c>
      <c r="AO323" t="e">
        <f ca="1"/>
        <v>#N/A</v>
      </c>
      <c r="AP323" t="e">
        <f ca="1"/>
        <v>#N/A</v>
      </c>
      <c r="AQ323" t="e">
        <f ca="1"/>
        <v>#N/A</v>
      </c>
      <c r="AR323" t="e">
        <f ca="1"/>
        <v>#N/A</v>
      </c>
      <c r="AS323" t="e">
        <f ca="1"/>
        <v>#N/A</v>
      </c>
      <c r="AT323" t="e">
        <f ca="1"/>
        <v>#N/A</v>
      </c>
      <c r="AU323" t="e">
        <f ca="1"/>
        <v>#N/A</v>
      </c>
      <c r="AV323" t="e">
        <f ca="1"/>
        <v>#N/A</v>
      </c>
      <c r="AW323" t="e">
        <f ca="1"/>
        <v>#N/A</v>
      </c>
      <c r="AX323" t="e">
        <f ca="1"/>
        <v>#N/A</v>
      </c>
      <c r="AY323" t="e">
        <f ca="1"/>
        <v>#N/A</v>
      </c>
      <c r="AZ323" t="e">
        <f ca="1"/>
        <v>#N/A</v>
      </c>
      <c r="BA323" t="e">
        <f ca="1"/>
        <v>#N/A</v>
      </c>
      <c r="BB323" t="e">
        <f ca="1"/>
        <v>#N/A</v>
      </c>
      <c r="BC323" t="e">
        <f ca="1"/>
        <v>#N/A</v>
      </c>
      <c r="BD323" t="e">
        <f ca="1"/>
        <v>#N/A</v>
      </c>
      <c r="BE323" t="e">
        <f ca="1"/>
        <v>#N/A</v>
      </c>
      <c r="BF323" t="e">
        <f ca="1"/>
        <v>#N/A</v>
      </c>
      <c r="BG323" t="e">
        <f ca="1"/>
        <v>#N/A</v>
      </c>
      <c r="BH323" t="e">
        <f ca="1"/>
        <v>#N/A</v>
      </c>
      <c r="BI323" t="e">
        <f ca="1"/>
        <v>#N/A</v>
      </c>
      <c r="BJ323" t="e">
        <f ca="1"/>
        <v>#N/A</v>
      </c>
      <c r="BK323" t="e">
        <f ca="1"/>
        <v>#N/A</v>
      </c>
      <c r="BL323" t="e">
        <f ca="1"/>
        <v>#N/A</v>
      </c>
      <c r="BM323" t="e">
        <f ca="1"/>
        <v>#N/A</v>
      </c>
      <c r="BN323" t="e">
        <f ca="1"/>
        <v>#N/A</v>
      </c>
      <c r="BO323" t="e">
        <f ca="1"/>
        <v>#N/A</v>
      </c>
      <c r="BP323" t="e">
        <f ca="1"/>
        <v>#N/A</v>
      </c>
      <c r="BQ323" t="e">
        <f ca="1"/>
        <v>#N/A</v>
      </c>
      <c r="BR323" t="e">
        <f ca="1"/>
        <v>#N/A</v>
      </c>
      <c r="BS323" t="e">
        <f ca="1"/>
        <v>#N/A</v>
      </c>
      <c r="BT323" t="e">
        <f ca="1"/>
        <v>#N/A</v>
      </c>
      <c r="BU323" t="e">
        <f ca="1"/>
        <v>#N/A</v>
      </c>
      <c r="BV323" t="e">
        <f ca="1"/>
        <v>#N/A</v>
      </c>
      <c r="BW323" t="e">
        <f ca="1"/>
        <v>#N/A</v>
      </c>
      <c r="BX323" t="e">
        <f ca="1"/>
        <v>#N/A</v>
      </c>
      <c r="BY323" t="e">
        <f ca="1"/>
        <v>#N/A</v>
      </c>
      <c r="BZ323" t="e">
        <f ca="1"/>
        <v>#N/A</v>
      </c>
      <c r="CA323" t="e">
        <f ca="1"/>
        <v>#N/A</v>
      </c>
      <c r="CB323" t="e">
        <f ca="1"/>
        <v>#N/A</v>
      </c>
      <c r="CC323" t="e">
        <f ca="1"/>
        <v>#N/A</v>
      </c>
      <c r="CD323" t="e">
        <f ca="1"/>
        <v>#N/A</v>
      </c>
      <c r="CE323" t="e">
        <f ca="1"/>
        <v>#N/A</v>
      </c>
      <c r="CF323" t="e">
        <f ca="1"/>
        <v>#N/A</v>
      </c>
      <c r="CG323" t="e">
        <f ca="1"/>
        <v>#N/A</v>
      </c>
      <c r="CH323" t="e">
        <f ca="1"/>
        <v>#N/A</v>
      </c>
      <c r="CI323" t="e">
        <f ca="1"/>
        <v>#N/A</v>
      </c>
      <c r="CJ323" t="e">
        <f ca="1"/>
        <v>#N/A</v>
      </c>
      <c r="CK323" t="e">
        <f ca="1"/>
        <v>#N/A</v>
      </c>
      <c r="CL323" t="e">
        <f ca="1"/>
        <v>#N/A</v>
      </c>
      <c r="CM323" t="e">
        <f ca="1"/>
        <v>#N/A</v>
      </c>
      <c r="CN323" t="e">
        <f ca="1"/>
        <v>#N/A</v>
      </c>
      <c r="CO323" t="e">
        <f ca="1"/>
        <v>#N/A</v>
      </c>
      <c r="CP323" t="e">
        <f ca="1"/>
        <v>#N/A</v>
      </c>
      <c r="CQ323" t="e">
        <f ca="1"/>
        <v>#N/A</v>
      </c>
      <c r="CR323" t="e">
        <f ca="1"/>
        <v>#N/A</v>
      </c>
      <c r="CS323" t="e">
        <f ca="1"/>
        <v>#N/A</v>
      </c>
      <c r="CT323" t="e">
        <f ca="1"/>
        <v>#N/A</v>
      </c>
      <c r="CU323" t="e">
        <f ca="1"/>
        <v>#N/A</v>
      </c>
      <c r="CV323" t="e">
        <f ca="1"/>
        <v>#N/A</v>
      </c>
      <c r="CW323" t="e">
        <f ca="1"/>
        <v>#N/A</v>
      </c>
      <c r="CX323" t="e">
        <f ca="1"/>
        <v>#N/A</v>
      </c>
      <c r="CY323" t="e">
        <f ca="1"/>
        <v>#N/A</v>
      </c>
      <c r="CZ323" t="e">
        <f ca="1"/>
        <v>#N/A</v>
      </c>
      <c r="DA323" t="e">
        <f ca="1"/>
        <v>#N/A</v>
      </c>
      <c r="DB323" t="e">
        <f ca="1"/>
        <v>#N/A</v>
      </c>
      <c r="DC323" t="e">
        <f ca="1"/>
        <v>#N/A</v>
      </c>
      <c r="DD323" t="e">
        <f ca="1"/>
        <v>#N/A</v>
      </c>
      <c r="DE323" t="e">
        <f ca="1"/>
        <v>#N/A</v>
      </c>
      <c r="DF323" t="e">
        <f ca="1"/>
        <v>#N/A</v>
      </c>
      <c r="DG323" t="e">
        <f ca="1"/>
        <v>#N/A</v>
      </c>
      <c r="DH323" t="e">
        <f ca="1"/>
        <v>#N/A</v>
      </c>
      <c r="DI323" t="e">
        <f ca="1"/>
        <v>#N/A</v>
      </c>
      <c r="DJ323" t="e">
        <f ca="1"/>
        <v>#N/A</v>
      </c>
      <c r="DK323" t="e">
        <f ca="1"/>
        <v>#N/A</v>
      </c>
      <c r="DL323" t="e">
        <f ca="1"/>
        <v>#N/A</v>
      </c>
      <c r="DM323" t="e">
        <f ca="1"/>
        <v>#N/A</v>
      </c>
      <c r="DN323" t="e">
        <f ca="1"/>
        <v>#N/A</v>
      </c>
      <c r="DO323" t="e">
        <f ca="1"/>
        <v>#N/A</v>
      </c>
      <c r="DP323" t="e">
        <f ca="1"/>
        <v>#N/A</v>
      </c>
      <c r="DQ323" t="e">
        <f ca="1"/>
        <v>#N/A</v>
      </c>
      <c r="DR323" t="e">
        <f ca="1"/>
        <v>#N/A</v>
      </c>
      <c r="DS323" t="e">
        <f ca="1"/>
        <v>#N/A</v>
      </c>
      <c r="DT323" t="e">
        <f ca="1"/>
        <v>#N/A</v>
      </c>
      <c r="DU323" t="e">
        <f ca="1"/>
        <v>#N/A</v>
      </c>
      <c r="DV323" t="e">
        <f ca="1"/>
        <v>#N/A</v>
      </c>
      <c r="DW323" t="e">
        <f ca="1"/>
        <v>#N/A</v>
      </c>
      <c r="DX323" t="e">
        <f ca="1"/>
        <v>#N/A</v>
      </c>
      <c r="DY323" t="e">
        <f ca="1"/>
        <v>#N/A</v>
      </c>
      <c r="DZ323" t="e">
        <f ca="1"/>
        <v>#N/A</v>
      </c>
      <c r="EA323" t="e">
        <f ca="1"/>
        <v>#N/A</v>
      </c>
    </row>
    <row r="324" spans="11:131">
      <c r="K324" s="40" t="e">
        <f ca="1"/>
        <v>#N/A</v>
      </c>
      <c r="L324" t="e">
        <f ca="1"/>
        <v>#N/A</v>
      </c>
      <c r="M324" t="e">
        <f ca="1"/>
        <v>#N/A</v>
      </c>
      <c r="N324" t="e">
        <f ca="1"/>
        <v>#N/A</v>
      </c>
      <c r="O324" t="e">
        <f ca="1"/>
        <v>#N/A</v>
      </c>
      <c r="P324" t="e">
        <f ca="1"/>
        <v>#N/A</v>
      </c>
      <c r="Q324" t="e">
        <f ca="1"/>
        <v>#N/A</v>
      </c>
      <c r="R324" t="e">
        <f ca="1"/>
        <v>#N/A</v>
      </c>
      <c r="S324" t="e">
        <f ca="1"/>
        <v>#N/A</v>
      </c>
      <c r="T324" t="e">
        <f ca="1"/>
        <v>#N/A</v>
      </c>
      <c r="U324" t="e">
        <f ca="1"/>
        <v>#N/A</v>
      </c>
      <c r="V324" t="e">
        <f ca="1"/>
        <v>#N/A</v>
      </c>
      <c r="W324" t="e">
        <f ca="1"/>
        <v>#N/A</v>
      </c>
      <c r="X324" t="e">
        <f ca="1"/>
        <v>#N/A</v>
      </c>
      <c r="Y324" t="e">
        <f ca="1"/>
        <v>#N/A</v>
      </c>
      <c r="Z324" t="e">
        <f ca="1"/>
        <v>#N/A</v>
      </c>
      <c r="AA324" t="e">
        <f ca="1"/>
        <v>#N/A</v>
      </c>
      <c r="AB324" t="e">
        <f ca="1"/>
        <v>#N/A</v>
      </c>
      <c r="AC324" t="e">
        <f ca="1"/>
        <v>#N/A</v>
      </c>
      <c r="AD324" t="e">
        <f ca="1"/>
        <v>#N/A</v>
      </c>
      <c r="AE324" t="e">
        <f ca="1"/>
        <v>#N/A</v>
      </c>
      <c r="AF324" t="e">
        <f ca="1"/>
        <v>#N/A</v>
      </c>
      <c r="AG324" t="e">
        <f ca="1"/>
        <v>#N/A</v>
      </c>
      <c r="AH324" t="e">
        <f ca="1"/>
        <v>#N/A</v>
      </c>
      <c r="AI324" t="e">
        <f ca="1"/>
        <v>#N/A</v>
      </c>
      <c r="AJ324" t="e">
        <f ca="1"/>
        <v>#N/A</v>
      </c>
      <c r="AK324" t="e">
        <f ca="1"/>
        <v>#N/A</v>
      </c>
      <c r="AL324" t="e">
        <f ca="1"/>
        <v>#N/A</v>
      </c>
      <c r="AM324" t="e">
        <f ca="1"/>
        <v>#N/A</v>
      </c>
      <c r="AN324" t="e">
        <f ca="1"/>
        <v>#N/A</v>
      </c>
      <c r="AO324" t="e">
        <f ca="1"/>
        <v>#N/A</v>
      </c>
      <c r="AP324" t="e">
        <f ca="1"/>
        <v>#N/A</v>
      </c>
      <c r="AQ324" t="e">
        <f ca="1"/>
        <v>#N/A</v>
      </c>
      <c r="AR324" t="e">
        <f ca="1"/>
        <v>#N/A</v>
      </c>
      <c r="AS324" t="e">
        <f ca="1"/>
        <v>#N/A</v>
      </c>
      <c r="AT324" t="e">
        <f ca="1"/>
        <v>#N/A</v>
      </c>
      <c r="AU324" t="e">
        <f ca="1"/>
        <v>#N/A</v>
      </c>
      <c r="AV324" t="e">
        <f ca="1"/>
        <v>#N/A</v>
      </c>
      <c r="AW324" t="e">
        <f ca="1"/>
        <v>#N/A</v>
      </c>
      <c r="AX324" t="e">
        <f ca="1"/>
        <v>#N/A</v>
      </c>
      <c r="AY324" t="e">
        <f ca="1"/>
        <v>#N/A</v>
      </c>
      <c r="AZ324" t="e">
        <f ca="1"/>
        <v>#N/A</v>
      </c>
      <c r="BA324" t="e">
        <f ca="1"/>
        <v>#N/A</v>
      </c>
      <c r="BB324" t="e">
        <f ca="1"/>
        <v>#N/A</v>
      </c>
      <c r="BC324" t="e">
        <f ca="1"/>
        <v>#N/A</v>
      </c>
      <c r="BD324" t="e">
        <f ca="1"/>
        <v>#N/A</v>
      </c>
      <c r="BE324" t="e">
        <f ca="1"/>
        <v>#N/A</v>
      </c>
      <c r="BF324" t="e">
        <f ca="1"/>
        <v>#N/A</v>
      </c>
      <c r="BG324" t="e">
        <f ca="1"/>
        <v>#N/A</v>
      </c>
      <c r="BH324" t="e">
        <f ca="1"/>
        <v>#N/A</v>
      </c>
      <c r="BI324" t="e">
        <f ca="1"/>
        <v>#N/A</v>
      </c>
      <c r="BJ324" t="e">
        <f ca="1"/>
        <v>#N/A</v>
      </c>
      <c r="BK324" t="e">
        <f ca="1"/>
        <v>#N/A</v>
      </c>
      <c r="BL324" t="e">
        <f ca="1"/>
        <v>#N/A</v>
      </c>
      <c r="BM324" t="e">
        <f ca="1"/>
        <v>#N/A</v>
      </c>
      <c r="BN324" t="e">
        <f ca="1"/>
        <v>#N/A</v>
      </c>
      <c r="BO324" t="e">
        <f ca="1"/>
        <v>#N/A</v>
      </c>
      <c r="BP324" t="e">
        <f ca="1"/>
        <v>#N/A</v>
      </c>
      <c r="BQ324" t="e">
        <f ca="1"/>
        <v>#N/A</v>
      </c>
      <c r="BR324" t="e">
        <f ca="1"/>
        <v>#N/A</v>
      </c>
      <c r="BS324" t="e">
        <f ca="1"/>
        <v>#N/A</v>
      </c>
      <c r="BT324" t="e">
        <f ca="1"/>
        <v>#N/A</v>
      </c>
      <c r="BU324" t="e">
        <f ca="1"/>
        <v>#N/A</v>
      </c>
      <c r="BV324" t="e">
        <f ca="1"/>
        <v>#N/A</v>
      </c>
      <c r="BW324" t="e">
        <f ca="1"/>
        <v>#N/A</v>
      </c>
      <c r="BX324" t="e">
        <f ca="1"/>
        <v>#N/A</v>
      </c>
      <c r="BY324" t="e">
        <f ca="1"/>
        <v>#N/A</v>
      </c>
      <c r="BZ324" t="e">
        <f ca="1"/>
        <v>#N/A</v>
      </c>
      <c r="CA324" t="e">
        <f ca="1"/>
        <v>#N/A</v>
      </c>
      <c r="CB324" t="e">
        <f ca="1"/>
        <v>#N/A</v>
      </c>
      <c r="CC324" t="e">
        <f ca="1"/>
        <v>#N/A</v>
      </c>
      <c r="CD324" t="e">
        <f ca="1"/>
        <v>#N/A</v>
      </c>
      <c r="CE324" t="e">
        <f ca="1"/>
        <v>#N/A</v>
      </c>
      <c r="CF324" t="e">
        <f ca="1"/>
        <v>#N/A</v>
      </c>
      <c r="CG324" t="e">
        <f ca="1"/>
        <v>#N/A</v>
      </c>
      <c r="CH324" t="e">
        <f ca="1"/>
        <v>#N/A</v>
      </c>
      <c r="CI324" t="e">
        <f ca="1"/>
        <v>#N/A</v>
      </c>
      <c r="CJ324" t="e">
        <f ca="1"/>
        <v>#N/A</v>
      </c>
      <c r="CK324" t="e">
        <f ca="1"/>
        <v>#N/A</v>
      </c>
      <c r="CL324" t="e">
        <f ca="1"/>
        <v>#N/A</v>
      </c>
      <c r="CM324" t="e">
        <f ca="1"/>
        <v>#N/A</v>
      </c>
      <c r="CN324" t="e">
        <f ca="1"/>
        <v>#N/A</v>
      </c>
      <c r="CO324" t="e">
        <f ca="1"/>
        <v>#N/A</v>
      </c>
      <c r="CP324" t="e">
        <f ca="1"/>
        <v>#N/A</v>
      </c>
      <c r="CQ324" t="e">
        <f ca="1"/>
        <v>#N/A</v>
      </c>
      <c r="CR324" t="e">
        <f ca="1"/>
        <v>#N/A</v>
      </c>
      <c r="CS324" t="e">
        <f ca="1"/>
        <v>#N/A</v>
      </c>
      <c r="CT324" t="e">
        <f ca="1"/>
        <v>#N/A</v>
      </c>
      <c r="CU324" t="e">
        <f ca="1"/>
        <v>#N/A</v>
      </c>
      <c r="CV324" t="e">
        <f ca="1"/>
        <v>#N/A</v>
      </c>
      <c r="CW324" t="e">
        <f ca="1"/>
        <v>#N/A</v>
      </c>
      <c r="CX324" t="e">
        <f ca="1"/>
        <v>#N/A</v>
      </c>
      <c r="CY324" t="e">
        <f ca="1"/>
        <v>#N/A</v>
      </c>
      <c r="CZ324" t="e">
        <f ca="1"/>
        <v>#N/A</v>
      </c>
      <c r="DA324" t="e">
        <f ca="1"/>
        <v>#N/A</v>
      </c>
      <c r="DB324" t="e">
        <f ca="1"/>
        <v>#N/A</v>
      </c>
      <c r="DC324" t="e">
        <f ca="1"/>
        <v>#N/A</v>
      </c>
      <c r="DD324" t="e">
        <f ca="1"/>
        <v>#N/A</v>
      </c>
      <c r="DE324" t="e">
        <f ca="1"/>
        <v>#N/A</v>
      </c>
      <c r="DF324" t="e">
        <f ca="1"/>
        <v>#N/A</v>
      </c>
      <c r="DG324" t="e">
        <f ca="1"/>
        <v>#N/A</v>
      </c>
      <c r="DH324" t="e">
        <f ca="1"/>
        <v>#N/A</v>
      </c>
      <c r="DI324" t="e">
        <f ca="1"/>
        <v>#N/A</v>
      </c>
      <c r="DJ324" t="e">
        <f ca="1"/>
        <v>#N/A</v>
      </c>
      <c r="DK324" t="e">
        <f ca="1"/>
        <v>#N/A</v>
      </c>
      <c r="DL324" t="e">
        <f ca="1"/>
        <v>#N/A</v>
      </c>
      <c r="DM324" t="e">
        <f ca="1"/>
        <v>#N/A</v>
      </c>
      <c r="DN324" t="e">
        <f ca="1"/>
        <v>#N/A</v>
      </c>
      <c r="DO324" t="e">
        <f ca="1"/>
        <v>#N/A</v>
      </c>
      <c r="DP324" t="e">
        <f ca="1"/>
        <v>#N/A</v>
      </c>
      <c r="DQ324" t="e">
        <f ca="1"/>
        <v>#N/A</v>
      </c>
      <c r="DR324" t="e">
        <f ca="1"/>
        <v>#N/A</v>
      </c>
      <c r="DS324" t="e">
        <f ca="1"/>
        <v>#N/A</v>
      </c>
      <c r="DT324" t="e">
        <f ca="1"/>
        <v>#N/A</v>
      </c>
      <c r="DU324" t="e">
        <f ca="1"/>
        <v>#N/A</v>
      </c>
      <c r="DV324" t="e">
        <f ca="1"/>
        <v>#N/A</v>
      </c>
      <c r="DW324" t="e">
        <f ca="1"/>
        <v>#N/A</v>
      </c>
      <c r="DX324" t="e">
        <f ca="1"/>
        <v>#N/A</v>
      </c>
      <c r="DY324" t="e">
        <f ca="1"/>
        <v>#N/A</v>
      </c>
      <c r="DZ324" t="e">
        <f ca="1"/>
        <v>#N/A</v>
      </c>
      <c r="EA324" t="e">
        <f ca="1"/>
        <v>#N/A</v>
      </c>
    </row>
    <row r="325" spans="11:131">
      <c r="K325" s="40" t="e">
        <f ca="1"/>
        <v>#N/A</v>
      </c>
      <c r="L325" t="e">
        <f ca="1"/>
        <v>#N/A</v>
      </c>
      <c r="M325" t="e">
        <f ca="1"/>
        <v>#N/A</v>
      </c>
      <c r="N325" t="e">
        <f ca="1"/>
        <v>#N/A</v>
      </c>
      <c r="O325" t="e">
        <f ca="1"/>
        <v>#N/A</v>
      </c>
      <c r="P325" t="e">
        <f ca="1"/>
        <v>#N/A</v>
      </c>
      <c r="Q325" t="e">
        <f ca="1"/>
        <v>#N/A</v>
      </c>
      <c r="R325" t="e">
        <f ca="1"/>
        <v>#N/A</v>
      </c>
      <c r="S325" t="e">
        <f ca="1"/>
        <v>#N/A</v>
      </c>
      <c r="T325" t="e">
        <f ca="1"/>
        <v>#N/A</v>
      </c>
      <c r="U325" t="e">
        <f ca="1"/>
        <v>#N/A</v>
      </c>
      <c r="V325" t="e">
        <f ca="1"/>
        <v>#N/A</v>
      </c>
      <c r="W325" t="e">
        <f ca="1"/>
        <v>#N/A</v>
      </c>
      <c r="X325" t="e">
        <f ca="1"/>
        <v>#N/A</v>
      </c>
      <c r="Y325" t="e">
        <f ca="1"/>
        <v>#N/A</v>
      </c>
      <c r="Z325" t="e">
        <f ca="1"/>
        <v>#N/A</v>
      </c>
      <c r="AA325" t="e">
        <f ca="1"/>
        <v>#N/A</v>
      </c>
      <c r="AB325" t="e">
        <f ca="1"/>
        <v>#N/A</v>
      </c>
      <c r="AC325" t="e">
        <f ca="1"/>
        <v>#N/A</v>
      </c>
      <c r="AD325" t="e">
        <f ca="1"/>
        <v>#N/A</v>
      </c>
      <c r="AE325" t="e">
        <f ca="1"/>
        <v>#N/A</v>
      </c>
      <c r="AF325" t="e">
        <f ca="1"/>
        <v>#N/A</v>
      </c>
      <c r="AG325" t="e">
        <f ca="1"/>
        <v>#N/A</v>
      </c>
      <c r="AH325" t="e">
        <f ca="1"/>
        <v>#N/A</v>
      </c>
      <c r="AI325" t="e">
        <f ca="1"/>
        <v>#N/A</v>
      </c>
      <c r="AJ325" t="e">
        <f ca="1"/>
        <v>#N/A</v>
      </c>
      <c r="AK325" t="e">
        <f ca="1"/>
        <v>#N/A</v>
      </c>
      <c r="AL325" t="e">
        <f ca="1"/>
        <v>#N/A</v>
      </c>
      <c r="AM325" t="e">
        <f ca="1"/>
        <v>#N/A</v>
      </c>
      <c r="AN325" t="e">
        <f ca="1"/>
        <v>#N/A</v>
      </c>
      <c r="AO325" t="e">
        <f ca="1"/>
        <v>#N/A</v>
      </c>
      <c r="AP325" t="e">
        <f ca="1"/>
        <v>#N/A</v>
      </c>
      <c r="AQ325" t="e">
        <f ca="1"/>
        <v>#N/A</v>
      </c>
      <c r="AR325" t="e">
        <f ca="1"/>
        <v>#N/A</v>
      </c>
      <c r="AS325" t="e">
        <f ca="1"/>
        <v>#N/A</v>
      </c>
      <c r="AT325" t="e">
        <f ca="1"/>
        <v>#N/A</v>
      </c>
      <c r="AU325" t="e">
        <f ca="1"/>
        <v>#N/A</v>
      </c>
      <c r="AV325" t="e">
        <f ca="1"/>
        <v>#N/A</v>
      </c>
      <c r="AW325" t="e">
        <f ca="1"/>
        <v>#N/A</v>
      </c>
      <c r="AX325" t="e">
        <f ca="1"/>
        <v>#N/A</v>
      </c>
      <c r="AY325" t="e">
        <f ca="1"/>
        <v>#N/A</v>
      </c>
      <c r="AZ325" t="e">
        <f ca="1"/>
        <v>#N/A</v>
      </c>
      <c r="BA325" t="e">
        <f ca="1"/>
        <v>#N/A</v>
      </c>
      <c r="BB325" t="e">
        <f ca="1"/>
        <v>#N/A</v>
      </c>
      <c r="BC325" t="e">
        <f ca="1"/>
        <v>#N/A</v>
      </c>
      <c r="BD325" t="e">
        <f ca="1"/>
        <v>#N/A</v>
      </c>
      <c r="BE325" t="e">
        <f ca="1"/>
        <v>#N/A</v>
      </c>
      <c r="BF325" t="e">
        <f ca="1"/>
        <v>#N/A</v>
      </c>
      <c r="BG325" t="e">
        <f ca="1"/>
        <v>#N/A</v>
      </c>
      <c r="BH325" t="e">
        <f ca="1"/>
        <v>#N/A</v>
      </c>
      <c r="BI325" t="e">
        <f ca="1"/>
        <v>#N/A</v>
      </c>
      <c r="BJ325" t="e">
        <f ca="1"/>
        <v>#N/A</v>
      </c>
      <c r="BK325" t="e">
        <f ca="1"/>
        <v>#N/A</v>
      </c>
      <c r="BL325" t="e">
        <f ca="1"/>
        <v>#N/A</v>
      </c>
      <c r="BM325" t="e">
        <f ca="1"/>
        <v>#N/A</v>
      </c>
      <c r="BN325" t="e">
        <f ca="1"/>
        <v>#N/A</v>
      </c>
      <c r="BO325" t="e">
        <f ca="1"/>
        <v>#N/A</v>
      </c>
      <c r="BP325" t="e">
        <f ca="1"/>
        <v>#N/A</v>
      </c>
      <c r="BQ325" t="e">
        <f ca="1"/>
        <v>#N/A</v>
      </c>
      <c r="BR325" t="e">
        <f ca="1"/>
        <v>#N/A</v>
      </c>
      <c r="BS325" t="e">
        <f ca="1"/>
        <v>#N/A</v>
      </c>
      <c r="BT325" t="e">
        <f ca="1"/>
        <v>#N/A</v>
      </c>
      <c r="BU325" t="e">
        <f ca="1"/>
        <v>#N/A</v>
      </c>
      <c r="BV325" t="e">
        <f ca="1"/>
        <v>#N/A</v>
      </c>
      <c r="BW325" t="e">
        <f ca="1"/>
        <v>#N/A</v>
      </c>
      <c r="BX325" t="e">
        <f ca="1"/>
        <v>#N/A</v>
      </c>
      <c r="BY325" t="e">
        <f ca="1"/>
        <v>#N/A</v>
      </c>
      <c r="BZ325" t="e">
        <f ca="1"/>
        <v>#N/A</v>
      </c>
      <c r="CA325" t="e">
        <f ca="1"/>
        <v>#N/A</v>
      </c>
      <c r="CB325" t="e">
        <f ca="1"/>
        <v>#N/A</v>
      </c>
      <c r="CC325" t="e">
        <f ca="1"/>
        <v>#N/A</v>
      </c>
      <c r="CD325" t="e">
        <f ca="1"/>
        <v>#N/A</v>
      </c>
      <c r="CE325" t="e">
        <f ca="1"/>
        <v>#N/A</v>
      </c>
      <c r="CF325" t="e">
        <f ca="1"/>
        <v>#N/A</v>
      </c>
      <c r="CG325" t="e">
        <f ca="1"/>
        <v>#N/A</v>
      </c>
      <c r="CH325" t="e">
        <f ca="1"/>
        <v>#N/A</v>
      </c>
      <c r="CI325" t="e">
        <f ca="1"/>
        <v>#N/A</v>
      </c>
      <c r="CJ325" t="e">
        <f ca="1"/>
        <v>#N/A</v>
      </c>
      <c r="CK325" t="e">
        <f ca="1"/>
        <v>#N/A</v>
      </c>
      <c r="CL325" t="e">
        <f ca="1"/>
        <v>#N/A</v>
      </c>
      <c r="CM325" t="e">
        <f ca="1"/>
        <v>#N/A</v>
      </c>
      <c r="CN325" t="e">
        <f ca="1"/>
        <v>#N/A</v>
      </c>
      <c r="CO325" t="e">
        <f ca="1"/>
        <v>#N/A</v>
      </c>
      <c r="CP325" t="e">
        <f ca="1"/>
        <v>#N/A</v>
      </c>
      <c r="CQ325" t="e">
        <f ca="1"/>
        <v>#N/A</v>
      </c>
      <c r="CR325" t="e">
        <f ca="1"/>
        <v>#N/A</v>
      </c>
      <c r="CS325" t="e">
        <f ca="1"/>
        <v>#N/A</v>
      </c>
      <c r="CT325" t="e">
        <f ca="1"/>
        <v>#N/A</v>
      </c>
      <c r="CU325" t="e">
        <f ca="1"/>
        <v>#N/A</v>
      </c>
      <c r="CV325" t="e">
        <f ca="1"/>
        <v>#N/A</v>
      </c>
      <c r="CW325" t="e">
        <f ca="1"/>
        <v>#N/A</v>
      </c>
      <c r="CX325" t="e">
        <f ca="1"/>
        <v>#N/A</v>
      </c>
      <c r="CY325" t="e">
        <f ca="1"/>
        <v>#N/A</v>
      </c>
      <c r="CZ325" t="e">
        <f ca="1"/>
        <v>#N/A</v>
      </c>
      <c r="DA325" t="e">
        <f ca="1"/>
        <v>#N/A</v>
      </c>
      <c r="DB325" t="e">
        <f ca="1"/>
        <v>#N/A</v>
      </c>
      <c r="DC325" t="e">
        <f ca="1"/>
        <v>#N/A</v>
      </c>
      <c r="DD325" t="e">
        <f ca="1"/>
        <v>#N/A</v>
      </c>
      <c r="DE325" t="e">
        <f ca="1"/>
        <v>#N/A</v>
      </c>
      <c r="DF325" t="e">
        <f ca="1"/>
        <v>#N/A</v>
      </c>
      <c r="DG325" t="e">
        <f ca="1"/>
        <v>#N/A</v>
      </c>
      <c r="DH325" t="e">
        <f ca="1"/>
        <v>#N/A</v>
      </c>
      <c r="DI325" t="e">
        <f ca="1"/>
        <v>#N/A</v>
      </c>
      <c r="DJ325" t="e">
        <f ca="1"/>
        <v>#N/A</v>
      </c>
      <c r="DK325" t="e">
        <f ca="1"/>
        <v>#N/A</v>
      </c>
      <c r="DL325" t="e">
        <f ca="1"/>
        <v>#N/A</v>
      </c>
      <c r="DM325" t="e">
        <f ca="1"/>
        <v>#N/A</v>
      </c>
      <c r="DN325" t="e">
        <f ca="1"/>
        <v>#N/A</v>
      </c>
      <c r="DO325" t="e">
        <f ca="1"/>
        <v>#N/A</v>
      </c>
      <c r="DP325" t="e">
        <f ca="1"/>
        <v>#N/A</v>
      </c>
      <c r="DQ325" t="e">
        <f ca="1"/>
        <v>#N/A</v>
      </c>
      <c r="DR325" t="e">
        <f ca="1"/>
        <v>#N/A</v>
      </c>
      <c r="DS325" t="e">
        <f ca="1"/>
        <v>#N/A</v>
      </c>
      <c r="DT325" t="e">
        <f ca="1"/>
        <v>#N/A</v>
      </c>
      <c r="DU325" t="e">
        <f ca="1"/>
        <v>#N/A</v>
      </c>
      <c r="DV325" t="e">
        <f ca="1"/>
        <v>#N/A</v>
      </c>
      <c r="DW325" t="e">
        <f ca="1"/>
        <v>#N/A</v>
      </c>
      <c r="DX325" t="e">
        <f ca="1"/>
        <v>#N/A</v>
      </c>
      <c r="DY325" t="e">
        <f ca="1"/>
        <v>#N/A</v>
      </c>
      <c r="DZ325" t="e">
        <f ca="1"/>
        <v>#N/A</v>
      </c>
      <c r="EA325" t="e">
        <f ca="1"/>
        <v>#N/A</v>
      </c>
    </row>
    <row r="326" spans="11:131">
      <c r="K326" s="40" t="e">
        <f ca="1"/>
        <v>#N/A</v>
      </c>
      <c r="L326" t="e">
        <f ca="1"/>
        <v>#N/A</v>
      </c>
      <c r="M326" t="e">
        <f ca="1"/>
        <v>#N/A</v>
      </c>
      <c r="N326" t="e">
        <f ca="1"/>
        <v>#N/A</v>
      </c>
      <c r="O326" t="e">
        <f ca="1"/>
        <v>#N/A</v>
      </c>
      <c r="P326" t="e">
        <f ca="1"/>
        <v>#N/A</v>
      </c>
      <c r="Q326" t="e">
        <f ca="1"/>
        <v>#N/A</v>
      </c>
      <c r="R326" t="e">
        <f ca="1"/>
        <v>#N/A</v>
      </c>
      <c r="S326" t="e">
        <f ca="1"/>
        <v>#N/A</v>
      </c>
      <c r="T326" t="e">
        <f ca="1"/>
        <v>#N/A</v>
      </c>
      <c r="U326" t="e">
        <f ca="1"/>
        <v>#N/A</v>
      </c>
      <c r="V326" t="e">
        <f ca="1"/>
        <v>#N/A</v>
      </c>
      <c r="W326" t="e">
        <f ca="1"/>
        <v>#N/A</v>
      </c>
      <c r="X326" t="e">
        <f ca="1"/>
        <v>#N/A</v>
      </c>
      <c r="Y326" t="e">
        <f ca="1"/>
        <v>#N/A</v>
      </c>
      <c r="Z326" t="e">
        <f ca="1"/>
        <v>#N/A</v>
      </c>
      <c r="AA326" t="e">
        <f ca="1"/>
        <v>#N/A</v>
      </c>
      <c r="AB326" t="e">
        <f ca="1"/>
        <v>#N/A</v>
      </c>
      <c r="AC326" t="e">
        <f ca="1"/>
        <v>#N/A</v>
      </c>
      <c r="AD326" t="e">
        <f ca="1"/>
        <v>#N/A</v>
      </c>
      <c r="AE326" t="e">
        <f ca="1"/>
        <v>#N/A</v>
      </c>
      <c r="AF326" t="e">
        <f ca="1"/>
        <v>#N/A</v>
      </c>
      <c r="AG326" t="e">
        <f ca="1"/>
        <v>#N/A</v>
      </c>
      <c r="AH326" t="e">
        <f ca="1"/>
        <v>#N/A</v>
      </c>
      <c r="AI326" t="e">
        <f ca="1"/>
        <v>#N/A</v>
      </c>
      <c r="AJ326" t="e">
        <f ca="1"/>
        <v>#N/A</v>
      </c>
      <c r="AK326" t="e">
        <f ca="1"/>
        <v>#N/A</v>
      </c>
      <c r="AL326" t="e">
        <f ca="1"/>
        <v>#N/A</v>
      </c>
      <c r="AM326" t="e">
        <f ca="1"/>
        <v>#N/A</v>
      </c>
      <c r="AN326" t="e">
        <f ca="1"/>
        <v>#N/A</v>
      </c>
      <c r="AO326" t="e">
        <f ca="1"/>
        <v>#N/A</v>
      </c>
      <c r="AP326" t="e">
        <f ca="1"/>
        <v>#N/A</v>
      </c>
      <c r="AQ326" t="e">
        <f ca="1"/>
        <v>#N/A</v>
      </c>
      <c r="AR326" t="e">
        <f ca="1"/>
        <v>#N/A</v>
      </c>
      <c r="AS326" t="e">
        <f ca="1"/>
        <v>#N/A</v>
      </c>
      <c r="AT326" t="e">
        <f ca="1"/>
        <v>#N/A</v>
      </c>
      <c r="AU326" t="e">
        <f ca="1"/>
        <v>#N/A</v>
      </c>
      <c r="AV326" t="e">
        <f ca="1"/>
        <v>#N/A</v>
      </c>
      <c r="AW326" t="e">
        <f ca="1"/>
        <v>#N/A</v>
      </c>
      <c r="AX326" t="e">
        <f ca="1"/>
        <v>#N/A</v>
      </c>
      <c r="AY326" t="e">
        <f ca="1"/>
        <v>#N/A</v>
      </c>
      <c r="AZ326" t="e">
        <f ca="1"/>
        <v>#N/A</v>
      </c>
      <c r="BA326" t="e">
        <f ca="1"/>
        <v>#N/A</v>
      </c>
      <c r="BB326" t="e">
        <f ca="1"/>
        <v>#N/A</v>
      </c>
      <c r="BC326" t="e">
        <f ca="1"/>
        <v>#N/A</v>
      </c>
      <c r="BD326" t="e">
        <f ca="1"/>
        <v>#N/A</v>
      </c>
      <c r="BE326" t="e">
        <f ca="1"/>
        <v>#N/A</v>
      </c>
      <c r="BF326" t="e">
        <f ca="1"/>
        <v>#N/A</v>
      </c>
      <c r="BG326" t="e">
        <f ca="1"/>
        <v>#N/A</v>
      </c>
      <c r="BH326" t="e">
        <f ca="1"/>
        <v>#N/A</v>
      </c>
      <c r="BI326" t="e">
        <f ca="1"/>
        <v>#N/A</v>
      </c>
      <c r="BJ326" t="e">
        <f ca="1"/>
        <v>#N/A</v>
      </c>
      <c r="BK326" t="e">
        <f ca="1"/>
        <v>#N/A</v>
      </c>
      <c r="BL326" t="e">
        <f ca="1"/>
        <v>#N/A</v>
      </c>
      <c r="BM326" t="e">
        <f ca="1"/>
        <v>#N/A</v>
      </c>
      <c r="BN326" t="e">
        <f ca="1"/>
        <v>#N/A</v>
      </c>
      <c r="BO326" t="e">
        <f ca="1"/>
        <v>#N/A</v>
      </c>
      <c r="BP326" t="e">
        <f ca="1"/>
        <v>#N/A</v>
      </c>
      <c r="BQ326" t="e">
        <f ca="1"/>
        <v>#N/A</v>
      </c>
      <c r="BR326" t="e">
        <f ca="1"/>
        <v>#N/A</v>
      </c>
      <c r="BS326" t="e">
        <f ca="1"/>
        <v>#N/A</v>
      </c>
      <c r="BT326" t="e">
        <f ca="1"/>
        <v>#N/A</v>
      </c>
      <c r="BU326" t="e">
        <f ca="1"/>
        <v>#N/A</v>
      </c>
      <c r="BV326" t="e">
        <f ca="1"/>
        <v>#N/A</v>
      </c>
      <c r="BW326" t="e">
        <f ca="1"/>
        <v>#N/A</v>
      </c>
      <c r="BX326" t="e">
        <f ca="1"/>
        <v>#N/A</v>
      </c>
      <c r="BY326" t="e">
        <f ca="1"/>
        <v>#N/A</v>
      </c>
      <c r="BZ326" t="e">
        <f ca="1"/>
        <v>#N/A</v>
      </c>
      <c r="CA326" t="e">
        <f ca="1"/>
        <v>#N/A</v>
      </c>
      <c r="CB326" t="e">
        <f ca="1"/>
        <v>#N/A</v>
      </c>
      <c r="CC326" t="e">
        <f ca="1"/>
        <v>#N/A</v>
      </c>
      <c r="CD326" t="e">
        <f ca="1"/>
        <v>#N/A</v>
      </c>
      <c r="CE326" t="e">
        <f ca="1"/>
        <v>#N/A</v>
      </c>
      <c r="CF326" t="e">
        <f ca="1"/>
        <v>#N/A</v>
      </c>
      <c r="CG326" t="e">
        <f ca="1"/>
        <v>#N/A</v>
      </c>
      <c r="CH326" t="e">
        <f ca="1"/>
        <v>#N/A</v>
      </c>
      <c r="CI326" t="e">
        <f ca="1"/>
        <v>#N/A</v>
      </c>
      <c r="CJ326" t="e">
        <f ca="1"/>
        <v>#N/A</v>
      </c>
      <c r="CK326" t="e">
        <f ca="1"/>
        <v>#N/A</v>
      </c>
      <c r="CL326" t="e">
        <f ca="1"/>
        <v>#N/A</v>
      </c>
      <c r="CM326" t="e">
        <f ca="1"/>
        <v>#N/A</v>
      </c>
      <c r="CN326" t="e">
        <f ca="1"/>
        <v>#N/A</v>
      </c>
      <c r="CO326" t="e">
        <f ca="1"/>
        <v>#N/A</v>
      </c>
      <c r="CP326" t="e">
        <f ca="1"/>
        <v>#N/A</v>
      </c>
      <c r="CQ326" t="e">
        <f ca="1"/>
        <v>#N/A</v>
      </c>
      <c r="CR326" t="e">
        <f ca="1"/>
        <v>#N/A</v>
      </c>
      <c r="CS326" t="e">
        <f ca="1"/>
        <v>#N/A</v>
      </c>
      <c r="CT326" t="e">
        <f ca="1"/>
        <v>#N/A</v>
      </c>
      <c r="CU326" t="e">
        <f ca="1"/>
        <v>#N/A</v>
      </c>
      <c r="CV326" t="e">
        <f ca="1"/>
        <v>#N/A</v>
      </c>
      <c r="CW326" t="e">
        <f ca="1"/>
        <v>#N/A</v>
      </c>
      <c r="CX326" t="e">
        <f ca="1"/>
        <v>#N/A</v>
      </c>
      <c r="CY326" t="e">
        <f ca="1"/>
        <v>#N/A</v>
      </c>
      <c r="CZ326" t="e">
        <f ca="1"/>
        <v>#N/A</v>
      </c>
      <c r="DA326" t="e">
        <f ca="1"/>
        <v>#N/A</v>
      </c>
      <c r="DB326" t="e">
        <f ca="1"/>
        <v>#N/A</v>
      </c>
      <c r="DC326" t="e">
        <f ca="1"/>
        <v>#N/A</v>
      </c>
      <c r="DD326" t="e">
        <f ca="1"/>
        <v>#N/A</v>
      </c>
      <c r="DE326" t="e">
        <f ca="1"/>
        <v>#N/A</v>
      </c>
      <c r="DF326" t="e">
        <f ca="1"/>
        <v>#N/A</v>
      </c>
      <c r="DG326" t="e">
        <f ca="1"/>
        <v>#N/A</v>
      </c>
      <c r="DH326" t="e">
        <f ca="1"/>
        <v>#N/A</v>
      </c>
      <c r="DI326" t="e">
        <f ca="1"/>
        <v>#N/A</v>
      </c>
      <c r="DJ326" t="e">
        <f ca="1"/>
        <v>#N/A</v>
      </c>
      <c r="DK326" t="e">
        <f ca="1"/>
        <v>#N/A</v>
      </c>
      <c r="DL326" t="e">
        <f ca="1"/>
        <v>#N/A</v>
      </c>
      <c r="DM326" t="e">
        <f ca="1"/>
        <v>#N/A</v>
      </c>
      <c r="DN326" t="e">
        <f ca="1"/>
        <v>#N/A</v>
      </c>
      <c r="DO326" t="e">
        <f ca="1"/>
        <v>#N/A</v>
      </c>
      <c r="DP326" t="e">
        <f ca="1"/>
        <v>#N/A</v>
      </c>
      <c r="DQ326" t="e">
        <f ca="1"/>
        <v>#N/A</v>
      </c>
      <c r="DR326" t="e">
        <f ca="1"/>
        <v>#N/A</v>
      </c>
      <c r="DS326" t="e">
        <f ca="1"/>
        <v>#N/A</v>
      </c>
      <c r="DT326" t="e">
        <f ca="1"/>
        <v>#N/A</v>
      </c>
      <c r="DU326" t="e">
        <f ca="1"/>
        <v>#N/A</v>
      </c>
      <c r="DV326" t="e">
        <f ca="1"/>
        <v>#N/A</v>
      </c>
      <c r="DW326" t="e">
        <f ca="1"/>
        <v>#N/A</v>
      </c>
      <c r="DX326" t="e">
        <f ca="1"/>
        <v>#N/A</v>
      </c>
      <c r="DY326" t="e">
        <f ca="1"/>
        <v>#N/A</v>
      </c>
      <c r="DZ326" t="e">
        <f ca="1"/>
        <v>#N/A</v>
      </c>
      <c r="EA326" t="e">
        <f ca="1"/>
        <v>#N/A</v>
      </c>
    </row>
    <row r="327" spans="11:131">
      <c r="K327" s="40" t="e">
        <f ca="1"/>
        <v>#N/A</v>
      </c>
      <c r="L327" t="e">
        <f ca="1"/>
        <v>#N/A</v>
      </c>
      <c r="M327" t="e">
        <f ca="1"/>
        <v>#N/A</v>
      </c>
      <c r="N327" t="e">
        <f ca="1"/>
        <v>#N/A</v>
      </c>
      <c r="O327" t="e">
        <f ca="1"/>
        <v>#N/A</v>
      </c>
      <c r="P327" t="e">
        <f ca="1"/>
        <v>#N/A</v>
      </c>
      <c r="Q327" t="e">
        <f ca="1"/>
        <v>#N/A</v>
      </c>
      <c r="R327" t="e">
        <f ca="1"/>
        <v>#N/A</v>
      </c>
      <c r="S327" t="e">
        <f ca="1"/>
        <v>#N/A</v>
      </c>
      <c r="T327" t="e">
        <f ca="1"/>
        <v>#N/A</v>
      </c>
      <c r="U327" t="e">
        <f ca="1"/>
        <v>#N/A</v>
      </c>
      <c r="V327" t="e">
        <f ca="1"/>
        <v>#N/A</v>
      </c>
      <c r="W327" t="e">
        <f ca="1"/>
        <v>#N/A</v>
      </c>
      <c r="X327" t="e">
        <f ca="1"/>
        <v>#N/A</v>
      </c>
      <c r="Y327" t="e">
        <f ca="1"/>
        <v>#N/A</v>
      </c>
      <c r="Z327" t="e">
        <f ca="1"/>
        <v>#N/A</v>
      </c>
      <c r="AA327" t="e">
        <f ca="1"/>
        <v>#N/A</v>
      </c>
      <c r="AB327" t="e">
        <f ca="1"/>
        <v>#N/A</v>
      </c>
      <c r="AC327" t="e">
        <f ca="1"/>
        <v>#N/A</v>
      </c>
      <c r="AD327" t="e">
        <f ca="1"/>
        <v>#N/A</v>
      </c>
      <c r="AE327" t="e">
        <f ca="1"/>
        <v>#N/A</v>
      </c>
      <c r="AF327" t="e">
        <f ca="1"/>
        <v>#N/A</v>
      </c>
      <c r="AG327" t="e">
        <f ca="1"/>
        <v>#N/A</v>
      </c>
      <c r="AH327" t="e">
        <f ca="1"/>
        <v>#N/A</v>
      </c>
      <c r="AI327" t="e">
        <f ca="1"/>
        <v>#N/A</v>
      </c>
      <c r="AJ327" t="e">
        <f ca="1"/>
        <v>#N/A</v>
      </c>
      <c r="AK327" t="e">
        <f ca="1"/>
        <v>#N/A</v>
      </c>
      <c r="AL327" t="e">
        <f ca="1"/>
        <v>#N/A</v>
      </c>
      <c r="AM327" t="e">
        <f ca="1"/>
        <v>#N/A</v>
      </c>
      <c r="AN327" t="e">
        <f ca="1"/>
        <v>#N/A</v>
      </c>
      <c r="AO327" t="e">
        <f ca="1"/>
        <v>#N/A</v>
      </c>
      <c r="AP327" t="e">
        <f ca="1"/>
        <v>#N/A</v>
      </c>
      <c r="AQ327" t="e">
        <f ca="1"/>
        <v>#N/A</v>
      </c>
      <c r="AR327" t="e">
        <f ca="1"/>
        <v>#N/A</v>
      </c>
      <c r="AS327" t="e">
        <f ca="1"/>
        <v>#N/A</v>
      </c>
      <c r="AT327" t="e">
        <f ca="1"/>
        <v>#N/A</v>
      </c>
      <c r="AU327" t="e">
        <f ca="1"/>
        <v>#N/A</v>
      </c>
      <c r="AV327" t="e">
        <f ca="1"/>
        <v>#N/A</v>
      </c>
      <c r="AW327" t="e">
        <f ca="1"/>
        <v>#N/A</v>
      </c>
      <c r="AX327" t="e">
        <f ca="1"/>
        <v>#N/A</v>
      </c>
      <c r="AY327" t="e">
        <f ca="1"/>
        <v>#N/A</v>
      </c>
      <c r="AZ327" t="e">
        <f ca="1"/>
        <v>#N/A</v>
      </c>
      <c r="BA327" t="e">
        <f ca="1"/>
        <v>#N/A</v>
      </c>
      <c r="BB327" t="e">
        <f ca="1"/>
        <v>#N/A</v>
      </c>
      <c r="BC327" t="e">
        <f ca="1"/>
        <v>#N/A</v>
      </c>
      <c r="BD327" t="e">
        <f ca="1"/>
        <v>#N/A</v>
      </c>
      <c r="BE327" t="e">
        <f ca="1"/>
        <v>#N/A</v>
      </c>
      <c r="BF327" t="e">
        <f ca="1"/>
        <v>#N/A</v>
      </c>
      <c r="BG327" t="e">
        <f ca="1"/>
        <v>#N/A</v>
      </c>
      <c r="BH327" t="e">
        <f ca="1"/>
        <v>#N/A</v>
      </c>
      <c r="BI327" t="e">
        <f ca="1"/>
        <v>#N/A</v>
      </c>
      <c r="BJ327" t="e">
        <f ca="1"/>
        <v>#N/A</v>
      </c>
      <c r="BK327" t="e">
        <f ca="1"/>
        <v>#N/A</v>
      </c>
      <c r="BL327" t="e">
        <f ca="1"/>
        <v>#N/A</v>
      </c>
      <c r="BM327" t="e">
        <f ca="1"/>
        <v>#N/A</v>
      </c>
      <c r="BN327" t="e">
        <f ca="1"/>
        <v>#N/A</v>
      </c>
      <c r="BO327" t="e">
        <f ca="1"/>
        <v>#N/A</v>
      </c>
      <c r="BP327" t="e">
        <f ca="1"/>
        <v>#N/A</v>
      </c>
      <c r="BQ327" t="e">
        <f ca="1"/>
        <v>#N/A</v>
      </c>
      <c r="BR327" t="e">
        <f ca="1"/>
        <v>#N/A</v>
      </c>
      <c r="BS327" t="e">
        <f ca="1"/>
        <v>#N/A</v>
      </c>
      <c r="BT327" t="e">
        <f ca="1"/>
        <v>#N/A</v>
      </c>
      <c r="BU327" t="e">
        <f ca="1"/>
        <v>#N/A</v>
      </c>
      <c r="BV327" t="e">
        <f ca="1"/>
        <v>#N/A</v>
      </c>
      <c r="BW327" t="e">
        <f ca="1"/>
        <v>#N/A</v>
      </c>
      <c r="BX327" t="e">
        <f ca="1"/>
        <v>#N/A</v>
      </c>
      <c r="BY327" t="e">
        <f ca="1"/>
        <v>#N/A</v>
      </c>
      <c r="BZ327" t="e">
        <f ca="1"/>
        <v>#N/A</v>
      </c>
      <c r="CA327" t="e">
        <f ca="1"/>
        <v>#N/A</v>
      </c>
      <c r="CB327" t="e">
        <f ca="1"/>
        <v>#N/A</v>
      </c>
      <c r="CC327" t="e">
        <f ca="1"/>
        <v>#N/A</v>
      </c>
      <c r="CD327" t="e">
        <f ca="1"/>
        <v>#N/A</v>
      </c>
      <c r="CE327" t="e">
        <f ca="1"/>
        <v>#N/A</v>
      </c>
      <c r="CF327" t="e">
        <f ca="1"/>
        <v>#N/A</v>
      </c>
      <c r="CG327" t="e">
        <f ca="1"/>
        <v>#N/A</v>
      </c>
      <c r="CH327" t="e">
        <f ca="1"/>
        <v>#N/A</v>
      </c>
      <c r="CI327" t="e">
        <f ca="1"/>
        <v>#N/A</v>
      </c>
      <c r="CJ327" t="e">
        <f ca="1"/>
        <v>#N/A</v>
      </c>
      <c r="CK327" t="e">
        <f ca="1"/>
        <v>#N/A</v>
      </c>
      <c r="CL327" t="e">
        <f ca="1"/>
        <v>#N/A</v>
      </c>
      <c r="CM327" t="e">
        <f ca="1"/>
        <v>#N/A</v>
      </c>
      <c r="CN327" t="e">
        <f ca="1"/>
        <v>#N/A</v>
      </c>
      <c r="CO327" t="e">
        <f ca="1"/>
        <v>#N/A</v>
      </c>
      <c r="CP327" t="e">
        <f ca="1"/>
        <v>#N/A</v>
      </c>
      <c r="CQ327" t="e">
        <f ca="1"/>
        <v>#N/A</v>
      </c>
      <c r="CR327" t="e">
        <f ca="1"/>
        <v>#N/A</v>
      </c>
      <c r="CS327" t="e">
        <f ca="1"/>
        <v>#N/A</v>
      </c>
      <c r="CT327" t="e">
        <f ca="1"/>
        <v>#N/A</v>
      </c>
      <c r="CU327" t="e">
        <f ca="1"/>
        <v>#N/A</v>
      </c>
      <c r="CV327" t="e">
        <f ca="1"/>
        <v>#N/A</v>
      </c>
      <c r="CW327" t="e">
        <f ca="1"/>
        <v>#N/A</v>
      </c>
      <c r="CX327" t="e">
        <f ca="1"/>
        <v>#N/A</v>
      </c>
      <c r="CY327" t="e">
        <f ca="1"/>
        <v>#N/A</v>
      </c>
      <c r="CZ327" t="e">
        <f ca="1"/>
        <v>#N/A</v>
      </c>
      <c r="DA327" t="e">
        <f ca="1"/>
        <v>#N/A</v>
      </c>
      <c r="DB327" t="e">
        <f ca="1"/>
        <v>#N/A</v>
      </c>
      <c r="DC327" t="e">
        <f ca="1"/>
        <v>#N/A</v>
      </c>
      <c r="DD327" t="e">
        <f ca="1"/>
        <v>#N/A</v>
      </c>
      <c r="DE327" t="e">
        <f ca="1"/>
        <v>#N/A</v>
      </c>
      <c r="DF327" t="e">
        <f ca="1"/>
        <v>#N/A</v>
      </c>
      <c r="DG327" t="e">
        <f ca="1"/>
        <v>#N/A</v>
      </c>
      <c r="DH327" t="e">
        <f ca="1"/>
        <v>#N/A</v>
      </c>
      <c r="DI327" t="e">
        <f ca="1"/>
        <v>#N/A</v>
      </c>
      <c r="DJ327" t="e">
        <f ca="1"/>
        <v>#N/A</v>
      </c>
      <c r="DK327" t="e">
        <f ca="1"/>
        <v>#N/A</v>
      </c>
      <c r="DL327" t="e">
        <f ca="1"/>
        <v>#N/A</v>
      </c>
      <c r="DM327" t="e">
        <f ca="1"/>
        <v>#N/A</v>
      </c>
      <c r="DN327" t="e">
        <f ca="1"/>
        <v>#N/A</v>
      </c>
      <c r="DO327" t="e">
        <f ca="1"/>
        <v>#N/A</v>
      </c>
      <c r="DP327" t="e">
        <f ca="1"/>
        <v>#N/A</v>
      </c>
      <c r="DQ327" t="e">
        <f ca="1"/>
        <v>#N/A</v>
      </c>
      <c r="DR327" t="e">
        <f ca="1"/>
        <v>#N/A</v>
      </c>
      <c r="DS327" t="e">
        <f ca="1"/>
        <v>#N/A</v>
      </c>
      <c r="DT327" t="e">
        <f ca="1"/>
        <v>#N/A</v>
      </c>
      <c r="DU327" t="e">
        <f ca="1"/>
        <v>#N/A</v>
      </c>
      <c r="DV327" t="e">
        <f ca="1"/>
        <v>#N/A</v>
      </c>
      <c r="DW327" t="e">
        <f ca="1"/>
        <v>#N/A</v>
      </c>
      <c r="DX327" t="e">
        <f ca="1"/>
        <v>#N/A</v>
      </c>
      <c r="DY327" t="e">
        <f ca="1"/>
        <v>#N/A</v>
      </c>
      <c r="DZ327" t="e">
        <f ca="1"/>
        <v>#N/A</v>
      </c>
      <c r="EA327" t="e">
        <f ca="1"/>
        <v>#N/A</v>
      </c>
    </row>
    <row r="328" spans="11:131">
      <c r="K328" s="40" t="e">
        <f ca="1"/>
        <v>#N/A</v>
      </c>
      <c r="L328" t="e">
        <f ca="1"/>
        <v>#N/A</v>
      </c>
      <c r="M328" t="e">
        <f ca="1"/>
        <v>#N/A</v>
      </c>
      <c r="N328" t="e">
        <f ca="1"/>
        <v>#N/A</v>
      </c>
      <c r="O328" t="e">
        <f ca="1"/>
        <v>#N/A</v>
      </c>
      <c r="P328" t="e">
        <f ca="1"/>
        <v>#N/A</v>
      </c>
      <c r="Q328" t="e">
        <f ca="1"/>
        <v>#N/A</v>
      </c>
      <c r="R328" t="e">
        <f ca="1"/>
        <v>#N/A</v>
      </c>
      <c r="S328" t="e">
        <f ca="1"/>
        <v>#N/A</v>
      </c>
      <c r="T328" t="e">
        <f ca="1"/>
        <v>#N/A</v>
      </c>
      <c r="U328" t="e">
        <f ca="1"/>
        <v>#N/A</v>
      </c>
      <c r="V328" t="e">
        <f ca="1"/>
        <v>#N/A</v>
      </c>
      <c r="W328" t="e">
        <f ca="1"/>
        <v>#N/A</v>
      </c>
      <c r="X328" t="e">
        <f ca="1"/>
        <v>#N/A</v>
      </c>
      <c r="Y328" t="e">
        <f ca="1"/>
        <v>#N/A</v>
      </c>
      <c r="Z328" t="e">
        <f ca="1"/>
        <v>#N/A</v>
      </c>
      <c r="AA328" t="e">
        <f ca="1"/>
        <v>#N/A</v>
      </c>
      <c r="AB328" t="e">
        <f ca="1"/>
        <v>#N/A</v>
      </c>
      <c r="AC328" t="e">
        <f ca="1"/>
        <v>#N/A</v>
      </c>
      <c r="AD328" t="e">
        <f ca="1"/>
        <v>#N/A</v>
      </c>
      <c r="AE328" t="e">
        <f ca="1"/>
        <v>#N/A</v>
      </c>
      <c r="AF328" t="e">
        <f ca="1"/>
        <v>#N/A</v>
      </c>
      <c r="AG328" t="e">
        <f ca="1"/>
        <v>#N/A</v>
      </c>
      <c r="AH328" t="e">
        <f ca="1"/>
        <v>#N/A</v>
      </c>
      <c r="AI328" t="e">
        <f ca="1"/>
        <v>#N/A</v>
      </c>
      <c r="AJ328" t="e">
        <f ca="1"/>
        <v>#N/A</v>
      </c>
      <c r="AK328" t="e">
        <f ca="1"/>
        <v>#N/A</v>
      </c>
      <c r="AL328" t="e">
        <f ca="1"/>
        <v>#N/A</v>
      </c>
      <c r="AM328" t="e">
        <f ca="1"/>
        <v>#N/A</v>
      </c>
      <c r="AN328" t="e">
        <f ca="1"/>
        <v>#N/A</v>
      </c>
      <c r="AO328" t="e">
        <f ca="1"/>
        <v>#N/A</v>
      </c>
      <c r="AP328" t="e">
        <f ca="1"/>
        <v>#N/A</v>
      </c>
      <c r="AQ328" t="e">
        <f ca="1"/>
        <v>#N/A</v>
      </c>
      <c r="AR328" t="e">
        <f ca="1"/>
        <v>#N/A</v>
      </c>
      <c r="AS328" t="e">
        <f ca="1"/>
        <v>#N/A</v>
      </c>
      <c r="AT328" t="e">
        <f ca="1"/>
        <v>#N/A</v>
      </c>
      <c r="AU328" t="e">
        <f ca="1"/>
        <v>#N/A</v>
      </c>
      <c r="AV328" t="e">
        <f ca="1"/>
        <v>#N/A</v>
      </c>
      <c r="AW328" t="e">
        <f ca="1"/>
        <v>#N/A</v>
      </c>
      <c r="AX328" t="e">
        <f ca="1"/>
        <v>#N/A</v>
      </c>
      <c r="AY328" t="e">
        <f ca="1"/>
        <v>#N/A</v>
      </c>
      <c r="AZ328" t="e">
        <f ca="1"/>
        <v>#N/A</v>
      </c>
      <c r="BA328" t="e">
        <f ca="1"/>
        <v>#N/A</v>
      </c>
      <c r="BB328" t="e">
        <f ca="1"/>
        <v>#N/A</v>
      </c>
      <c r="BC328" t="e">
        <f ca="1"/>
        <v>#N/A</v>
      </c>
      <c r="BD328" t="e">
        <f ca="1"/>
        <v>#N/A</v>
      </c>
      <c r="BE328" t="e">
        <f ca="1"/>
        <v>#N/A</v>
      </c>
      <c r="BF328" t="e">
        <f ca="1"/>
        <v>#N/A</v>
      </c>
      <c r="BG328" t="e">
        <f ca="1"/>
        <v>#N/A</v>
      </c>
      <c r="BH328" t="e">
        <f ca="1"/>
        <v>#N/A</v>
      </c>
      <c r="BI328" t="e">
        <f ca="1"/>
        <v>#N/A</v>
      </c>
      <c r="BJ328" t="e">
        <f ca="1"/>
        <v>#N/A</v>
      </c>
      <c r="BK328" t="e">
        <f ca="1"/>
        <v>#N/A</v>
      </c>
      <c r="BL328" t="e">
        <f ca="1"/>
        <v>#N/A</v>
      </c>
      <c r="BM328" t="e">
        <f ca="1"/>
        <v>#N/A</v>
      </c>
      <c r="BN328" t="e">
        <f ca="1"/>
        <v>#N/A</v>
      </c>
      <c r="BO328" t="e">
        <f ca="1"/>
        <v>#N/A</v>
      </c>
      <c r="BP328" t="e">
        <f ca="1"/>
        <v>#N/A</v>
      </c>
      <c r="BQ328" t="e">
        <f ca="1"/>
        <v>#N/A</v>
      </c>
      <c r="BR328" t="e">
        <f ca="1"/>
        <v>#N/A</v>
      </c>
      <c r="BS328" t="e">
        <f ca="1"/>
        <v>#N/A</v>
      </c>
      <c r="BT328" t="e">
        <f ca="1"/>
        <v>#N/A</v>
      </c>
      <c r="BU328" t="e">
        <f ca="1"/>
        <v>#N/A</v>
      </c>
      <c r="BV328" t="e">
        <f ca="1"/>
        <v>#N/A</v>
      </c>
      <c r="BW328" t="e">
        <f ca="1"/>
        <v>#N/A</v>
      </c>
      <c r="BX328" t="e">
        <f ca="1"/>
        <v>#N/A</v>
      </c>
      <c r="BY328" t="e">
        <f ca="1"/>
        <v>#N/A</v>
      </c>
      <c r="BZ328" t="e">
        <f ca="1"/>
        <v>#N/A</v>
      </c>
      <c r="CA328" t="e">
        <f ca="1"/>
        <v>#N/A</v>
      </c>
      <c r="CB328" t="e">
        <f ca="1"/>
        <v>#N/A</v>
      </c>
      <c r="CC328" t="e">
        <f ca="1"/>
        <v>#N/A</v>
      </c>
      <c r="CD328" t="e">
        <f ca="1"/>
        <v>#N/A</v>
      </c>
      <c r="CE328" t="e">
        <f ca="1"/>
        <v>#N/A</v>
      </c>
      <c r="CF328" t="e">
        <f ca="1"/>
        <v>#N/A</v>
      </c>
      <c r="CG328" t="e">
        <f ca="1"/>
        <v>#N/A</v>
      </c>
      <c r="CH328" t="e">
        <f ca="1"/>
        <v>#N/A</v>
      </c>
      <c r="CI328" t="e">
        <f ca="1"/>
        <v>#N/A</v>
      </c>
      <c r="CJ328" t="e">
        <f ca="1"/>
        <v>#N/A</v>
      </c>
      <c r="CK328" t="e">
        <f ca="1"/>
        <v>#N/A</v>
      </c>
      <c r="CL328" t="e">
        <f ca="1"/>
        <v>#N/A</v>
      </c>
      <c r="CM328" t="e">
        <f ca="1"/>
        <v>#N/A</v>
      </c>
      <c r="CN328" t="e">
        <f ca="1"/>
        <v>#N/A</v>
      </c>
      <c r="CO328" t="e">
        <f ca="1"/>
        <v>#N/A</v>
      </c>
      <c r="CP328" t="e">
        <f ca="1"/>
        <v>#N/A</v>
      </c>
      <c r="CQ328" t="e">
        <f ca="1"/>
        <v>#N/A</v>
      </c>
      <c r="CR328" t="e">
        <f ca="1"/>
        <v>#N/A</v>
      </c>
      <c r="CS328" t="e">
        <f ca="1"/>
        <v>#N/A</v>
      </c>
      <c r="CT328" t="e">
        <f ca="1"/>
        <v>#N/A</v>
      </c>
      <c r="CU328" t="e">
        <f ca="1"/>
        <v>#N/A</v>
      </c>
      <c r="CV328" t="e">
        <f ca="1"/>
        <v>#N/A</v>
      </c>
      <c r="CW328" t="e">
        <f ca="1"/>
        <v>#N/A</v>
      </c>
      <c r="CX328" t="e">
        <f ca="1"/>
        <v>#N/A</v>
      </c>
      <c r="CY328" t="e">
        <f ca="1"/>
        <v>#N/A</v>
      </c>
      <c r="CZ328" t="e">
        <f ca="1"/>
        <v>#N/A</v>
      </c>
      <c r="DA328" t="e">
        <f ca="1"/>
        <v>#N/A</v>
      </c>
      <c r="DB328" t="e">
        <f ca="1"/>
        <v>#N/A</v>
      </c>
      <c r="DC328" t="e">
        <f ca="1"/>
        <v>#N/A</v>
      </c>
      <c r="DD328" t="e">
        <f ca="1"/>
        <v>#N/A</v>
      </c>
      <c r="DE328" t="e">
        <f ca="1"/>
        <v>#N/A</v>
      </c>
      <c r="DF328" t="e">
        <f ca="1"/>
        <v>#N/A</v>
      </c>
      <c r="DG328" t="e">
        <f ca="1"/>
        <v>#N/A</v>
      </c>
      <c r="DH328" t="e">
        <f ca="1"/>
        <v>#N/A</v>
      </c>
      <c r="DI328" t="e">
        <f ca="1"/>
        <v>#N/A</v>
      </c>
      <c r="DJ328" t="e">
        <f ca="1"/>
        <v>#N/A</v>
      </c>
      <c r="DK328" t="e">
        <f ca="1"/>
        <v>#N/A</v>
      </c>
      <c r="DL328" t="e">
        <f ca="1"/>
        <v>#N/A</v>
      </c>
      <c r="DM328" t="e">
        <f ca="1"/>
        <v>#N/A</v>
      </c>
      <c r="DN328" t="e">
        <f ca="1"/>
        <v>#N/A</v>
      </c>
      <c r="DO328" t="e">
        <f ca="1"/>
        <v>#N/A</v>
      </c>
      <c r="DP328" t="e">
        <f ca="1"/>
        <v>#N/A</v>
      </c>
      <c r="DQ328" t="e">
        <f ca="1"/>
        <v>#N/A</v>
      </c>
      <c r="DR328" t="e">
        <f ca="1"/>
        <v>#N/A</v>
      </c>
      <c r="DS328" t="e">
        <f ca="1"/>
        <v>#N/A</v>
      </c>
      <c r="DT328" t="e">
        <f ca="1"/>
        <v>#N/A</v>
      </c>
      <c r="DU328" t="e">
        <f ca="1"/>
        <v>#N/A</v>
      </c>
      <c r="DV328" t="e">
        <f ca="1"/>
        <v>#N/A</v>
      </c>
      <c r="DW328" t="e">
        <f ca="1"/>
        <v>#N/A</v>
      </c>
      <c r="DX328" t="e">
        <f ca="1"/>
        <v>#N/A</v>
      </c>
      <c r="DY328" t="e">
        <f ca="1"/>
        <v>#N/A</v>
      </c>
      <c r="DZ328" t="e">
        <f ca="1"/>
        <v>#N/A</v>
      </c>
      <c r="EA328" t="e">
        <f ca="1"/>
        <v>#N/A</v>
      </c>
    </row>
    <row r="329" spans="11:131">
      <c r="K329" s="40" t="e">
        <f ca="1"/>
        <v>#N/A</v>
      </c>
      <c r="L329" t="e">
        <f ca="1"/>
        <v>#N/A</v>
      </c>
      <c r="M329" t="e">
        <f ca="1"/>
        <v>#N/A</v>
      </c>
      <c r="N329" t="e">
        <f ca="1"/>
        <v>#N/A</v>
      </c>
      <c r="O329" t="e">
        <f ca="1"/>
        <v>#N/A</v>
      </c>
      <c r="P329" t="e">
        <f ca="1"/>
        <v>#N/A</v>
      </c>
      <c r="Q329" t="e">
        <f ca="1"/>
        <v>#N/A</v>
      </c>
      <c r="R329" t="e">
        <f ca="1"/>
        <v>#N/A</v>
      </c>
      <c r="S329" t="e">
        <f ca="1"/>
        <v>#N/A</v>
      </c>
      <c r="T329" t="e">
        <f ca="1"/>
        <v>#N/A</v>
      </c>
      <c r="U329" t="e">
        <f ca="1"/>
        <v>#N/A</v>
      </c>
      <c r="V329" t="e">
        <f ca="1"/>
        <v>#N/A</v>
      </c>
      <c r="W329" t="e">
        <f ca="1"/>
        <v>#N/A</v>
      </c>
      <c r="X329" t="e">
        <f ca="1"/>
        <v>#N/A</v>
      </c>
      <c r="Y329" t="e">
        <f ca="1"/>
        <v>#N/A</v>
      </c>
      <c r="Z329" t="e">
        <f ca="1"/>
        <v>#N/A</v>
      </c>
      <c r="AA329" t="e">
        <f ca="1"/>
        <v>#N/A</v>
      </c>
      <c r="AB329" t="e">
        <f ca="1"/>
        <v>#N/A</v>
      </c>
      <c r="AC329" t="e">
        <f ca="1"/>
        <v>#N/A</v>
      </c>
      <c r="AD329" t="e">
        <f ca="1"/>
        <v>#N/A</v>
      </c>
      <c r="AE329" t="e">
        <f ca="1"/>
        <v>#N/A</v>
      </c>
      <c r="AF329" t="e">
        <f ca="1"/>
        <v>#N/A</v>
      </c>
      <c r="AG329" t="e">
        <f ca="1"/>
        <v>#N/A</v>
      </c>
      <c r="AH329" t="e">
        <f ca="1"/>
        <v>#N/A</v>
      </c>
      <c r="AI329" t="e">
        <f ca="1"/>
        <v>#N/A</v>
      </c>
      <c r="AJ329" t="e">
        <f ca="1"/>
        <v>#N/A</v>
      </c>
      <c r="AK329" t="e">
        <f ca="1"/>
        <v>#N/A</v>
      </c>
      <c r="AL329" t="e">
        <f ca="1"/>
        <v>#N/A</v>
      </c>
      <c r="AM329" t="e">
        <f ca="1"/>
        <v>#N/A</v>
      </c>
      <c r="AN329" t="e">
        <f ca="1"/>
        <v>#N/A</v>
      </c>
      <c r="AO329" t="e">
        <f ca="1"/>
        <v>#N/A</v>
      </c>
      <c r="AP329" t="e">
        <f ca="1"/>
        <v>#N/A</v>
      </c>
      <c r="AQ329" t="e">
        <f ca="1"/>
        <v>#N/A</v>
      </c>
      <c r="AR329" t="e">
        <f ca="1"/>
        <v>#N/A</v>
      </c>
      <c r="AS329" t="e">
        <f ca="1"/>
        <v>#N/A</v>
      </c>
      <c r="AT329" t="e">
        <f ca="1"/>
        <v>#N/A</v>
      </c>
      <c r="AU329" t="e">
        <f ca="1"/>
        <v>#N/A</v>
      </c>
      <c r="AV329" t="e">
        <f ca="1"/>
        <v>#N/A</v>
      </c>
      <c r="AW329" t="e">
        <f ca="1"/>
        <v>#N/A</v>
      </c>
      <c r="AX329" t="e">
        <f ca="1"/>
        <v>#N/A</v>
      </c>
      <c r="AY329" t="e">
        <f ca="1"/>
        <v>#N/A</v>
      </c>
      <c r="AZ329" t="e">
        <f ca="1"/>
        <v>#N/A</v>
      </c>
      <c r="BA329" t="e">
        <f ca="1"/>
        <v>#N/A</v>
      </c>
      <c r="BB329" t="e">
        <f ca="1"/>
        <v>#N/A</v>
      </c>
      <c r="BC329" t="e">
        <f ca="1"/>
        <v>#N/A</v>
      </c>
      <c r="BD329" t="e">
        <f ca="1"/>
        <v>#N/A</v>
      </c>
      <c r="BE329" t="e">
        <f ca="1"/>
        <v>#N/A</v>
      </c>
      <c r="BF329" t="e">
        <f ca="1"/>
        <v>#N/A</v>
      </c>
      <c r="BG329" t="e">
        <f ca="1"/>
        <v>#N/A</v>
      </c>
      <c r="BH329" t="e">
        <f ca="1"/>
        <v>#N/A</v>
      </c>
      <c r="BI329" t="e">
        <f ca="1"/>
        <v>#N/A</v>
      </c>
      <c r="BJ329" t="e">
        <f ca="1"/>
        <v>#N/A</v>
      </c>
      <c r="BK329" t="e">
        <f ca="1"/>
        <v>#N/A</v>
      </c>
      <c r="BL329" t="e">
        <f ca="1"/>
        <v>#N/A</v>
      </c>
      <c r="BM329" t="e">
        <f ca="1"/>
        <v>#N/A</v>
      </c>
      <c r="BN329" t="e">
        <f ca="1"/>
        <v>#N/A</v>
      </c>
      <c r="BO329" t="e">
        <f ca="1"/>
        <v>#N/A</v>
      </c>
      <c r="BP329" t="e">
        <f ca="1"/>
        <v>#N/A</v>
      </c>
      <c r="BQ329" t="e">
        <f ca="1"/>
        <v>#N/A</v>
      </c>
      <c r="BR329" t="e">
        <f ca="1"/>
        <v>#N/A</v>
      </c>
      <c r="BS329" t="e">
        <f ca="1"/>
        <v>#N/A</v>
      </c>
      <c r="BT329" t="e">
        <f ca="1"/>
        <v>#N/A</v>
      </c>
      <c r="BU329" t="e">
        <f ca="1"/>
        <v>#N/A</v>
      </c>
      <c r="BV329" t="e">
        <f ca="1"/>
        <v>#N/A</v>
      </c>
      <c r="BW329" t="e">
        <f ca="1"/>
        <v>#N/A</v>
      </c>
      <c r="BX329" t="e">
        <f ca="1"/>
        <v>#N/A</v>
      </c>
      <c r="BY329" t="e">
        <f ca="1"/>
        <v>#N/A</v>
      </c>
      <c r="BZ329" t="e">
        <f ca="1"/>
        <v>#N/A</v>
      </c>
      <c r="CA329" t="e">
        <f ca="1"/>
        <v>#N/A</v>
      </c>
      <c r="CB329" t="e">
        <f ca="1"/>
        <v>#N/A</v>
      </c>
      <c r="CC329" t="e">
        <f ca="1"/>
        <v>#N/A</v>
      </c>
      <c r="CD329" t="e">
        <f ca="1"/>
        <v>#N/A</v>
      </c>
      <c r="CE329" t="e">
        <f ca="1"/>
        <v>#N/A</v>
      </c>
      <c r="CF329" t="e">
        <f ca="1"/>
        <v>#N/A</v>
      </c>
      <c r="CG329" t="e">
        <f ca="1"/>
        <v>#N/A</v>
      </c>
      <c r="CH329" t="e">
        <f ca="1"/>
        <v>#N/A</v>
      </c>
      <c r="CI329" t="e">
        <f ca="1"/>
        <v>#N/A</v>
      </c>
      <c r="CJ329" t="e">
        <f ca="1"/>
        <v>#N/A</v>
      </c>
      <c r="CK329" t="e">
        <f ca="1"/>
        <v>#N/A</v>
      </c>
      <c r="CL329" t="e">
        <f ca="1"/>
        <v>#N/A</v>
      </c>
      <c r="CM329" t="e">
        <f ca="1"/>
        <v>#N/A</v>
      </c>
      <c r="CN329" t="e">
        <f ca="1"/>
        <v>#N/A</v>
      </c>
      <c r="CO329" t="e">
        <f ca="1"/>
        <v>#N/A</v>
      </c>
      <c r="CP329" t="e">
        <f ca="1"/>
        <v>#N/A</v>
      </c>
      <c r="CQ329" t="e">
        <f ca="1"/>
        <v>#N/A</v>
      </c>
      <c r="CR329" t="e">
        <f ca="1"/>
        <v>#N/A</v>
      </c>
      <c r="CS329" t="e">
        <f ca="1"/>
        <v>#N/A</v>
      </c>
      <c r="CT329" t="e">
        <f ca="1"/>
        <v>#N/A</v>
      </c>
      <c r="CU329" t="e">
        <f ca="1"/>
        <v>#N/A</v>
      </c>
      <c r="CV329" t="e">
        <f ca="1"/>
        <v>#N/A</v>
      </c>
      <c r="CW329" t="e">
        <f ca="1"/>
        <v>#N/A</v>
      </c>
      <c r="CX329" t="e">
        <f ca="1"/>
        <v>#N/A</v>
      </c>
      <c r="CY329" t="e">
        <f ca="1"/>
        <v>#N/A</v>
      </c>
      <c r="CZ329" t="e">
        <f ca="1"/>
        <v>#N/A</v>
      </c>
      <c r="DA329" t="e">
        <f ca="1"/>
        <v>#N/A</v>
      </c>
      <c r="DB329" t="e">
        <f ca="1"/>
        <v>#N/A</v>
      </c>
      <c r="DC329" t="e">
        <f ca="1"/>
        <v>#N/A</v>
      </c>
      <c r="DD329" t="e">
        <f ca="1"/>
        <v>#N/A</v>
      </c>
      <c r="DE329" t="e">
        <f ca="1"/>
        <v>#N/A</v>
      </c>
      <c r="DF329" t="e">
        <f ca="1"/>
        <v>#N/A</v>
      </c>
      <c r="DG329" t="e">
        <f ca="1"/>
        <v>#N/A</v>
      </c>
      <c r="DH329" t="e">
        <f ca="1"/>
        <v>#N/A</v>
      </c>
      <c r="DI329" t="e">
        <f ca="1"/>
        <v>#N/A</v>
      </c>
      <c r="DJ329" t="e">
        <f ca="1"/>
        <v>#N/A</v>
      </c>
      <c r="DK329" t="e">
        <f ca="1"/>
        <v>#N/A</v>
      </c>
      <c r="DL329" t="e">
        <f ca="1"/>
        <v>#N/A</v>
      </c>
      <c r="DM329" t="e">
        <f ca="1"/>
        <v>#N/A</v>
      </c>
      <c r="DN329" t="e">
        <f ca="1"/>
        <v>#N/A</v>
      </c>
      <c r="DO329" t="e">
        <f ca="1"/>
        <v>#N/A</v>
      </c>
      <c r="DP329" t="e">
        <f ca="1"/>
        <v>#N/A</v>
      </c>
      <c r="DQ329" t="e">
        <f ca="1"/>
        <v>#N/A</v>
      </c>
      <c r="DR329" t="e">
        <f ca="1"/>
        <v>#N/A</v>
      </c>
      <c r="DS329" t="e">
        <f ca="1"/>
        <v>#N/A</v>
      </c>
      <c r="DT329" t="e">
        <f ca="1"/>
        <v>#N/A</v>
      </c>
      <c r="DU329" t="e">
        <f ca="1"/>
        <v>#N/A</v>
      </c>
      <c r="DV329" t="e">
        <f ca="1"/>
        <v>#N/A</v>
      </c>
      <c r="DW329" t="e">
        <f ca="1"/>
        <v>#N/A</v>
      </c>
      <c r="DX329" t="e">
        <f ca="1"/>
        <v>#N/A</v>
      </c>
      <c r="DY329" t="e">
        <f ca="1"/>
        <v>#N/A</v>
      </c>
      <c r="DZ329" t="e">
        <f ca="1"/>
        <v>#N/A</v>
      </c>
      <c r="EA329" t="e">
        <f ca="1"/>
        <v>#N/A</v>
      </c>
    </row>
    <row r="330" spans="11:131">
      <c r="K330" s="40" t="e">
        <f ca="1"/>
        <v>#N/A</v>
      </c>
      <c r="L330" t="e">
        <f ca="1"/>
        <v>#N/A</v>
      </c>
      <c r="M330" t="e">
        <f ca="1"/>
        <v>#N/A</v>
      </c>
      <c r="N330" t="e">
        <f ca="1"/>
        <v>#N/A</v>
      </c>
      <c r="O330" t="e">
        <f ca="1"/>
        <v>#N/A</v>
      </c>
      <c r="P330" t="e">
        <f ca="1"/>
        <v>#N/A</v>
      </c>
      <c r="Q330" t="e">
        <f ca="1"/>
        <v>#N/A</v>
      </c>
      <c r="R330" t="e">
        <f ca="1"/>
        <v>#N/A</v>
      </c>
      <c r="S330" t="e">
        <f ca="1"/>
        <v>#N/A</v>
      </c>
      <c r="T330" t="e">
        <f ca="1"/>
        <v>#N/A</v>
      </c>
      <c r="U330" t="e">
        <f ca="1"/>
        <v>#N/A</v>
      </c>
      <c r="V330" t="e">
        <f ca="1"/>
        <v>#N/A</v>
      </c>
      <c r="W330" t="e">
        <f ca="1"/>
        <v>#N/A</v>
      </c>
      <c r="X330" t="e">
        <f ca="1"/>
        <v>#N/A</v>
      </c>
      <c r="Y330" t="e">
        <f ca="1"/>
        <v>#N/A</v>
      </c>
      <c r="Z330" t="e">
        <f ca="1"/>
        <v>#N/A</v>
      </c>
      <c r="AA330" t="e">
        <f ca="1"/>
        <v>#N/A</v>
      </c>
      <c r="AB330" t="e">
        <f ca="1"/>
        <v>#N/A</v>
      </c>
      <c r="AC330" t="e">
        <f ca="1"/>
        <v>#N/A</v>
      </c>
      <c r="AD330" t="e">
        <f ca="1"/>
        <v>#N/A</v>
      </c>
      <c r="AE330" t="e">
        <f ca="1"/>
        <v>#N/A</v>
      </c>
      <c r="AF330" t="e">
        <f ca="1"/>
        <v>#N/A</v>
      </c>
      <c r="AG330" t="e">
        <f ca="1"/>
        <v>#N/A</v>
      </c>
      <c r="AH330" t="e">
        <f ca="1"/>
        <v>#N/A</v>
      </c>
      <c r="AI330" t="e">
        <f ca="1"/>
        <v>#N/A</v>
      </c>
      <c r="AJ330" t="e">
        <f ca="1"/>
        <v>#N/A</v>
      </c>
      <c r="AK330" t="e">
        <f ca="1"/>
        <v>#N/A</v>
      </c>
      <c r="AL330" t="e">
        <f ca="1"/>
        <v>#N/A</v>
      </c>
      <c r="AM330" t="e">
        <f ca="1"/>
        <v>#N/A</v>
      </c>
      <c r="AN330" t="e">
        <f ca="1"/>
        <v>#N/A</v>
      </c>
      <c r="AO330" t="e">
        <f ca="1"/>
        <v>#N/A</v>
      </c>
      <c r="AP330" t="e">
        <f ca="1"/>
        <v>#N/A</v>
      </c>
      <c r="AQ330" t="e">
        <f ca="1"/>
        <v>#N/A</v>
      </c>
      <c r="AR330" t="e">
        <f ca="1"/>
        <v>#N/A</v>
      </c>
      <c r="AS330" t="e">
        <f ca="1"/>
        <v>#N/A</v>
      </c>
      <c r="AT330" t="e">
        <f ca="1"/>
        <v>#N/A</v>
      </c>
      <c r="AU330" t="e">
        <f ca="1"/>
        <v>#N/A</v>
      </c>
      <c r="AV330" t="e">
        <f ca="1"/>
        <v>#N/A</v>
      </c>
      <c r="AW330" t="e">
        <f ca="1"/>
        <v>#N/A</v>
      </c>
      <c r="AX330" t="e">
        <f ca="1"/>
        <v>#N/A</v>
      </c>
      <c r="AY330" t="e">
        <f ca="1"/>
        <v>#N/A</v>
      </c>
      <c r="AZ330" t="e">
        <f ca="1"/>
        <v>#N/A</v>
      </c>
      <c r="BA330" t="e">
        <f ca="1"/>
        <v>#N/A</v>
      </c>
      <c r="BB330" t="e">
        <f ca="1"/>
        <v>#N/A</v>
      </c>
      <c r="BC330" t="e">
        <f ca="1"/>
        <v>#N/A</v>
      </c>
      <c r="BD330" t="e">
        <f ca="1"/>
        <v>#N/A</v>
      </c>
      <c r="BE330" t="e">
        <f ca="1"/>
        <v>#N/A</v>
      </c>
      <c r="BF330" t="e">
        <f ca="1"/>
        <v>#N/A</v>
      </c>
      <c r="BG330" t="e">
        <f ca="1"/>
        <v>#N/A</v>
      </c>
      <c r="BH330" t="e">
        <f ca="1"/>
        <v>#N/A</v>
      </c>
      <c r="BI330" t="e">
        <f ca="1"/>
        <v>#N/A</v>
      </c>
      <c r="BJ330" t="e">
        <f ca="1"/>
        <v>#N/A</v>
      </c>
      <c r="BK330" t="e">
        <f ca="1"/>
        <v>#N/A</v>
      </c>
      <c r="BL330" t="e">
        <f ca="1"/>
        <v>#N/A</v>
      </c>
      <c r="BM330" t="e">
        <f ca="1"/>
        <v>#N/A</v>
      </c>
      <c r="BN330" t="e">
        <f ca="1"/>
        <v>#N/A</v>
      </c>
      <c r="BO330" t="e">
        <f ca="1"/>
        <v>#N/A</v>
      </c>
      <c r="BP330" t="e">
        <f ca="1"/>
        <v>#N/A</v>
      </c>
      <c r="BQ330" t="e">
        <f ca="1"/>
        <v>#N/A</v>
      </c>
      <c r="BR330" t="e">
        <f ca="1"/>
        <v>#N/A</v>
      </c>
      <c r="BS330" t="e">
        <f ca="1"/>
        <v>#N/A</v>
      </c>
      <c r="BT330" t="e">
        <f ca="1"/>
        <v>#N/A</v>
      </c>
      <c r="BU330" t="e">
        <f ca="1"/>
        <v>#N/A</v>
      </c>
      <c r="BV330" t="e">
        <f ca="1"/>
        <v>#N/A</v>
      </c>
      <c r="BW330" t="e">
        <f ca="1"/>
        <v>#N/A</v>
      </c>
      <c r="BX330" t="e">
        <f ca="1"/>
        <v>#N/A</v>
      </c>
      <c r="BY330" t="e">
        <f ca="1"/>
        <v>#N/A</v>
      </c>
      <c r="BZ330" t="e">
        <f ca="1"/>
        <v>#N/A</v>
      </c>
      <c r="CA330" t="e">
        <f ca="1"/>
        <v>#N/A</v>
      </c>
      <c r="CB330" t="e">
        <f ca="1"/>
        <v>#N/A</v>
      </c>
      <c r="CC330" t="e">
        <f ca="1"/>
        <v>#N/A</v>
      </c>
      <c r="CD330" t="e">
        <f ca="1"/>
        <v>#N/A</v>
      </c>
      <c r="CE330" t="e">
        <f ca="1"/>
        <v>#N/A</v>
      </c>
      <c r="CF330" t="e">
        <f ca="1"/>
        <v>#N/A</v>
      </c>
      <c r="CG330" t="e">
        <f ca="1"/>
        <v>#N/A</v>
      </c>
      <c r="CH330" t="e">
        <f ca="1"/>
        <v>#N/A</v>
      </c>
      <c r="CI330" t="e">
        <f ca="1"/>
        <v>#N/A</v>
      </c>
      <c r="CJ330" t="e">
        <f ca="1"/>
        <v>#N/A</v>
      </c>
      <c r="CK330" t="e">
        <f ca="1"/>
        <v>#N/A</v>
      </c>
      <c r="CL330" t="e">
        <f ca="1"/>
        <v>#N/A</v>
      </c>
      <c r="CM330" t="e">
        <f ca="1"/>
        <v>#N/A</v>
      </c>
      <c r="CN330" t="e">
        <f ca="1"/>
        <v>#N/A</v>
      </c>
      <c r="CO330" t="e">
        <f ca="1"/>
        <v>#N/A</v>
      </c>
      <c r="CP330" t="e">
        <f ca="1"/>
        <v>#N/A</v>
      </c>
      <c r="CQ330" t="e">
        <f ca="1"/>
        <v>#N/A</v>
      </c>
      <c r="CR330" t="e">
        <f ca="1"/>
        <v>#N/A</v>
      </c>
      <c r="CS330" t="e">
        <f ca="1"/>
        <v>#N/A</v>
      </c>
      <c r="CT330" t="e">
        <f ca="1"/>
        <v>#N/A</v>
      </c>
      <c r="CU330" t="e">
        <f ca="1"/>
        <v>#N/A</v>
      </c>
      <c r="CV330" t="e">
        <f ca="1"/>
        <v>#N/A</v>
      </c>
      <c r="CW330" t="e">
        <f ca="1"/>
        <v>#N/A</v>
      </c>
      <c r="CX330" t="e">
        <f ca="1"/>
        <v>#N/A</v>
      </c>
      <c r="CY330" t="e">
        <f ca="1"/>
        <v>#N/A</v>
      </c>
      <c r="CZ330" t="e">
        <f ca="1"/>
        <v>#N/A</v>
      </c>
      <c r="DA330" t="e">
        <f ca="1"/>
        <v>#N/A</v>
      </c>
      <c r="DB330" t="e">
        <f ca="1"/>
        <v>#N/A</v>
      </c>
      <c r="DC330" t="e">
        <f ca="1"/>
        <v>#N/A</v>
      </c>
      <c r="DD330" t="e">
        <f ca="1"/>
        <v>#N/A</v>
      </c>
      <c r="DE330" t="e">
        <f ca="1"/>
        <v>#N/A</v>
      </c>
      <c r="DF330" t="e">
        <f ca="1"/>
        <v>#N/A</v>
      </c>
      <c r="DG330" t="e">
        <f ca="1"/>
        <v>#N/A</v>
      </c>
      <c r="DH330" t="e">
        <f ca="1"/>
        <v>#N/A</v>
      </c>
      <c r="DI330" t="e">
        <f ca="1"/>
        <v>#N/A</v>
      </c>
      <c r="DJ330" t="e">
        <f ca="1"/>
        <v>#N/A</v>
      </c>
      <c r="DK330" t="e">
        <f ca="1"/>
        <v>#N/A</v>
      </c>
      <c r="DL330" t="e">
        <f ca="1"/>
        <v>#N/A</v>
      </c>
      <c r="DM330" t="e">
        <f ca="1"/>
        <v>#N/A</v>
      </c>
      <c r="DN330" t="e">
        <f ca="1"/>
        <v>#N/A</v>
      </c>
      <c r="DO330" t="e">
        <f ca="1"/>
        <v>#N/A</v>
      </c>
      <c r="DP330" t="e">
        <f ca="1"/>
        <v>#N/A</v>
      </c>
      <c r="DQ330" t="e">
        <f ca="1"/>
        <v>#N/A</v>
      </c>
      <c r="DR330" t="e">
        <f ca="1"/>
        <v>#N/A</v>
      </c>
      <c r="DS330" t="e">
        <f ca="1"/>
        <v>#N/A</v>
      </c>
      <c r="DT330" t="e">
        <f ca="1"/>
        <v>#N/A</v>
      </c>
      <c r="DU330" t="e">
        <f ca="1"/>
        <v>#N/A</v>
      </c>
      <c r="DV330" t="e">
        <f ca="1"/>
        <v>#N/A</v>
      </c>
      <c r="DW330" t="e">
        <f ca="1"/>
        <v>#N/A</v>
      </c>
      <c r="DX330" t="e">
        <f ca="1"/>
        <v>#N/A</v>
      </c>
      <c r="DY330" t="e">
        <f ca="1"/>
        <v>#N/A</v>
      </c>
      <c r="DZ330" t="e">
        <f ca="1"/>
        <v>#N/A</v>
      </c>
      <c r="EA330" t="e">
        <f ca="1"/>
        <v>#N/A</v>
      </c>
    </row>
    <row r="331" spans="11:131">
      <c r="K331" s="40" t="e">
        <f ca="1"/>
        <v>#N/A</v>
      </c>
      <c r="L331" t="e">
        <f ca="1"/>
        <v>#N/A</v>
      </c>
      <c r="M331" t="e">
        <f ca="1"/>
        <v>#N/A</v>
      </c>
      <c r="N331" t="e">
        <f ca="1"/>
        <v>#N/A</v>
      </c>
      <c r="O331" t="e">
        <f ca="1"/>
        <v>#N/A</v>
      </c>
      <c r="P331" t="e">
        <f ca="1"/>
        <v>#N/A</v>
      </c>
      <c r="Q331" t="e">
        <f ca="1"/>
        <v>#N/A</v>
      </c>
      <c r="R331" t="e">
        <f ca="1"/>
        <v>#N/A</v>
      </c>
      <c r="S331" t="e">
        <f ca="1"/>
        <v>#N/A</v>
      </c>
      <c r="T331" t="e">
        <f ca="1"/>
        <v>#N/A</v>
      </c>
      <c r="U331" t="e">
        <f ca="1"/>
        <v>#N/A</v>
      </c>
      <c r="V331" t="e">
        <f ca="1"/>
        <v>#N/A</v>
      </c>
      <c r="W331" t="e">
        <f ca="1"/>
        <v>#N/A</v>
      </c>
      <c r="X331" t="e">
        <f ca="1"/>
        <v>#N/A</v>
      </c>
      <c r="Y331" t="e">
        <f ca="1"/>
        <v>#N/A</v>
      </c>
      <c r="Z331" t="e">
        <f ca="1"/>
        <v>#N/A</v>
      </c>
      <c r="AA331" t="e">
        <f ca="1"/>
        <v>#N/A</v>
      </c>
      <c r="AB331" t="e">
        <f ca="1"/>
        <v>#N/A</v>
      </c>
      <c r="AC331" t="e">
        <f ca="1"/>
        <v>#N/A</v>
      </c>
      <c r="AD331" t="e">
        <f ca="1"/>
        <v>#N/A</v>
      </c>
      <c r="AE331" t="e">
        <f ca="1"/>
        <v>#N/A</v>
      </c>
      <c r="AF331" t="e">
        <f ca="1"/>
        <v>#N/A</v>
      </c>
      <c r="AG331" t="e">
        <f ca="1"/>
        <v>#N/A</v>
      </c>
      <c r="AH331" t="e">
        <f ca="1"/>
        <v>#N/A</v>
      </c>
      <c r="AI331" t="e">
        <f ca="1"/>
        <v>#N/A</v>
      </c>
      <c r="AJ331" t="e">
        <f ca="1"/>
        <v>#N/A</v>
      </c>
      <c r="AK331" t="e">
        <f ca="1"/>
        <v>#N/A</v>
      </c>
      <c r="AL331" t="e">
        <f ca="1"/>
        <v>#N/A</v>
      </c>
      <c r="AM331" t="e">
        <f ca="1"/>
        <v>#N/A</v>
      </c>
      <c r="AN331" t="e">
        <f ca="1"/>
        <v>#N/A</v>
      </c>
      <c r="AO331" t="e">
        <f ca="1"/>
        <v>#N/A</v>
      </c>
      <c r="AP331" t="e">
        <f ca="1"/>
        <v>#N/A</v>
      </c>
      <c r="AQ331" t="e">
        <f ca="1"/>
        <v>#N/A</v>
      </c>
      <c r="AR331" t="e">
        <f ca="1"/>
        <v>#N/A</v>
      </c>
      <c r="AS331" t="e">
        <f ca="1"/>
        <v>#N/A</v>
      </c>
      <c r="AT331" t="e">
        <f ca="1"/>
        <v>#N/A</v>
      </c>
      <c r="AU331" t="e">
        <f ca="1"/>
        <v>#N/A</v>
      </c>
      <c r="AV331" t="e">
        <f ca="1"/>
        <v>#N/A</v>
      </c>
      <c r="AW331" t="e">
        <f ca="1"/>
        <v>#N/A</v>
      </c>
      <c r="AX331" t="e">
        <f ca="1"/>
        <v>#N/A</v>
      </c>
      <c r="AY331" t="e">
        <f ca="1"/>
        <v>#N/A</v>
      </c>
      <c r="AZ331" t="e">
        <f ca="1"/>
        <v>#N/A</v>
      </c>
      <c r="BA331" t="e">
        <f ca="1"/>
        <v>#N/A</v>
      </c>
      <c r="BB331" t="e">
        <f ca="1"/>
        <v>#N/A</v>
      </c>
      <c r="BC331" t="e">
        <f ca="1"/>
        <v>#N/A</v>
      </c>
      <c r="BD331" t="e">
        <f ca="1"/>
        <v>#N/A</v>
      </c>
      <c r="BE331" t="e">
        <f ca="1"/>
        <v>#N/A</v>
      </c>
      <c r="BF331" t="e">
        <f ca="1"/>
        <v>#N/A</v>
      </c>
      <c r="BG331" t="e">
        <f ca="1"/>
        <v>#N/A</v>
      </c>
      <c r="BH331" t="e">
        <f ca="1"/>
        <v>#N/A</v>
      </c>
      <c r="BI331" t="e">
        <f ca="1"/>
        <v>#N/A</v>
      </c>
      <c r="BJ331" t="e">
        <f ca="1"/>
        <v>#N/A</v>
      </c>
      <c r="BK331" t="e">
        <f ca="1"/>
        <v>#N/A</v>
      </c>
      <c r="BL331" t="e">
        <f ca="1"/>
        <v>#N/A</v>
      </c>
      <c r="BM331" t="e">
        <f ca="1"/>
        <v>#N/A</v>
      </c>
      <c r="BN331" t="e">
        <f ca="1"/>
        <v>#N/A</v>
      </c>
      <c r="BO331" t="e">
        <f ca="1"/>
        <v>#N/A</v>
      </c>
      <c r="BP331" t="e">
        <f ca="1"/>
        <v>#N/A</v>
      </c>
      <c r="BQ331" t="e">
        <f ca="1"/>
        <v>#N/A</v>
      </c>
      <c r="BR331" t="e">
        <f ca="1"/>
        <v>#N/A</v>
      </c>
      <c r="BS331" t="e">
        <f ca="1"/>
        <v>#N/A</v>
      </c>
      <c r="BT331" t="e">
        <f ca="1"/>
        <v>#N/A</v>
      </c>
      <c r="BU331" t="e">
        <f ca="1"/>
        <v>#N/A</v>
      </c>
      <c r="BV331" t="e">
        <f ca="1"/>
        <v>#N/A</v>
      </c>
      <c r="BW331" t="e">
        <f ca="1"/>
        <v>#N/A</v>
      </c>
      <c r="BX331" t="e">
        <f ca="1"/>
        <v>#N/A</v>
      </c>
      <c r="BY331" t="e">
        <f ca="1"/>
        <v>#N/A</v>
      </c>
      <c r="BZ331" t="e">
        <f ca="1"/>
        <v>#N/A</v>
      </c>
      <c r="CA331" t="e">
        <f ca="1"/>
        <v>#N/A</v>
      </c>
      <c r="CB331" t="e">
        <f ca="1"/>
        <v>#N/A</v>
      </c>
      <c r="CC331" t="e">
        <f ca="1"/>
        <v>#N/A</v>
      </c>
      <c r="CD331" t="e">
        <f ca="1"/>
        <v>#N/A</v>
      </c>
      <c r="CE331" t="e">
        <f ca="1"/>
        <v>#N/A</v>
      </c>
      <c r="CF331" t="e">
        <f ca="1"/>
        <v>#N/A</v>
      </c>
      <c r="CG331" t="e">
        <f ca="1"/>
        <v>#N/A</v>
      </c>
      <c r="CH331" t="e">
        <f ca="1"/>
        <v>#N/A</v>
      </c>
      <c r="CI331" t="e">
        <f ca="1"/>
        <v>#N/A</v>
      </c>
      <c r="CJ331" t="e">
        <f ca="1"/>
        <v>#N/A</v>
      </c>
      <c r="CK331" t="e">
        <f ca="1"/>
        <v>#N/A</v>
      </c>
      <c r="CL331" t="e">
        <f ca="1"/>
        <v>#N/A</v>
      </c>
      <c r="CM331" t="e">
        <f ca="1"/>
        <v>#N/A</v>
      </c>
      <c r="CN331" t="e">
        <f ca="1"/>
        <v>#N/A</v>
      </c>
      <c r="CO331" t="e">
        <f ca="1"/>
        <v>#N/A</v>
      </c>
      <c r="CP331" t="e">
        <f ca="1"/>
        <v>#N/A</v>
      </c>
      <c r="CQ331" t="e">
        <f ca="1"/>
        <v>#N/A</v>
      </c>
      <c r="CR331" t="e">
        <f ca="1"/>
        <v>#N/A</v>
      </c>
      <c r="CS331" t="e">
        <f ca="1"/>
        <v>#N/A</v>
      </c>
      <c r="CT331" t="e">
        <f ca="1"/>
        <v>#N/A</v>
      </c>
      <c r="CU331" t="e">
        <f ca="1"/>
        <v>#N/A</v>
      </c>
      <c r="CV331" t="e">
        <f ca="1"/>
        <v>#N/A</v>
      </c>
      <c r="CW331" t="e">
        <f ca="1"/>
        <v>#N/A</v>
      </c>
      <c r="CX331" t="e">
        <f ca="1"/>
        <v>#N/A</v>
      </c>
      <c r="CY331" t="e">
        <f ca="1"/>
        <v>#N/A</v>
      </c>
      <c r="CZ331" t="e">
        <f ca="1"/>
        <v>#N/A</v>
      </c>
      <c r="DA331" t="e">
        <f ca="1"/>
        <v>#N/A</v>
      </c>
      <c r="DB331" t="e">
        <f ca="1"/>
        <v>#N/A</v>
      </c>
      <c r="DC331" t="e">
        <f ca="1"/>
        <v>#N/A</v>
      </c>
      <c r="DD331" t="e">
        <f ca="1"/>
        <v>#N/A</v>
      </c>
      <c r="DE331" t="e">
        <f ca="1"/>
        <v>#N/A</v>
      </c>
      <c r="DF331" t="e">
        <f ca="1"/>
        <v>#N/A</v>
      </c>
      <c r="DG331" t="e">
        <f ca="1"/>
        <v>#N/A</v>
      </c>
      <c r="DH331" t="e">
        <f ca="1"/>
        <v>#N/A</v>
      </c>
      <c r="DI331" t="e">
        <f ca="1"/>
        <v>#N/A</v>
      </c>
      <c r="DJ331" t="e">
        <f ca="1"/>
        <v>#N/A</v>
      </c>
      <c r="DK331" t="e">
        <f ca="1"/>
        <v>#N/A</v>
      </c>
      <c r="DL331" t="e">
        <f ca="1"/>
        <v>#N/A</v>
      </c>
      <c r="DM331" t="e">
        <f ca="1"/>
        <v>#N/A</v>
      </c>
      <c r="DN331" t="e">
        <f ca="1"/>
        <v>#N/A</v>
      </c>
      <c r="DO331" t="e">
        <f ca="1"/>
        <v>#N/A</v>
      </c>
      <c r="DP331" t="e">
        <f ca="1"/>
        <v>#N/A</v>
      </c>
      <c r="DQ331" t="e">
        <f ca="1"/>
        <v>#N/A</v>
      </c>
      <c r="DR331" t="e">
        <f ca="1"/>
        <v>#N/A</v>
      </c>
      <c r="DS331" t="e">
        <f ca="1"/>
        <v>#N/A</v>
      </c>
      <c r="DT331" t="e">
        <f ca="1"/>
        <v>#N/A</v>
      </c>
      <c r="DU331" t="e">
        <f ca="1"/>
        <v>#N/A</v>
      </c>
      <c r="DV331" t="e">
        <f ca="1"/>
        <v>#N/A</v>
      </c>
      <c r="DW331" t="e">
        <f ca="1"/>
        <v>#N/A</v>
      </c>
      <c r="DX331" t="e">
        <f ca="1"/>
        <v>#N/A</v>
      </c>
      <c r="DY331" t="e">
        <f ca="1"/>
        <v>#N/A</v>
      </c>
      <c r="DZ331" t="e">
        <f ca="1"/>
        <v>#N/A</v>
      </c>
      <c r="EA331" t="e">
        <f ca="1"/>
        <v>#N/A</v>
      </c>
    </row>
    <row r="332" spans="11:131">
      <c r="K332" s="40" t="e">
        <f ca="1"/>
        <v>#N/A</v>
      </c>
      <c r="L332" t="e">
        <f ca="1"/>
        <v>#N/A</v>
      </c>
      <c r="M332" t="e">
        <f ca="1"/>
        <v>#N/A</v>
      </c>
      <c r="N332" t="e">
        <f ca="1"/>
        <v>#N/A</v>
      </c>
      <c r="O332" t="e">
        <f ca="1"/>
        <v>#N/A</v>
      </c>
      <c r="P332" t="e">
        <f ca="1"/>
        <v>#N/A</v>
      </c>
      <c r="Q332" t="e">
        <f ca="1"/>
        <v>#N/A</v>
      </c>
      <c r="R332" t="e">
        <f ca="1"/>
        <v>#N/A</v>
      </c>
      <c r="S332" t="e">
        <f ca="1"/>
        <v>#N/A</v>
      </c>
      <c r="T332" t="e">
        <f ca="1"/>
        <v>#N/A</v>
      </c>
      <c r="U332" t="e">
        <f ca="1"/>
        <v>#N/A</v>
      </c>
      <c r="V332" t="e">
        <f ca="1"/>
        <v>#N/A</v>
      </c>
      <c r="W332" t="e">
        <f ca="1"/>
        <v>#N/A</v>
      </c>
      <c r="X332" t="e">
        <f ca="1"/>
        <v>#N/A</v>
      </c>
      <c r="Y332" t="e">
        <f ca="1"/>
        <v>#N/A</v>
      </c>
      <c r="Z332" t="e">
        <f ca="1"/>
        <v>#N/A</v>
      </c>
      <c r="AA332" t="e">
        <f ca="1"/>
        <v>#N/A</v>
      </c>
      <c r="AB332" t="e">
        <f ca="1"/>
        <v>#N/A</v>
      </c>
      <c r="AC332" t="e">
        <f ca="1"/>
        <v>#N/A</v>
      </c>
      <c r="AD332" t="e">
        <f ca="1"/>
        <v>#N/A</v>
      </c>
      <c r="AE332" t="e">
        <f ca="1"/>
        <v>#N/A</v>
      </c>
      <c r="AF332" t="e">
        <f ca="1"/>
        <v>#N/A</v>
      </c>
      <c r="AG332" t="e">
        <f ca="1"/>
        <v>#N/A</v>
      </c>
      <c r="AH332" t="e">
        <f ca="1"/>
        <v>#N/A</v>
      </c>
      <c r="AI332" t="e">
        <f ca="1"/>
        <v>#N/A</v>
      </c>
      <c r="AJ332" t="e">
        <f ca="1"/>
        <v>#N/A</v>
      </c>
      <c r="AK332" t="e">
        <f ca="1"/>
        <v>#N/A</v>
      </c>
      <c r="AL332" t="e">
        <f ca="1"/>
        <v>#N/A</v>
      </c>
      <c r="AM332" t="e">
        <f ca="1"/>
        <v>#N/A</v>
      </c>
      <c r="AN332" t="e">
        <f ca="1"/>
        <v>#N/A</v>
      </c>
      <c r="AO332" t="e">
        <f ca="1"/>
        <v>#N/A</v>
      </c>
      <c r="AP332" t="e">
        <f ca="1"/>
        <v>#N/A</v>
      </c>
      <c r="AQ332" t="e">
        <f ca="1"/>
        <v>#N/A</v>
      </c>
      <c r="AR332" t="e">
        <f ca="1"/>
        <v>#N/A</v>
      </c>
      <c r="AS332" t="e">
        <f ca="1"/>
        <v>#N/A</v>
      </c>
      <c r="AT332" t="e">
        <f ca="1"/>
        <v>#N/A</v>
      </c>
      <c r="AU332" t="e">
        <f ca="1"/>
        <v>#N/A</v>
      </c>
      <c r="AV332" t="e">
        <f ca="1"/>
        <v>#N/A</v>
      </c>
      <c r="AW332" t="e">
        <f ca="1"/>
        <v>#N/A</v>
      </c>
      <c r="AX332" t="e">
        <f ca="1"/>
        <v>#N/A</v>
      </c>
      <c r="AY332" t="e">
        <f ca="1"/>
        <v>#N/A</v>
      </c>
      <c r="AZ332" t="e">
        <f ca="1"/>
        <v>#N/A</v>
      </c>
      <c r="BA332" t="e">
        <f ca="1"/>
        <v>#N/A</v>
      </c>
      <c r="BB332" t="e">
        <f ca="1"/>
        <v>#N/A</v>
      </c>
      <c r="BC332" t="e">
        <f ca="1"/>
        <v>#N/A</v>
      </c>
      <c r="BD332" t="e">
        <f ca="1"/>
        <v>#N/A</v>
      </c>
      <c r="BE332" t="e">
        <f ca="1"/>
        <v>#N/A</v>
      </c>
      <c r="BF332" t="e">
        <f ca="1"/>
        <v>#N/A</v>
      </c>
      <c r="BG332" t="e">
        <f ca="1"/>
        <v>#N/A</v>
      </c>
      <c r="BH332" t="e">
        <f ca="1"/>
        <v>#N/A</v>
      </c>
      <c r="BI332" t="e">
        <f ca="1"/>
        <v>#N/A</v>
      </c>
      <c r="BJ332" t="e">
        <f ca="1"/>
        <v>#N/A</v>
      </c>
      <c r="BK332" t="e">
        <f ca="1"/>
        <v>#N/A</v>
      </c>
      <c r="BL332" t="e">
        <f ca="1"/>
        <v>#N/A</v>
      </c>
      <c r="BM332" t="e">
        <f ca="1"/>
        <v>#N/A</v>
      </c>
      <c r="BN332" t="e">
        <f ca="1"/>
        <v>#N/A</v>
      </c>
      <c r="BO332" t="e">
        <f ca="1"/>
        <v>#N/A</v>
      </c>
      <c r="BP332" t="e">
        <f ca="1"/>
        <v>#N/A</v>
      </c>
      <c r="BQ332" t="e">
        <f ca="1"/>
        <v>#N/A</v>
      </c>
      <c r="BR332" t="e">
        <f ca="1"/>
        <v>#N/A</v>
      </c>
      <c r="BS332" t="e">
        <f ca="1"/>
        <v>#N/A</v>
      </c>
      <c r="BT332" t="e">
        <f ca="1"/>
        <v>#N/A</v>
      </c>
      <c r="BU332" t="e">
        <f ca="1"/>
        <v>#N/A</v>
      </c>
      <c r="BV332" t="e">
        <f ca="1"/>
        <v>#N/A</v>
      </c>
      <c r="BW332" t="e">
        <f ca="1"/>
        <v>#N/A</v>
      </c>
      <c r="BX332" t="e">
        <f ca="1"/>
        <v>#N/A</v>
      </c>
      <c r="BY332" t="e">
        <f ca="1"/>
        <v>#N/A</v>
      </c>
      <c r="BZ332" t="e">
        <f ca="1"/>
        <v>#N/A</v>
      </c>
      <c r="CA332" t="e">
        <f ca="1"/>
        <v>#N/A</v>
      </c>
      <c r="CB332" t="e">
        <f ca="1"/>
        <v>#N/A</v>
      </c>
      <c r="CC332" t="e">
        <f ca="1"/>
        <v>#N/A</v>
      </c>
      <c r="CD332" t="e">
        <f ca="1"/>
        <v>#N/A</v>
      </c>
      <c r="CE332" t="e">
        <f ca="1"/>
        <v>#N/A</v>
      </c>
      <c r="CF332" t="e">
        <f ca="1"/>
        <v>#N/A</v>
      </c>
      <c r="CG332" t="e">
        <f ca="1"/>
        <v>#N/A</v>
      </c>
      <c r="CH332" t="e">
        <f ca="1"/>
        <v>#N/A</v>
      </c>
      <c r="CI332" t="e">
        <f ca="1"/>
        <v>#N/A</v>
      </c>
      <c r="CJ332" t="e">
        <f ca="1"/>
        <v>#N/A</v>
      </c>
      <c r="CK332" t="e">
        <f ca="1"/>
        <v>#N/A</v>
      </c>
      <c r="CL332" t="e">
        <f ca="1"/>
        <v>#N/A</v>
      </c>
      <c r="CM332" t="e">
        <f ca="1"/>
        <v>#N/A</v>
      </c>
      <c r="CN332" t="e">
        <f ca="1"/>
        <v>#N/A</v>
      </c>
      <c r="CO332" t="e">
        <f ca="1"/>
        <v>#N/A</v>
      </c>
      <c r="CP332" t="e">
        <f ca="1"/>
        <v>#N/A</v>
      </c>
      <c r="CQ332" t="e">
        <f ca="1"/>
        <v>#N/A</v>
      </c>
      <c r="CR332" t="e">
        <f ca="1"/>
        <v>#N/A</v>
      </c>
      <c r="CS332" t="e">
        <f ca="1"/>
        <v>#N/A</v>
      </c>
      <c r="CT332" t="e">
        <f ca="1"/>
        <v>#N/A</v>
      </c>
      <c r="CU332" t="e">
        <f ca="1"/>
        <v>#N/A</v>
      </c>
      <c r="CV332" t="e">
        <f ca="1"/>
        <v>#N/A</v>
      </c>
      <c r="CW332" t="e">
        <f ca="1"/>
        <v>#N/A</v>
      </c>
      <c r="CX332" t="e">
        <f ca="1"/>
        <v>#N/A</v>
      </c>
      <c r="CY332" t="e">
        <f ca="1"/>
        <v>#N/A</v>
      </c>
      <c r="CZ332" t="e">
        <f ca="1"/>
        <v>#N/A</v>
      </c>
      <c r="DA332" t="e">
        <f ca="1"/>
        <v>#N/A</v>
      </c>
      <c r="DB332" t="e">
        <f ca="1"/>
        <v>#N/A</v>
      </c>
      <c r="DC332" t="e">
        <f ca="1"/>
        <v>#N/A</v>
      </c>
      <c r="DD332" t="e">
        <f ca="1"/>
        <v>#N/A</v>
      </c>
      <c r="DE332" t="e">
        <f ca="1"/>
        <v>#N/A</v>
      </c>
      <c r="DF332" t="e">
        <f ca="1"/>
        <v>#N/A</v>
      </c>
      <c r="DG332" t="e">
        <f ca="1"/>
        <v>#N/A</v>
      </c>
      <c r="DH332" t="e">
        <f ca="1"/>
        <v>#N/A</v>
      </c>
      <c r="DI332" t="e">
        <f ca="1"/>
        <v>#N/A</v>
      </c>
      <c r="DJ332" t="e">
        <f ca="1"/>
        <v>#N/A</v>
      </c>
      <c r="DK332" t="e">
        <f ca="1"/>
        <v>#N/A</v>
      </c>
      <c r="DL332" t="e">
        <f ca="1"/>
        <v>#N/A</v>
      </c>
      <c r="DM332" t="e">
        <f ca="1"/>
        <v>#N/A</v>
      </c>
      <c r="DN332" t="e">
        <f ca="1"/>
        <v>#N/A</v>
      </c>
      <c r="DO332" t="e">
        <f ca="1"/>
        <v>#N/A</v>
      </c>
      <c r="DP332" t="e">
        <f ca="1"/>
        <v>#N/A</v>
      </c>
      <c r="DQ332" t="e">
        <f ca="1"/>
        <v>#N/A</v>
      </c>
      <c r="DR332" t="e">
        <f ca="1"/>
        <v>#N/A</v>
      </c>
      <c r="DS332" t="e">
        <f ca="1"/>
        <v>#N/A</v>
      </c>
      <c r="DT332" t="e">
        <f ca="1"/>
        <v>#N/A</v>
      </c>
      <c r="DU332" t="e">
        <f ca="1"/>
        <v>#N/A</v>
      </c>
      <c r="DV332" t="e">
        <f ca="1"/>
        <v>#N/A</v>
      </c>
      <c r="DW332" t="e">
        <f ca="1"/>
        <v>#N/A</v>
      </c>
      <c r="DX332" t="e">
        <f ca="1"/>
        <v>#N/A</v>
      </c>
      <c r="DY332" t="e">
        <f ca="1"/>
        <v>#N/A</v>
      </c>
      <c r="DZ332" t="e">
        <f ca="1"/>
        <v>#N/A</v>
      </c>
      <c r="EA332" t="e">
        <f ca="1"/>
        <v>#N/A</v>
      </c>
    </row>
    <row r="333" spans="11:131">
      <c r="K333" s="40" t="e">
        <f ca="1"/>
        <v>#N/A</v>
      </c>
      <c r="L333" t="e">
        <f ca="1"/>
        <v>#N/A</v>
      </c>
      <c r="M333" t="e">
        <f ca="1"/>
        <v>#N/A</v>
      </c>
      <c r="N333" t="e">
        <f ca="1"/>
        <v>#N/A</v>
      </c>
      <c r="O333" t="e">
        <f ca="1"/>
        <v>#N/A</v>
      </c>
      <c r="P333" t="e">
        <f ca="1"/>
        <v>#N/A</v>
      </c>
      <c r="Q333" t="e">
        <f ca="1"/>
        <v>#N/A</v>
      </c>
      <c r="R333" t="e">
        <f ca="1"/>
        <v>#N/A</v>
      </c>
      <c r="S333" t="e">
        <f ca="1"/>
        <v>#N/A</v>
      </c>
      <c r="T333" t="e">
        <f ca="1"/>
        <v>#N/A</v>
      </c>
      <c r="U333" t="e">
        <f ca="1"/>
        <v>#N/A</v>
      </c>
      <c r="V333" t="e">
        <f ca="1"/>
        <v>#N/A</v>
      </c>
      <c r="W333" t="e">
        <f ca="1"/>
        <v>#N/A</v>
      </c>
      <c r="X333" t="e">
        <f ca="1"/>
        <v>#N/A</v>
      </c>
      <c r="Y333" t="e">
        <f ca="1"/>
        <v>#N/A</v>
      </c>
      <c r="Z333" t="e">
        <f ca="1"/>
        <v>#N/A</v>
      </c>
      <c r="AA333" t="e">
        <f ca="1"/>
        <v>#N/A</v>
      </c>
      <c r="AB333" t="e">
        <f ca="1"/>
        <v>#N/A</v>
      </c>
      <c r="AC333" t="e">
        <f ca="1"/>
        <v>#N/A</v>
      </c>
      <c r="AD333" t="e">
        <f ca="1"/>
        <v>#N/A</v>
      </c>
      <c r="AE333" t="e">
        <f ca="1"/>
        <v>#N/A</v>
      </c>
      <c r="AF333" t="e">
        <f ca="1"/>
        <v>#N/A</v>
      </c>
      <c r="AG333" t="e">
        <f ca="1"/>
        <v>#N/A</v>
      </c>
      <c r="AH333" t="e">
        <f ca="1"/>
        <v>#N/A</v>
      </c>
      <c r="AI333" t="e">
        <f ca="1"/>
        <v>#N/A</v>
      </c>
      <c r="AJ333" t="e">
        <f ca="1"/>
        <v>#N/A</v>
      </c>
      <c r="AK333" t="e">
        <f ca="1"/>
        <v>#N/A</v>
      </c>
      <c r="AL333" t="e">
        <f ca="1"/>
        <v>#N/A</v>
      </c>
      <c r="AM333" t="e">
        <f ca="1"/>
        <v>#N/A</v>
      </c>
      <c r="AN333" t="e">
        <f ca="1"/>
        <v>#N/A</v>
      </c>
      <c r="AO333" t="e">
        <f ca="1"/>
        <v>#N/A</v>
      </c>
      <c r="AP333" t="e">
        <f ca="1"/>
        <v>#N/A</v>
      </c>
      <c r="AQ333" t="e">
        <f ca="1"/>
        <v>#N/A</v>
      </c>
      <c r="AR333" t="e">
        <f ca="1"/>
        <v>#N/A</v>
      </c>
      <c r="AS333" t="e">
        <f ca="1"/>
        <v>#N/A</v>
      </c>
      <c r="AT333" t="e">
        <f ca="1"/>
        <v>#N/A</v>
      </c>
      <c r="AU333" t="e">
        <f ca="1"/>
        <v>#N/A</v>
      </c>
      <c r="AV333" t="e">
        <f ca="1"/>
        <v>#N/A</v>
      </c>
      <c r="AW333" t="e">
        <f ca="1"/>
        <v>#N/A</v>
      </c>
      <c r="AX333" t="e">
        <f ca="1"/>
        <v>#N/A</v>
      </c>
      <c r="AY333" t="e">
        <f ca="1"/>
        <v>#N/A</v>
      </c>
      <c r="AZ333" t="e">
        <f ca="1"/>
        <v>#N/A</v>
      </c>
      <c r="BA333" t="e">
        <f ca="1"/>
        <v>#N/A</v>
      </c>
      <c r="BB333" t="e">
        <f ca="1"/>
        <v>#N/A</v>
      </c>
      <c r="BC333" t="e">
        <f ca="1"/>
        <v>#N/A</v>
      </c>
      <c r="BD333" t="e">
        <f ca="1"/>
        <v>#N/A</v>
      </c>
      <c r="BE333" t="e">
        <f ca="1"/>
        <v>#N/A</v>
      </c>
      <c r="BF333" t="e">
        <f ca="1"/>
        <v>#N/A</v>
      </c>
      <c r="BG333" t="e">
        <f ca="1"/>
        <v>#N/A</v>
      </c>
      <c r="BH333" t="e">
        <f ca="1"/>
        <v>#N/A</v>
      </c>
      <c r="BI333" t="e">
        <f ca="1"/>
        <v>#N/A</v>
      </c>
      <c r="BJ333" t="e">
        <f ca="1"/>
        <v>#N/A</v>
      </c>
      <c r="BK333" t="e">
        <f ca="1"/>
        <v>#N/A</v>
      </c>
      <c r="BL333" t="e">
        <f ca="1"/>
        <v>#N/A</v>
      </c>
      <c r="BM333" t="e">
        <f ca="1"/>
        <v>#N/A</v>
      </c>
      <c r="BN333" t="e">
        <f ca="1"/>
        <v>#N/A</v>
      </c>
      <c r="BO333" t="e">
        <f ca="1"/>
        <v>#N/A</v>
      </c>
      <c r="BP333" t="e">
        <f ca="1"/>
        <v>#N/A</v>
      </c>
      <c r="BQ333" t="e">
        <f ca="1"/>
        <v>#N/A</v>
      </c>
      <c r="BR333" t="e">
        <f ca="1"/>
        <v>#N/A</v>
      </c>
      <c r="BS333" t="e">
        <f ca="1"/>
        <v>#N/A</v>
      </c>
      <c r="BT333" t="e">
        <f ca="1"/>
        <v>#N/A</v>
      </c>
      <c r="BU333" t="e">
        <f ca="1"/>
        <v>#N/A</v>
      </c>
      <c r="BV333" t="e">
        <f ca="1"/>
        <v>#N/A</v>
      </c>
      <c r="BW333" t="e">
        <f ca="1"/>
        <v>#N/A</v>
      </c>
      <c r="BX333" t="e">
        <f ca="1"/>
        <v>#N/A</v>
      </c>
      <c r="BY333" t="e">
        <f ca="1"/>
        <v>#N/A</v>
      </c>
      <c r="BZ333" t="e">
        <f ca="1"/>
        <v>#N/A</v>
      </c>
      <c r="CA333" t="e">
        <f ca="1"/>
        <v>#N/A</v>
      </c>
      <c r="CB333" t="e">
        <f ca="1"/>
        <v>#N/A</v>
      </c>
      <c r="CC333" t="e">
        <f ca="1"/>
        <v>#N/A</v>
      </c>
      <c r="CD333" t="e">
        <f ca="1"/>
        <v>#N/A</v>
      </c>
      <c r="CE333" t="e">
        <f ca="1"/>
        <v>#N/A</v>
      </c>
      <c r="CF333" t="e">
        <f ca="1"/>
        <v>#N/A</v>
      </c>
      <c r="CG333" t="e">
        <f ca="1"/>
        <v>#N/A</v>
      </c>
      <c r="CH333" t="e">
        <f ca="1"/>
        <v>#N/A</v>
      </c>
      <c r="CI333" t="e">
        <f ca="1"/>
        <v>#N/A</v>
      </c>
      <c r="CJ333" t="e">
        <f ca="1"/>
        <v>#N/A</v>
      </c>
      <c r="CK333" t="e">
        <f ca="1"/>
        <v>#N/A</v>
      </c>
      <c r="CL333" t="e">
        <f ca="1"/>
        <v>#N/A</v>
      </c>
      <c r="CM333" t="e">
        <f ca="1"/>
        <v>#N/A</v>
      </c>
      <c r="CN333" t="e">
        <f ca="1"/>
        <v>#N/A</v>
      </c>
      <c r="CO333" t="e">
        <f ca="1"/>
        <v>#N/A</v>
      </c>
      <c r="CP333" t="e">
        <f ca="1"/>
        <v>#N/A</v>
      </c>
      <c r="CQ333" t="e">
        <f ca="1"/>
        <v>#N/A</v>
      </c>
      <c r="CR333" t="e">
        <f ca="1"/>
        <v>#N/A</v>
      </c>
      <c r="CS333" t="e">
        <f ca="1"/>
        <v>#N/A</v>
      </c>
      <c r="CT333" t="e">
        <f ca="1"/>
        <v>#N/A</v>
      </c>
      <c r="CU333" t="e">
        <f ca="1"/>
        <v>#N/A</v>
      </c>
      <c r="CV333" t="e">
        <f ca="1"/>
        <v>#N/A</v>
      </c>
      <c r="CW333" t="e">
        <f ca="1"/>
        <v>#N/A</v>
      </c>
      <c r="CX333" t="e">
        <f ca="1"/>
        <v>#N/A</v>
      </c>
      <c r="CY333" t="e">
        <f ca="1"/>
        <v>#N/A</v>
      </c>
      <c r="CZ333" t="e">
        <f ca="1"/>
        <v>#N/A</v>
      </c>
      <c r="DA333" t="e">
        <f ca="1"/>
        <v>#N/A</v>
      </c>
      <c r="DB333" t="e">
        <f ca="1"/>
        <v>#N/A</v>
      </c>
      <c r="DC333" t="e">
        <f ca="1"/>
        <v>#N/A</v>
      </c>
      <c r="DD333" t="e">
        <f ca="1"/>
        <v>#N/A</v>
      </c>
      <c r="DE333" t="e">
        <f ca="1"/>
        <v>#N/A</v>
      </c>
      <c r="DF333" t="e">
        <f ca="1"/>
        <v>#N/A</v>
      </c>
      <c r="DG333" t="e">
        <f ca="1"/>
        <v>#N/A</v>
      </c>
      <c r="DH333" t="e">
        <f ca="1"/>
        <v>#N/A</v>
      </c>
      <c r="DI333" t="e">
        <f ca="1"/>
        <v>#N/A</v>
      </c>
      <c r="DJ333" t="e">
        <f ca="1"/>
        <v>#N/A</v>
      </c>
      <c r="DK333" t="e">
        <f ca="1"/>
        <v>#N/A</v>
      </c>
      <c r="DL333" t="e">
        <f ca="1"/>
        <v>#N/A</v>
      </c>
      <c r="DM333" t="e">
        <f ca="1"/>
        <v>#N/A</v>
      </c>
      <c r="DN333" t="e">
        <f ca="1"/>
        <v>#N/A</v>
      </c>
      <c r="DO333" t="e">
        <f ca="1"/>
        <v>#N/A</v>
      </c>
      <c r="DP333" t="e">
        <f ca="1"/>
        <v>#N/A</v>
      </c>
      <c r="DQ333" t="e">
        <f ca="1"/>
        <v>#N/A</v>
      </c>
      <c r="DR333" t="e">
        <f ca="1"/>
        <v>#N/A</v>
      </c>
      <c r="DS333" t="e">
        <f ca="1"/>
        <v>#N/A</v>
      </c>
      <c r="DT333" t="e">
        <f ca="1"/>
        <v>#N/A</v>
      </c>
      <c r="DU333" t="e">
        <f ca="1"/>
        <v>#N/A</v>
      </c>
      <c r="DV333" t="e">
        <f ca="1"/>
        <v>#N/A</v>
      </c>
      <c r="DW333" t="e">
        <f ca="1"/>
        <v>#N/A</v>
      </c>
      <c r="DX333" t="e">
        <f ca="1"/>
        <v>#N/A</v>
      </c>
      <c r="DY333" t="e">
        <f ca="1"/>
        <v>#N/A</v>
      </c>
      <c r="DZ333" t="e">
        <f ca="1"/>
        <v>#N/A</v>
      </c>
      <c r="EA333" t="e">
        <f ca="1"/>
        <v>#N/A</v>
      </c>
    </row>
    <row r="334" spans="11:131">
      <c r="K334" s="40" t="e">
        <f ca="1"/>
        <v>#N/A</v>
      </c>
      <c r="L334" t="e">
        <f ca="1"/>
        <v>#N/A</v>
      </c>
      <c r="M334" t="e">
        <f ca="1"/>
        <v>#N/A</v>
      </c>
      <c r="N334" t="e">
        <f ca="1"/>
        <v>#N/A</v>
      </c>
      <c r="O334" t="e">
        <f ca="1"/>
        <v>#N/A</v>
      </c>
      <c r="P334" t="e">
        <f ca="1"/>
        <v>#N/A</v>
      </c>
      <c r="Q334" t="e">
        <f ca="1"/>
        <v>#N/A</v>
      </c>
      <c r="R334" t="e">
        <f ca="1"/>
        <v>#N/A</v>
      </c>
      <c r="S334" t="e">
        <f ca="1"/>
        <v>#N/A</v>
      </c>
      <c r="T334" t="e">
        <f ca="1"/>
        <v>#N/A</v>
      </c>
      <c r="U334" t="e">
        <f ca="1"/>
        <v>#N/A</v>
      </c>
      <c r="V334" t="e">
        <f ca="1"/>
        <v>#N/A</v>
      </c>
      <c r="W334" t="e">
        <f ca="1"/>
        <v>#N/A</v>
      </c>
      <c r="X334" t="e">
        <f ca="1"/>
        <v>#N/A</v>
      </c>
      <c r="Y334" t="e">
        <f ca="1"/>
        <v>#N/A</v>
      </c>
      <c r="Z334" t="e">
        <f ca="1"/>
        <v>#N/A</v>
      </c>
      <c r="AA334" t="e">
        <f ca="1"/>
        <v>#N/A</v>
      </c>
      <c r="AB334" t="e">
        <f ca="1"/>
        <v>#N/A</v>
      </c>
      <c r="AC334" t="e">
        <f ca="1"/>
        <v>#N/A</v>
      </c>
      <c r="AD334" t="e">
        <f ca="1"/>
        <v>#N/A</v>
      </c>
      <c r="AE334" t="e">
        <f ca="1"/>
        <v>#N/A</v>
      </c>
      <c r="AF334" t="e">
        <f ca="1"/>
        <v>#N/A</v>
      </c>
      <c r="AG334" t="e">
        <f ca="1"/>
        <v>#N/A</v>
      </c>
      <c r="AH334" t="e">
        <f ca="1"/>
        <v>#N/A</v>
      </c>
      <c r="AI334" t="e">
        <f ca="1"/>
        <v>#N/A</v>
      </c>
      <c r="AJ334" t="e">
        <f ca="1"/>
        <v>#N/A</v>
      </c>
      <c r="AK334" t="e">
        <f ca="1"/>
        <v>#N/A</v>
      </c>
      <c r="AL334" t="e">
        <f ca="1"/>
        <v>#N/A</v>
      </c>
      <c r="AM334" t="e">
        <f ca="1"/>
        <v>#N/A</v>
      </c>
      <c r="AN334" t="e">
        <f ca="1"/>
        <v>#N/A</v>
      </c>
      <c r="AO334" t="e">
        <f ca="1"/>
        <v>#N/A</v>
      </c>
      <c r="AP334" t="e">
        <f ca="1"/>
        <v>#N/A</v>
      </c>
      <c r="AQ334" t="e">
        <f ca="1"/>
        <v>#N/A</v>
      </c>
      <c r="AR334" t="e">
        <f ca="1"/>
        <v>#N/A</v>
      </c>
      <c r="AS334" t="e">
        <f ca="1"/>
        <v>#N/A</v>
      </c>
      <c r="AT334" t="e">
        <f ca="1"/>
        <v>#N/A</v>
      </c>
      <c r="AU334" t="e">
        <f ca="1"/>
        <v>#N/A</v>
      </c>
      <c r="AV334" t="e">
        <f ca="1"/>
        <v>#N/A</v>
      </c>
      <c r="AW334" t="e">
        <f ca="1"/>
        <v>#N/A</v>
      </c>
      <c r="AX334" t="e">
        <f ca="1"/>
        <v>#N/A</v>
      </c>
      <c r="AY334" t="e">
        <f ca="1"/>
        <v>#N/A</v>
      </c>
      <c r="AZ334" t="e">
        <f ca="1"/>
        <v>#N/A</v>
      </c>
      <c r="BA334" t="e">
        <f ca="1"/>
        <v>#N/A</v>
      </c>
      <c r="BB334" t="e">
        <f ca="1"/>
        <v>#N/A</v>
      </c>
      <c r="BC334" t="e">
        <f ca="1"/>
        <v>#N/A</v>
      </c>
      <c r="BD334" t="e">
        <f ca="1"/>
        <v>#N/A</v>
      </c>
      <c r="BE334" t="e">
        <f ca="1"/>
        <v>#N/A</v>
      </c>
      <c r="BF334" t="e">
        <f ca="1"/>
        <v>#N/A</v>
      </c>
      <c r="BG334" t="e">
        <f ca="1"/>
        <v>#N/A</v>
      </c>
      <c r="BH334" t="e">
        <f ca="1"/>
        <v>#N/A</v>
      </c>
      <c r="BI334" t="e">
        <f ca="1"/>
        <v>#N/A</v>
      </c>
      <c r="BJ334" t="e">
        <f ca="1"/>
        <v>#N/A</v>
      </c>
      <c r="BK334" t="e">
        <f ca="1"/>
        <v>#N/A</v>
      </c>
      <c r="BL334" t="e">
        <f ca="1"/>
        <v>#N/A</v>
      </c>
      <c r="BM334" t="e">
        <f ca="1"/>
        <v>#N/A</v>
      </c>
      <c r="BN334" t="e">
        <f ca="1"/>
        <v>#N/A</v>
      </c>
      <c r="BO334" t="e">
        <f ca="1"/>
        <v>#N/A</v>
      </c>
      <c r="BP334" t="e">
        <f ca="1"/>
        <v>#N/A</v>
      </c>
      <c r="BQ334" t="e">
        <f ca="1"/>
        <v>#N/A</v>
      </c>
      <c r="BR334" t="e">
        <f ca="1"/>
        <v>#N/A</v>
      </c>
      <c r="BS334" t="e">
        <f ca="1"/>
        <v>#N/A</v>
      </c>
      <c r="BT334" t="e">
        <f ca="1"/>
        <v>#N/A</v>
      </c>
      <c r="BU334" t="e">
        <f ca="1"/>
        <v>#N/A</v>
      </c>
      <c r="BV334" t="e">
        <f ca="1"/>
        <v>#N/A</v>
      </c>
      <c r="BW334" t="e">
        <f ca="1"/>
        <v>#N/A</v>
      </c>
      <c r="BX334" t="e">
        <f ca="1"/>
        <v>#N/A</v>
      </c>
      <c r="BY334" t="e">
        <f ca="1"/>
        <v>#N/A</v>
      </c>
      <c r="BZ334" t="e">
        <f ca="1"/>
        <v>#N/A</v>
      </c>
      <c r="CA334" t="e">
        <f ca="1"/>
        <v>#N/A</v>
      </c>
      <c r="CB334" t="e">
        <f ca="1"/>
        <v>#N/A</v>
      </c>
      <c r="CC334" t="e">
        <f ca="1"/>
        <v>#N/A</v>
      </c>
      <c r="CD334" t="e">
        <f ca="1"/>
        <v>#N/A</v>
      </c>
      <c r="CE334" t="e">
        <f ca="1"/>
        <v>#N/A</v>
      </c>
      <c r="CF334" t="e">
        <f ca="1"/>
        <v>#N/A</v>
      </c>
      <c r="CG334" t="e">
        <f ca="1"/>
        <v>#N/A</v>
      </c>
      <c r="CH334" t="e">
        <f ca="1"/>
        <v>#N/A</v>
      </c>
      <c r="CI334" t="e">
        <f ca="1"/>
        <v>#N/A</v>
      </c>
      <c r="CJ334" t="e">
        <f ca="1"/>
        <v>#N/A</v>
      </c>
      <c r="CK334" t="e">
        <f ca="1"/>
        <v>#N/A</v>
      </c>
      <c r="CL334" t="e">
        <f ca="1"/>
        <v>#N/A</v>
      </c>
      <c r="CM334" t="e">
        <f ca="1"/>
        <v>#N/A</v>
      </c>
      <c r="CN334" t="e">
        <f ca="1"/>
        <v>#N/A</v>
      </c>
      <c r="CO334" t="e">
        <f ca="1"/>
        <v>#N/A</v>
      </c>
      <c r="CP334" t="e">
        <f ca="1"/>
        <v>#N/A</v>
      </c>
      <c r="CQ334" t="e">
        <f ca="1"/>
        <v>#N/A</v>
      </c>
      <c r="CR334" t="e">
        <f ca="1"/>
        <v>#N/A</v>
      </c>
      <c r="CS334" t="e">
        <f ca="1"/>
        <v>#N/A</v>
      </c>
      <c r="CT334" t="e">
        <f ca="1"/>
        <v>#N/A</v>
      </c>
      <c r="CU334" t="e">
        <f ca="1"/>
        <v>#N/A</v>
      </c>
      <c r="CV334" t="e">
        <f ca="1"/>
        <v>#N/A</v>
      </c>
      <c r="CW334" t="e">
        <f ca="1"/>
        <v>#N/A</v>
      </c>
      <c r="CX334" t="e">
        <f ca="1"/>
        <v>#N/A</v>
      </c>
      <c r="CY334" t="e">
        <f ca="1"/>
        <v>#N/A</v>
      </c>
      <c r="CZ334" t="e">
        <f ca="1"/>
        <v>#N/A</v>
      </c>
      <c r="DA334" t="e">
        <f ca="1"/>
        <v>#N/A</v>
      </c>
      <c r="DB334" t="e">
        <f ca="1"/>
        <v>#N/A</v>
      </c>
      <c r="DC334" t="e">
        <f ca="1"/>
        <v>#N/A</v>
      </c>
      <c r="DD334" t="e">
        <f ca="1"/>
        <v>#N/A</v>
      </c>
      <c r="DE334" t="e">
        <f ca="1"/>
        <v>#N/A</v>
      </c>
      <c r="DF334" t="e">
        <f ca="1"/>
        <v>#N/A</v>
      </c>
      <c r="DG334" t="e">
        <f ca="1"/>
        <v>#N/A</v>
      </c>
      <c r="DH334" t="e">
        <f ca="1"/>
        <v>#N/A</v>
      </c>
      <c r="DI334" t="e">
        <f ca="1"/>
        <v>#N/A</v>
      </c>
      <c r="DJ334" t="e">
        <f ca="1"/>
        <v>#N/A</v>
      </c>
      <c r="DK334" t="e">
        <f ca="1"/>
        <v>#N/A</v>
      </c>
      <c r="DL334" t="e">
        <f ca="1"/>
        <v>#N/A</v>
      </c>
      <c r="DM334" t="e">
        <f ca="1"/>
        <v>#N/A</v>
      </c>
      <c r="DN334" t="e">
        <f ca="1"/>
        <v>#N/A</v>
      </c>
      <c r="DO334" t="e">
        <f ca="1"/>
        <v>#N/A</v>
      </c>
      <c r="DP334" t="e">
        <f ca="1"/>
        <v>#N/A</v>
      </c>
      <c r="DQ334" t="e">
        <f ca="1"/>
        <v>#N/A</v>
      </c>
      <c r="DR334" t="e">
        <f ca="1"/>
        <v>#N/A</v>
      </c>
      <c r="DS334" t="e">
        <f ca="1"/>
        <v>#N/A</v>
      </c>
      <c r="DT334" t="e">
        <f ca="1"/>
        <v>#N/A</v>
      </c>
      <c r="DU334" t="e">
        <f ca="1"/>
        <v>#N/A</v>
      </c>
      <c r="DV334" t="e">
        <f ca="1"/>
        <v>#N/A</v>
      </c>
      <c r="DW334" t="e">
        <f ca="1"/>
        <v>#N/A</v>
      </c>
      <c r="DX334" t="e">
        <f ca="1"/>
        <v>#N/A</v>
      </c>
      <c r="DY334" t="e">
        <f ca="1"/>
        <v>#N/A</v>
      </c>
      <c r="DZ334" t="e">
        <f ca="1"/>
        <v>#N/A</v>
      </c>
      <c r="EA334" t="e">
        <f ca="1"/>
        <v>#N/A</v>
      </c>
    </row>
    <row r="335" spans="11:131">
      <c r="K335" s="40" t="e">
        <f ca="1"/>
        <v>#N/A</v>
      </c>
      <c r="L335" t="e">
        <f ca="1"/>
        <v>#N/A</v>
      </c>
      <c r="M335" t="e">
        <f ca="1"/>
        <v>#N/A</v>
      </c>
      <c r="N335" t="e">
        <f ca="1"/>
        <v>#N/A</v>
      </c>
      <c r="O335" t="e">
        <f ca="1"/>
        <v>#N/A</v>
      </c>
      <c r="P335" t="e">
        <f ca="1"/>
        <v>#N/A</v>
      </c>
      <c r="Q335" t="e">
        <f ca="1"/>
        <v>#N/A</v>
      </c>
      <c r="R335" t="e">
        <f ca="1"/>
        <v>#N/A</v>
      </c>
      <c r="S335" t="e">
        <f ca="1"/>
        <v>#N/A</v>
      </c>
      <c r="T335" t="e">
        <f ca="1"/>
        <v>#N/A</v>
      </c>
      <c r="U335" t="e">
        <f ca="1"/>
        <v>#N/A</v>
      </c>
      <c r="V335" t="e">
        <f ca="1"/>
        <v>#N/A</v>
      </c>
      <c r="W335" t="e">
        <f ca="1"/>
        <v>#N/A</v>
      </c>
      <c r="X335" t="e">
        <f ca="1"/>
        <v>#N/A</v>
      </c>
      <c r="Y335" t="e">
        <f ca="1"/>
        <v>#N/A</v>
      </c>
      <c r="Z335" t="e">
        <f ca="1"/>
        <v>#N/A</v>
      </c>
      <c r="AA335" t="e">
        <f ca="1"/>
        <v>#N/A</v>
      </c>
      <c r="AB335" t="e">
        <f ca="1"/>
        <v>#N/A</v>
      </c>
      <c r="AC335" t="e">
        <f ca="1"/>
        <v>#N/A</v>
      </c>
      <c r="AD335" t="e">
        <f ca="1"/>
        <v>#N/A</v>
      </c>
      <c r="AE335" t="e">
        <f ca="1"/>
        <v>#N/A</v>
      </c>
      <c r="AF335" t="e">
        <f ca="1"/>
        <v>#N/A</v>
      </c>
      <c r="AG335" t="e">
        <f ca="1"/>
        <v>#N/A</v>
      </c>
      <c r="AH335" t="e">
        <f ca="1"/>
        <v>#N/A</v>
      </c>
      <c r="AI335" t="e">
        <f ca="1"/>
        <v>#N/A</v>
      </c>
      <c r="AJ335" t="e">
        <f ca="1"/>
        <v>#N/A</v>
      </c>
      <c r="AK335" t="e">
        <f ca="1"/>
        <v>#N/A</v>
      </c>
      <c r="AL335" t="e">
        <f ca="1"/>
        <v>#N/A</v>
      </c>
      <c r="AM335" t="e">
        <f ca="1"/>
        <v>#N/A</v>
      </c>
      <c r="AN335" t="e">
        <f ca="1"/>
        <v>#N/A</v>
      </c>
      <c r="AO335" t="e">
        <f ca="1"/>
        <v>#N/A</v>
      </c>
      <c r="AP335" t="e">
        <f ca="1"/>
        <v>#N/A</v>
      </c>
      <c r="AQ335" t="e">
        <f ca="1"/>
        <v>#N/A</v>
      </c>
      <c r="AR335" t="e">
        <f ca="1"/>
        <v>#N/A</v>
      </c>
      <c r="AS335" t="e">
        <f ca="1"/>
        <v>#N/A</v>
      </c>
      <c r="AT335" t="e">
        <f ca="1"/>
        <v>#N/A</v>
      </c>
      <c r="AU335" t="e">
        <f ca="1"/>
        <v>#N/A</v>
      </c>
      <c r="AV335" t="e">
        <f ca="1"/>
        <v>#N/A</v>
      </c>
      <c r="AW335" t="e">
        <f ca="1"/>
        <v>#N/A</v>
      </c>
      <c r="AX335" t="e">
        <f ca="1"/>
        <v>#N/A</v>
      </c>
      <c r="AY335" t="e">
        <f ca="1"/>
        <v>#N/A</v>
      </c>
      <c r="AZ335" t="e">
        <f ca="1"/>
        <v>#N/A</v>
      </c>
      <c r="BA335" t="e">
        <f ca="1"/>
        <v>#N/A</v>
      </c>
      <c r="BB335" t="e">
        <f ca="1"/>
        <v>#N/A</v>
      </c>
      <c r="BC335" t="e">
        <f ca="1"/>
        <v>#N/A</v>
      </c>
      <c r="BD335" t="e">
        <f ca="1"/>
        <v>#N/A</v>
      </c>
      <c r="BE335" t="e">
        <f ca="1"/>
        <v>#N/A</v>
      </c>
      <c r="BF335" t="e">
        <f ca="1"/>
        <v>#N/A</v>
      </c>
      <c r="BG335" t="e">
        <f ca="1"/>
        <v>#N/A</v>
      </c>
      <c r="BH335" t="e">
        <f ca="1"/>
        <v>#N/A</v>
      </c>
      <c r="BI335" t="e">
        <f ca="1"/>
        <v>#N/A</v>
      </c>
      <c r="BJ335" t="e">
        <f ca="1"/>
        <v>#N/A</v>
      </c>
      <c r="BK335" t="e">
        <f ca="1"/>
        <v>#N/A</v>
      </c>
      <c r="BL335" t="e">
        <f ca="1"/>
        <v>#N/A</v>
      </c>
      <c r="BM335" t="e">
        <f ca="1"/>
        <v>#N/A</v>
      </c>
      <c r="BN335" t="e">
        <f ca="1"/>
        <v>#N/A</v>
      </c>
      <c r="BO335" t="e">
        <f ca="1"/>
        <v>#N/A</v>
      </c>
      <c r="BP335" t="e">
        <f ca="1"/>
        <v>#N/A</v>
      </c>
      <c r="BQ335" t="e">
        <f ca="1"/>
        <v>#N/A</v>
      </c>
      <c r="BR335" t="e">
        <f ca="1"/>
        <v>#N/A</v>
      </c>
      <c r="BS335" t="e">
        <f ca="1"/>
        <v>#N/A</v>
      </c>
      <c r="BT335" t="e">
        <f ca="1"/>
        <v>#N/A</v>
      </c>
      <c r="BU335" t="e">
        <f ca="1"/>
        <v>#N/A</v>
      </c>
      <c r="BV335" t="e">
        <f ca="1"/>
        <v>#N/A</v>
      </c>
      <c r="BW335" t="e">
        <f ca="1"/>
        <v>#N/A</v>
      </c>
      <c r="BX335" t="e">
        <f ca="1"/>
        <v>#N/A</v>
      </c>
      <c r="BY335" t="e">
        <f ca="1"/>
        <v>#N/A</v>
      </c>
      <c r="BZ335" t="e">
        <f ca="1"/>
        <v>#N/A</v>
      </c>
      <c r="CA335" t="e">
        <f ca="1"/>
        <v>#N/A</v>
      </c>
      <c r="CB335" t="e">
        <f ca="1"/>
        <v>#N/A</v>
      </c>
      <c r="CC335" t="e">
        <f ca="1"/>
        <v>#N/A</v>
      </c>
      <c r="CD335" t="e">
        <f ca="1"/>
        <v>#N/A</v>
      </c>
      <c r="CE335" t="e">
        <f ca="1"/>
        <v>#N/A</v>
      </c>
      <c r="CF335" t="e">
        <f ca="1"/>
        <v>#N/A</v>
      </c>
      <c r="CG335" t="e">
        <f ca="1"/>
        <v>#N/A</v>
      </c>
      <c r="CH335" t="e">
        <f ca="1"/>
        <v>#N/A</v>
      </c>
      <c r="CI335" t="e">
        <f ca="1"/>
        <v>#N/A</v>
      </c>
      <c r="CJ335" t="e">
        <f ca="1"/>
        <v>#N/A</v>
      </c>
      <c r="CK335" t="e">
        <f ca="1"/>
        <v>#N/A</v>
      </c>
      <c r="CL335" t="e">
        <f ca="1"/>
        <v>#N/A</v>
      </c>
      <c r="CM335" t="e">
        <f ca="1"/>
        <v>#N/A</v>
      </c>
      <c r="CN335" t="e">
        <f ca="1"/>
        <v>#N/A</v>
      </c>
      <c r="CO335" t="e">
        <f ca="1"/>
        <v>#N/A</v>
      </c>
      <c r="CP335" t="e">
        <f ca="1"/>
        <v>#N/A</v>
      </c>
      <c r="CQ335" t="e">
        <f ca="1"/>
        <v>#N/A</v>
      </c>
      <c r="CR335" t="e">
        <f ca="1"/>
        <v>#N/A</v>
      </c>
      <c r="CS335" t="e">
        <f ca="1"/>
        <v>#N/A</v>
      </c>
      <c r="CT335" t="e">
        <f ca="1"/>
        <v>#N/A</v>
      </c>
      <c r="CU335" t="e">
        <f ca="1"/>
        <v>#N/A</v>
      </c>
      <c r="CV335" t="e">
        <f ca="1"/>
        <v>#N/A</v>
      </c>
      <c r="CW335" t="e">
        <f ca="1"/>
        <v>#N/A</v>
      </c>
      <c r="CX335" t="e">
        <f ca="1"/>
        <v>#N/A</v>
      </c>
      <c r="CY335" t="e">
        <f ca="1"/>
        <v>#N/A</v>
      </c>
      <c r="CZ335" t="e">
        <f ca="1"/>
        <v>#N/A</v>
      </c>
      <c r="DA335" t="e">
        <f ca="1"/>
        <v>#N/A</v>
      </c>
      <c r="DB335" t="e">
        <f ca="1"/>
        <v>#N/A</v>
      </c>
      <c r="DC335" t="e">
        <f ca="1"/>
        <v>#N/A</v>
      </c>
      <c r="DD335" t="e">
        <f ca="1"/>
        <v>#N/A</v>
      </c>
      <c r="DE335" t="e">
        <f ca="1"/>
        <v>#N/A</v>
      </c>
      <c r="DF335" t="e">
        <f ca="1"/>
        <v>#N/A</v>
      </c>
      <c r="DG335" t="e">
        <f ca="1"/>
        <v>#N/A</v>
      </c>
      <c r="DH335" t="e">
        <f ca="1"/>
        <v>#N/A</v>
      </c>
      <c r="DI335" t="e">
        <f ca="1"/>
        <v>#N/A</v>
      </c>
      <c r="DJ335" t="e">
        <f ca="1"/>
        <v>#N/A</v>
      </c>
      <c r="DK335" t="e">
        <f ca="1"/>
        <v>#N/A</v>
      </c>
      <c r="DL335" t="e">
        <f ca="1"/>
        <v>#N/A</v>
      </c>
      <c r="DM335" t="e">
        <f ca="1"/>
        <v>#N/A</v>
      </c>
      <c r="DN335" t="e">
        <f ca="1"/>
        <v>#N/A</v>
      </c>
      <c r="DO335" t="e">
        <f ca="1"/>
        <v>#N/A</v>
      </c>
      <c r="DP335" t="e">
        <f ca="1"/>
        <v>#N/A</v>
      </c>
      <c r="DQ335" t="e">
        <f ca="1"/>
        <v>#N/A</v>
      </c>
      <c r="DR335" t="e">
        <f ca="1"/>
        <v>#N/A</v>
      </c>
      <c r="DS335" t="e">
        <f ca="1"/>
        <v>#N/A</v>
      </c>
      <c r="DT335" t="e">
        <f ca="1"/>
        <v>#N/A</v>
      </c>
      <c r="DU335" t="e">
        <f ca="1"/>
        <v>#N/A</v>
      </c>
      <c r="DV335" t="e">
        <f ca="1"/>
        <v>#N/A</v>
      </c>
      <c r="DW335" t="e">
        <f ca="1"/>
        <v>#N/A</v>
      </c>
      <c r="DX335" t="e">
        <f ca="1"/>
        <v>#N/A</v>
      </c>
      <c r="DY335" t="e">
        <f ca="1"/>
        <v>#N/A</v>
      </c>
      <c r="DZ335" t="e">
        <f ca="1"/>
        <v>#N/A</v>
      </c>
      <c r="EA335" t="e">
        <f ca="1"/>
        <v>#N/A</v>
      </c>
    </row>
    <row r="336" spans="11:131">
      <c r="K336" s="40" t="e">
        <f ca="1"/>
        <v>#N/A</v>
      </c>
      <c r="L336" t="e">
        <f ca="1"/>
        <v>#N/A</v>
      </c>
      <c r="M336" t="e">
        <f ca="1"/>
        <v>#N/A</v>
      </c>
      <c r="N336" t="e">
        <f ca="1"/>
        <v>#N/A</v>
      </c>
      <c r="O336" t="e">
        <f ca="1"/>
        <v>#N/A</v>
      </c>
      <c r="P336" t="e">
        <f ca="1"/>
        <v>#N/A</v>
      </c>
      <c r="Q336" t="e">
        <f ca="1"/>
        <v>#N/A</v>
      </c>
      <c r="R336" t="e">
        <f ca="1"/>
        <v>#N/A</v>
      </c>
      <c r="S336" t="e">
        <f ca="1"/>
        <v>#N/A</v>
      </c>
      <c r="T336" t="e">
        <f ca="1"/>
        <v>#N/A</v>
      </c>
      <c r="U336" t="e">
        <f ca="1"/>
        <v>#N/A</v>
      </c>
      <c r="V336" t="e">
        <f ca="1"/>
        <v>#N/A</v>
      </c>
      <c r="W336" t="e">
        <f ca="1"/>
        <v>#N/A</v>
      </c>
      <c r="X336" t="e">
        <f ca="1"/>
        <v>#N/A</v>
      </c>
      <c r="Y336" t="e">
        <f ca="1"/>
        <v>#N/A</v>
      </c>
      <c r="Z336" t="e">
        <f ca="1"/>
        <v>#N/A</v>
      </c>
      <c r="AA336" t="e">
        <f ca="1"/>
        <v>#N/A</v>
      </c>
      <c r="AB336" t="e">
        <f ca="1"/>
        <v>#N/A</v>
      </c>
      <c r="AC336" t="e">
        <f ca="1"/>
        <v>#N/A</v>
      </c>
      <c r="AD336" t="e">
        <f ca="1"/>
        <v>#N/A</v>
      </c>
      <c r="AE336" t="e">
        <f ca="1"/>
        <v>#N/A</v>
      </c>
      <c r="AF336" t="e">
        <f ca="1"/>
        <v>#N/A</v>
      </c>
      <c r="AG336" t="e">
        <f ca="1"/>
        <v>#N/A</v>
      </c>
      <c r="AH336" t="e">
        <f ca="1"/>
        <v>#N/A</v>
      </c>
      <c r="AI336" t="e">
        <f ca="1"/>
        <v>#N/A</v>
      </c>
      <c r="AJ336" t="e">
        <f ca="1"/>
        <v>#N/A</v>
      </c>
      <c r="AK336" t="e">
        <f ca="1"/>
        <v>#N/A</v>
      </c>
      <c r="AL336" t="e">
        <f ca="1"/>
        <v>#N/A</v>
      </c>
      <c r="AM336" t="e">
        <f ca="1"/>
        <v>#N/A</v>
      </c>
      <c r="AN336" t="e">
        <f ca="1"/>
        <v>#N/A</v>
      </c>
      <c r="AO336" t="e">
        <f ca="1"/>
        <v>#N/A</v>
      </c>
      <c r="AP336" t="e">
        <f ca="1"/>
        <v>#N/A</v>
      </c>
      <c r="AQ336" t="e">
        <f ca="1"/>
        <v>#N/A</v>
      </c>
      <c r="AR336" t="e">
        <f ca="1"/>
        <v>#N/A</v>
      </c>
      <c r="AS336" t="e">
        <f ca="1"/>
        <v>#N/A</v>
      </c>
      <c r="AT336" t="e">
        <f ca="1"/>
        <v>#N/A</v>
      </c>
      <c r="AU336" t="e">
        <f ca="1"/>
        <v>#N/A</v>
      </c>
      <c r="AV336" t="e">
        <f ca="1"/>
        <v>#N/A</v>
      </c>
      <c r="AW336" t="e">
        <f ca="1"/>
        <v>#N/A</v>
      </c>
      <c r="AX336" t="e">
        <f ca="1"/>
        <v>#N/A</v>
      </c>
      <c r="AY336" t="e">
        <f ca="1"/>
        <v>#N/A</v>
      </c>
      <c r="AZ336" t="e">
        <f ca="1"/>
        <v>#N/A</v>
      </c>
      <c r="BA336" t="e">
        <f ca="1"/>
        <v>#N/A</v>
      </c>
      <c r="BB336" t="e">
        <f ca="1"/>
        <v>#N/A</v>
      </c>
      <c r="BC336" t="e">
        <f ca="1"/>
        <v>#N/A</v>
      </c>
      <c r="BD336" t="e">
        <f ca="1"/>
        <v>#N/A</v>
      </c>
      <c r="BE336" t="e">
        <f ca="1"/>
        <v>#N/A</v>
      </c>
      <c r="BF336" t="e">
        <f ca="1"/>
        <v>#N/A</v>
      </c>
      <c r="BG336" t="e">
        <f ca="1"/>
        <v>#N/A</v>
      </c>
      <c r="BH336" t="e">
        <f ca="1"/>
        <v>#N/A</v>
      </c>
      <c r="BI336" t="e">
        <f ca="1"/>
        <v>#N/A</v>
      </c>
      <c r="BJ336" t="e">
        <f ca="1"/>
        <v>#N/A</v>
      </c>
      <c r="BK336" t="e">
        <f ca="1"/>
        <v>#N/A</v>
      </c>
      <c r="BL336" t="e">
        <f ca="1"/>
        <v>#N/A</v>
      </c>
      <c r="BM336" t="e">
        <f ca="1"/>
        <v>#N/A</v>
      </c>
      <c r="BN336" t="e">
        <f ca="1"/>
        <v>#N/A</v>
      </c>
      <c r="BO336" t="e">
        <f ca="1"/>
        <v>#N/A</v>
      </c>
      <c r="BP336" t="e">
        <f ca="1"/>
        <v>#N/A</v>
      </c>
      <c r="BQ336" t="e">
        <f ca="1"/>
        <v>#N/A</v>
      </c>
      <c r="BR336" t="e">
        <f ca="1"/>
        <v>#N/A</v>
      </c>
      <c r="BS336" t="e">
        <f ca="1"/>
        <v>#N/A</v>
      </c>
      <c r="BT336" t="e">
        <f ca="1"/>
        <v>#N/A</v>
      </c>
      <c r="BU336" t="e">
        <f ca="1"/>
        <v>#N/A</v>
      </c>
      <c r="BV336" t="e">
        <f ca="1"/>
        <v>#N/A</v>
      </c>
      <c r="BW336" t="e">
        <f ca="1"/>
        <v>#N/A</v>
      </c>
      <c r="BX336" t="e">
        <f ca="1"/>
        <v>#N/A</v>
      </c>
      <c r="BY336" t="e">
        <f ca="1"/>
        <v>#N/A</v>
      </c>
      <c r="BZ336" t="e">
        <f ca="1"/>
        <v>#N/A</v>
      </c>
      <c r="CA336" t="e">
        <f ca="1"/>
        <v>#N/A</v>
      </c>
      <c r="CB336" t="e">
        <f ca="1"/>
        <v>#N/A</v>
      </c>
      <c r="CC336" t="e">
        <f ca="1"/>
        <v>#N/A</v>
      </c>
      <c r="CD336" t="e">
        <f ca="1"/>
        <v>#N/A</v>
      </c>
      <c r="CE336" t="e">
        <f ca="1"/>
        <v>#N/A</v>
      </c>
      <c r="CF336" t="e">
        <f ca="1"/>
        <v>#N/A</v>
      </c>
      <c r="CG336" t="e">
        <f ca="1"/>
        <v>#N/A</v>
      </c>
      <c r="CH336" t="e">
        <f ca="1"/>
        <v>#N/A</v>
      </c>
      <c r="CI336" t="e">
        <f ca="1"/>
        <v>#N/A</v>
      </c>
      <c r="CJ336" t="e">
        <f ca="1"/>
        <v>#N/A</v>
      </c>
      <c r="CK336" t="e">
        <f ca="1"/>
        <v>#N/A</v>
      </c>
      <c r="CL336" t="e">
        <f ca="1"/>
        <v>#N/A</v>
      </c>
      <c r="CM336" t="e">
        <f ca="1"/>
        <v>#N/A</v>
      </c>
      <c r="CN336" t="e">
        <f ca="1"/>
        <v>#N/A</v>
      </c>
      <c r="CO336" t="e">
        <f ca="1"/>
        <v>#N/A</v>
      </c>
      <c r="CP336" t="e">
        <f ca="1"/>
        <v>#N/A</v>
      </c>
      <c r="CQ336" t="e">
        <f ca="1"/>
        <v>#N/A</v>
      </c>
      <c r="CR336" t="e">
        <f ca="1"/>
        <v>#N/A</v>
      </c>
      <c r="CS336" t="e">
        <f ca="1"/>
        <v>#N/A</v>
      </c>
      <c r="CT336" t="e">
        <f ca="1"/>
        <v>#N/A</v>
      </c>
      <c r="CU336" t="e">
        <f ca="1"/>
        <v>#N/A</v>
      </c>
      <c r="CV336" t="e">
        <f ca="1"/>
        <v>#N/A</v>
      </c>
      <c r="CW336" t="e">
        <f ca="1"/>
        <v>#N/A</v>
      </c>
      <c r="CX336" t="e">
        <f ca="1"/>
        <v>#N/A</v>
      </c>
      <c r="CY336" t="e">
        <f ca="1"/>
        <v>#N/A</v>
      </c>
      <c r="CZ336" t="e">
        <f ca="1"/>
        <v>#N/A</v>
      </c>
      <c r="DA336" t="e">
        <f ca="1"/>
        <v>#N/A</v>
      </c>
      <c r="DB336" t="e">
        <f ca="1"/>
        <v>#N/A</v>
      </c>
      <c r="DC336" t="e">
        <f ca="1"/>
        <v>#N/A</v>
      </c>
      <c r="DD336" t="e">
        <f ca="1"/>
        <v>#N/A</v>
      </c>
      <c r="DE336" t="e">
        <f ca="1"/>
        <v>#N/A</v>
      </c>
      <c r="DF336" t="e">
        <f ca="1"/>
        <v>#N/A</v>
      </c>
      <c r="DG336" t="e">
        <f ca="1"/>
        <v>#N/A</v>
      </c>
      <c r="DH336" t="e">
        <f ca="1"/>
        <v>#N/A</v>
      </c>
      <c r="DI336" t="e">
        <f ca="1"/>
        <v>#N/A</v>
      </c>
      <c r="DJ336" t="e">
        <f ca="1"/>
        <v>#N/A</v>
      </c>
      <c r="DK336" t="e">
        <f ca="1"/>
        <v>#N/A</v>
      </c>
      <c r="DL336" t="e">
        <f ca="1"/>
        <v>#N/A</v>
      </c>
      <c r="DM336" t="e">
        <f ca="1"/>
        <v>#N/A</v>
      </c>
      <c r="DN336" t="e">
        <f ca="1"/>
        <v>#N/A</v>
      </c>
      <c r="DO336" t="e">
        <f ca="1"/>
        <v>#N/A</v>
      </c>
      <c r="DP336" t="e">
        <f ca="1"/>
        <v>#N/A</v>
      </c>
      <c r="DQ336" t="e">
        <f ca="1"/>
        <v>#N/A</v>
      </c>
      <c r="DR336" t="e">
        <f ca="1"/>
        <v>#N/A</v>
      </c>
      <c r="DS336" t="e">
        <f ca="1"/>
        <v>#N/A</v>
      </c>
      <c r="DT336" t="e">
        <f ca="1"/>
        <v>#N/A</v>
      </c>
      <c r="DU336" t="e">
        <f ca="1"/>
        <v>#N/A</v>
      </c>
      <c r="DV336" t="e">
        <f ca="1"/>
        <v>#N/A</v>
      </c>
      <c r="DW336" t="e">
        <f ca="1"/>
        <v>#N/A</v>
      </c>
      <c r="DX336" t="e">
        <f ca="1"/>
        <v>#N/A</v>
      </c>
      <c r="DY336" t="e">
        <f ca="1"/>
        <v>#N/A</v>
      </c>
      <c r="DZ336" t="e">
        <f ca="1"/>
        <v>#N/A</v>
      </c>
      <c r="EA336" t="e">
        <f ca="1"/>
        <v>#N/A</v>
      </c>
    </row>
    <row r="337" spans="11:131">
      <c r="K337" s="40" t="e">
        <f ca="1"/>
        <v>#N/A</v>
      </c>
      <c r="L337" t="e">
        <f ca="1"/>
        <v>#N/A</v>
      </c>
      <c r="M337" t="e">
        <f ca="1"/>
        <v>#N/A</v>
      </c>
      <c r="N337" t="e">
        <f ca="1"/>
        <v>#N/A</v>
      </c>
      <c r="O337" t="e">
        <f ca="1"/>
        <v>#N/A</v>
      </c>
      <c r="P337" t="e">
        <f ca="1"/>
        <v>#N/A</v>
      </c>
      <c r="Q337" t="e">
        <f ca="1"/>
        <v>#N/A</v>
      </c>
      <c r="R337" t="e">
        <f ca="1"/>
        <v>#N/A</v>
      </c>
      <c r="S337" t="e">
        <f ca="1"/>
        <v>#N/A</v>
      </c>
      <c r="T337" t="e">
        <f ca="1"/>
        <v>#N/A</v>
      </c>
      <c r="U337" t="e">
        <f ca="1"/>
        <v>#N/A</v>
      </c>
      <c r="V337" t="e">
        <f ca="1"/>
        <v>#N/A</v>
      </c>
      <c r="W337" t="e">
        <f ca="1"/>
        <v>#N/A</v>
      </c>
      <c r="X337" t="e">
        <f ca="1"/>
        <v>#N/A</v>
      </c>
      <c r="Y337" t="e">
        <f ca="1"/>
        <v>#N/A</v>
      </c>
      <c r="Z337" t="e">
        <f ca="1"/>
        <v>#N/A</v>
      </c>
      <c r="AA337" t="e">
        <f ca="1"/>
        <v>#N/A</v>
      </c>
      <c r="AB337" t="e">
        <f ca="1"/>
        <v>#N/A</v>
      </c>
      <c r="AC337" t="e">
        <f ca="1"/>
        <v>#N/A</v>
      </c>
      <c r="AD337" t="e">
        <f ca="1"/>
        <v>#N/A</v>
      </c>
      <c r="AE337" t="e">
        <f ca="1"/>
        <v>#N/A</v>
      </c>
      <c r="AF337" t="e">
        <f ca="1"/>
        <v>#N/A</v>
      </c>
      <c r="AG337" t="e">
        <f ca="1"/>
        <v>#N/A</v>
      </c>
      <c r="AH337" t="e">
        <f ca="1"/>
        <v>#N/A</v>
      </c>
      <c r="AI337" t="e">
        <f ca="1"/>
        <v>#N/A</v>
      </c>
      <c r="AJ337" t="e">
        <f ca="1"/>
        <v>#N/A</v>
      </c>
      <c r="AK337" t="e">
        <f ca="1"/>
        <v>#N/A</v>
      </c>
      <c r="AL337" t="e">
        <f ca="1"/>
        <v>#N/A</v>
      </c>
      <c r="AM337" t="e">
        <f ca="1"/>
        <v>#N/A</v>
      </c>
      <c r="AN337" t="e">
        <f ca="1"/>
        <v>#N/A</v>
      </c>
      <c r="AO337" t="e">
        <f ca="1"/>
        <v>#N/A</v>
      </c>
      <c r="AP337" t="e">
        <f ca="1"/>
        <v>#N/A</v>
      </c>
      <c r="AQ337" t="e">
        <f ca="1"/>
        <v>#N/A</v>
      </c>
      <c r="AR337" t="e">
        <f ca="1"/>
        <v>#N/A</v>
      </c>
      <c r="AS337" t="e">
        <f ca="1"/>
        <v>#N/A</v>
      </c>
      <c r="AT337" t="e">
        <f ca="1"/>
        <v>#N/A</v>
      </c>
      <c r="AU337" t="e">
        <f ca="1"/>
        <v>#N/A</v>
      </c>
      <c r="AV337" t="e">
        <f ca="1"/>
        <v>#N/A</v>
      </c>
      <c r="AW337" t="e">
        <f ca="1"/>
        <v>#N/A</v>
      </c>
      <c r="AX337" t="e">
        <f ca="1"/>
        <v>#N/A</v>
      </c>
      <c r="AY337" t="e">
        <f ca="1"/>
        <v>#N/A</v>
      </c>
      <c r="AZ337" t="e">
        <f ca="1"/>
        <v>#N/A</v>
      </c>
      <c r="BA337" t="e">
        <f ca="1"/>
        <v>#N/A</v>
      </c>
      <c r="BB337" t="e">
        <f ca="1"/>
        <v>#N/A</v>
      </c>
      <c r="BC337" t="e">
        <f ca="1"/>
        <v>#N/A</v>
      </c>
      <c r="BD337" t="e">
        <f ca="1"/>
        <v>#N/A</v>
      </c>
      <c r="BE337" t="e">
        <f ca="1"/>
        <v>#N/A</v>
      </c>
      <c r="BF337" t="e">
        <f ca="1"/>
        <v>#N/A</v>
      </c>
      <c r="BG337" t="e">
        <f ca="1"/>
        <v>#N/A</v>
      </c>
      <c r="BH337" t="e">
        <f ca="1"/>
        <v>#N/A</v>
      </c>
      <c r="BI337" t="e">
        <f ca="1"/>
        <v>#N/A</v>
      </c>
      <c r="BJ337" t="e">
        <f ca="1"/>
        <v>#N/A</v>
      </c>
      <c r="BK337" t="e">
        <f ca="1"/>
        <v>#N/A</v>
      </c>
      <c r="BL337" t="e">
        <f ca="1"/>
        <v>#N/A</v>
      </c>
      <c r="BM337" t="e">
        <f ca="1"/>
        <v>#N/A</v>
      </c>
      <c r="BN337" t="e">
        <f ca="1"/>
        <v>#N/A</v>
      </c>
      <c r="BO337" t="e">
        <f ca="1"/>
        <v>#N/A</v>
      </c>
      <c r="BP337" t="e">
        <f ca="1"/>
        <v>#N/A</v>
      </c>
      <c r="BQ337" t="e">
        <f ca="1"/>
        <v>#N/A</v>
      </c>
      <c r="BR337" t="e">
        <f ca="1"/>
        <v>#N/A</v>
      </c>
      <c r="BS337" t="e">
        <f ca="1"/>
        <v>#N/A</v>
      </c>
      <c r="BT337" t="e">
        <f ca="1"/>
        <v>#N/A</v>
      </c>
      <c r="BU337" t="e">
        <f ca="1"/>
        <v>#N/A</v>
      </c>
      <c r="BV337" t="e">
        <f ca="1"/>
        <v>#N/A</v>
      </c>
      <c r="BW337" t="e">
        <f ca="1"/>
        <v>#N/A</v>
      </c>
      <c r="BX337" t="e">
        <f ca="1"/>
        <v>#N/A</v>
      </c>
      <c r="BY337" t="e">
        <f ca="1"/>
        <v>#N/A</v>
      </c>
      <c r="BZ337" t="e">
        <f ca="1"/>
        <v>#N/A</v>
      </c>
      <c r="CA337" t="e">
        <f ca="1"/>
        <v>#N/A</v>
      </c>
      <c r="CB337" t="e">
        <f ca="1"/>
        <v>#N/A</v>
      </c>
      <c r="CC337" t="e">
        <f ca="1"/>
        <v>#N/A</v>
      </c>
      <c r="CD337" t="e">
        <f ca="1"/>
        <v>#N/A</v>
      </c>
      <c r="CE337" t="e">
        <f ca="1"/>
        <v>#N/A</v>
      </c>
      <c r="CF337" t="e">
        <f ca="1"/>
        <v>#N/A</v>
      </c>
      <c r="CG337" t="e">
        <f ca="1"/>
        <v>#N/A</v>
      </c>
      <c r="CH337" t="e">
        <f ca="1"/>
        <v>#N/A</v>
      </c>
      <c r="CI337" t="e">
        <f ca="1"/>
        <v>#N/A</v>
      </c>
      <c r="CJ337" t="e">
        <f ca="1"/>
        <v>#N/A</v>
      </c>
      <c r="CK337" t="e">
        <f ca="1"/>
        <v>#N/A</v>
      </c>
      <c r="CL337" t="e">
        <f ca="1"/>
        <v>#N/A</v>
      </c>
      <c r="CM337" t="e">
        <f ca="1"/>
        <v>#N/A</v>
      </c>
      <c r="CN337" t="e">
        <f ca="1"/>
        <v>#N/A</v>
      </c>
      <c r="CO337" t="e">
        <f ca="1"/>
        <v>#N/A</v>
      </c>
      <c r="CP337" t="e">
        <f ca="1"/>
        <v>#N/A</v>
      </c>
      <c r="CQ337" t="e">
        <f ca="1"/>
        <v>#N/A</v>
      </c>
      <c r="CR337" t="e">
        <f ca="1"/>
        <v>#N/A</v>
      </c>
      <c r="CS337" t="e">
        <f ca="1"/>
        <v>#N/A</v>
      </c>
      <c r="CT337" t="e">
        <f ca="1"/>
        <v>#N/A</v>
      </c>
      <c r="CU337" t="e">
        <f ca="1"/>
        <v>#N/A</v>
      </c>
      <c r="CV337" t="e">
        <f ca="1"/>
        <v>#N/A</v>
      </c>
      <c r="CW337" t="e">
        <f ca="1"/>
        <v>#N/A</v>
      </c>
      <c r="CX337" t="e">
        <f ca="1"/>
        <v>#N/A</v>
      </c>
      <c r="CY337" t="e">
        <f ca="1"/>
        <v>#N/A</v>
      </c>
      <c r="CZ337" t="e">
        <f ca="1"/>
        <v>#N/A</v>
      </c>
      <c r="DA337" t="e">
        <f ca="1"/>
        <v>#N/A</v>
      </c>
      <c r="DB337" t="e">
        <f ca="1"/>
        <v>#N/A</v>
      </c>
      <c r="DC337" t="e">
        <f ca="1"/>
        <v>#N/A</v>
      </c>
      <c r="DD337" t="e">
        <f ca="1"/>
        <v>#N/A</v>
      </c>
      <c r="DE337" t="e">
        <f ca="1"/>
        <v>#N/A</v>
      </c>
      <c r="DF337" t="e">
        <f ca="1"/>
        <v>#N/A</v>
      </c>
      <c r="DG337" t="e">
        <f ca="1"/>
        <v>#N/A</v>
      </c>
      <c r="DH337" t="e">
        <f ca="1"/>
        <v>#N/A</v>
      </c>
      <c r="DI337" t="e">
        <f ca="1"/>
        <v>#N/A</v>
      </c>
      <c r="DJ337" t="e">
        <f ca="1"/>
        <v>#N/A</v>
      </c>
      <c r="DK337" t="e">
        <f ca="1"/>
        <v>#N/A</v>
      </c>
      <c r="DL337" t="e">
        <f ca="1"/>
        <v>#N/A</v>
      </c>
      <c r="DM337" t="e">
        <f ca="1"/>
        <v>#N/A</v>
      </c>
      <c r="DN337" t="e">
        <f ca="1"/>
        <v>#N/A</v>
      </c>
      <c r="DO337" t="e">
        <f ca="1"/>
        <v>#N/A</v>
      </c>
      <c r="DP337" t="e">
        <f ca="1"/>
        <v>#N/A</v>
      </c>
      <c r="DQ337" t="e">
        <f ca="1"/>
        <v>#N/A</v>
      </c>
      <c r="DR337" t="e">
        <f ca="1"/>
        <v>#N/A</v>
      </c>
      <c r="DS337" t="e">
        <f ca="1"/>
        <v>#N/A</v>
      </c>
      <c r="DT337" t="e">
        <f ca="1"/>
        <v>#N/A</v>
      </c>
      <c r="DU337" t="e">
        <f ca="1"/>
        <v>#N/A</v>
      </c>
      <c r="DV337" t="e">
        <f ca="1"/>
        <v>#N/A</v>
      </c>
      <c r="DW337" t="e">
        <f ca="1"/>
        <v>#N/A</v>
      </c>
      <c r="DX337" t="e">
        <f ca="1"/>
        <v>#N/A</v>
      </c>
      <c r="DY337" t="e">
        <f ca="1"/>
        <v>#N/A</v>
      </c>
      <c r="DZ337" t="e">
        <f ca="1"/>
        <v>#N/A</v>
      </c>
      <c r="EA337" t="e">
        <f ca="1"/>
        <v>#N/A</v>
      </c>
    </row>
    <row r="338" spans="11:131">
      <c r="K338" s="40" t="e">
        <f ca="1"/>
        <v>#N/A</v>
      </c>
      <c r="L338" t="e">
        <f ca="1"/>
        <v>#N/A</v>
      </c>
      <c r="M338" t="e">
        <f ca="1"/>
        <v>#N/A</v>
      </c>
      <c r="N338" t="e">
        <f ca="1"/>
        <v>#N/A</v>
      </c>
      <c r="O338" t="e">
        <f ca="1"/>
        <v>#N/A</v>
      </c>
      <c r="P338" t="e">
        <f ca="1"/>
        <v>#N/A</v>
      </c>
      <c r="Q338" t="e">
        <f ca="1"/>
        <v>#N/A</v>
      </c>
      <c r="R338" t="e">
        <f ca="1"/>
        <v>#N/A</v>
      </c>
      <c r="S338" t="e">
        <f ca="1"/>
        <v>#N/A</v>
      </c>
      <c r="T338" t="e">
        <f ca="1"/>
        <v>#N/A</v>
      </c>
      <c r="U338" t="e">
        <f ca="1"/>
        <v>#N/A</v>
      </c>
      <c r="V338" t="e">
        <f ca="1"/>
        <v>#N/A</v>
      </c>
      <c r="W338" t="e">
        <f ca="1"/>
        <v>#N/A</v>
      </c>
      <c r="X338" t="e">
        <f ca="1"/>
        <v>#N/A</v>
      </c>
      <c r="Y338" t="e">
        <f ca="1"/>
        <v>#N/A</v>
      </c>
      <c r="Z338" t="e">
        <f ca="1"/>
        <v>#N/A</v>
      </c>
      <c r="AA338" t="e">
        <f ca="1"/>
        <v>#N/A</v>
      </c>
      <c r="AB338" t="e">
        <f ca="1"/>
        <v>#N/A</v>
      </c>
      <c r="AC338" t="e">
        <f ca="1"/>
        <v>#N/A</v>
      </c>
      <c r="AD338" t="e">
        <f ca="1"/>
        <v>#N/A</v>
      </c>
      <c r="AE338" t="e">
        <f ca="1"/>
        <v>#N/A</v>
      </c>
      <c r="AF338" t="e">
        <f ca="1"/>
        <v>#N/A</v>
      </c>
      <c r="AG338" t="e">
        <f ca="1"/>
        <v>#N/A</v>
      </c>
      <c r="AH338" t="e">
        <f ca="1"/>
        <v>#N/A</v>
      </c>
      <c r="AI338" t="e">
        <f ca="1"/>
        <v>#N/A</v>
      </c>
      <c r="AJ338" t="e">
        <f ca="1"/>
        <v>#N/A</v>
      </c>
      <c r="AK338" t="e">
        <f ca="1"/>
        <v>#N/A</v>
      </c>
      <c r="AL338" t="e">
        <f ca="1"/>
        <v>#N/A</v>
      </c>
      <c r="AM338" t="e">
        <f ca="1"/>
        <v>#N/A</v>
      </c>
      <c r="AN338" t="e">
        <f ca="1"/>
        <v>#N/A</v>
      </c>
      <c r="AO338" t="e">
        <f ca="1"/>
        <v>#N/A</v>
      </c>
      <c r="AP338" t="e">
        <f ca="1"/>
        <v>#N/A</v>
      </c>
      <c r="AQ338" t="e">
        <f ca="1"/>
        <v>#N/A</v>
      </c>
      <c r="AR338" t="e">
        <f ca="1"/>
        <v>#N/A</v>
      </c>
      <c r="AS338" t="e">
        <f ca="1"/>
        <v>#N/A</v>
      </c>
      <c r="AT338" t="e">
        <f ca="1"/>
        <v>#N/A</v>
      </c>
      <c r="AU338" t="e">
        <f ca="1"/>
        <v>#N/A</v>
      </c>
      <c r="AV338" t="e">
        <f ca="1"/>
        <v>#N/A</v>
      </c>
      <c r="AW338" t="e">
        <f ca="1"/>
        <v>#N/A</v>
      </c>
      <c r="AX338" t="e">
        <f ca="1"/>
        <v>#N/A</v>
      </c>
      <c r="AY338" t="e">
        <f ca="1"/>
        <v>#N/A</v>
      </c>
      <c r="AZ338" t="e">
        <f ca="1"/>
        <v>#N/A</v>
      </c>
      <c r="BA338" t="e">
        <f ca="1"/>
        <v>#N/A</v>
      </c>
      <c r="BB338" t="e">
        <f ca="1"/>
        <v>#N/A</v>
      </c>
      <c r="BC338" t="e">
        <f ca="1"/>
        <v>#N/A</v>
      </c>
      <c r="BD338" t="e">
        <f ca="1"/>
        <v>#N/A</v>
      </c>
      <c r="BE338" t="e">
        <f ca="1"/>
        <v>#N/A</v>
      </c>
      <c r="BF338" t="e">
        <f ca="1"/>
        <v>#N/A</v>
      </c>
      <c r="BG338" t="e">
        <f ca="1"/>
        <v>#N/A</v>
      </c>
      <c r="BH338" t="e">
        <f ca="1"/>
        <v>#N/A</v>
      </c>
      <c r="BI338" t="e">
        <f ca="1"/>
        <v>#N/A</v>
      </c>
      <c r="BJ338" t="e">
        <f ca="1"/>
        <v>#N/A</v>
      </c>
      <c r="BK338" t="e">
        <f ca="1"/>
        <v>#N/A</v>
      </c>
      <c r="BL338" t="e">
        <f ca="1"/>
        <v>#N/A</v>
      </c>
      <c r="BM338" t="e">
        <f ca="1"/>
        <v>#N/A</v>
      </c>
      <c r="BN338" t="e">
        <f ca="1"/>
        <v>#N/A</v>
      </c>
      <c r="BO338" t="e">
        <f ca="1"/>
        <v>#N/A</v>
      </c>
      <c r="BP338" t="e">
        <f ca="1"/>
        <v>#N/A</v>
      </c>
      <c r="BQ338" t="e">
        <f ca="1"/>
        <v>#N/A</v>
      </c>
      <c r="BR338" t="e">
        <f ca="1"/>
        <v>#N/A</v>
      </c>
      <c r="BS338" t="e">
        <f ca="1"/>
        <v>#N/A</v>
      </c>
      <c r="BT338" t="e">
        <f ca="1"/>
        <v>#N/A</v>
      </c>
      <c r="BU338" t="e">
        <f ca="1"/>
        <v>#N/A</v>
      </c>
      <c r="BV338" t="e">
        <f ca="1"/>
        <v>#N/A</v>
      </c>
      <c r="BW338" t="e">
        <f ca="1"/>
        <v>#N/A</v>
      </c>
      <c r="BX338" t="e">
        <f ca="1"/>
        <v>#N/A</v>
      </c>
      <c r="BY338" t="e">
        <f ca="1"/>
        <v>#N/A</v>
      </c>
      <c r="BZ338" t="e">
        <f ca="1"/>
        <v>#N/A</v>
      </c>
      <c r="CA338" t="e">
        <f ca="1"/>
        <v>#N/A</v>
      </c>
      <c r="CB338" t="e">
        <f ca="1"/>
        <v>#N/A</v>
      </c>
      <c r="CC338" t="e">
        <f ca="1"/>
        <v>#N/A</v>
      </c>
      <c r="CD338" t="e">
        <f ca="1"/>
        <v>#N/A</v>
      </c>
      <c r="CE338" t="e">
        <f ca="1"/>
        <v>#N/A</v>
      </c>
      <c r="CF338" t="e">
        <f ca="1"/>
        <v>#N/A</v>
      </c>
      <c r="CG338" t="e">
        <f ca="1"/>
        <v>#N/A</v>
      </c>
      <c r="CH338" t="e">
        <f ca="1"/>
        <v>#N/A</v>
      </c>
      <c r="CI338" t="e">
        <f ca="1"/>
        <v>#N/A</v>
      </c>
      <c r="CJ338" t="e">
        <f ca="1"/>
        <v>#N/A</v>
      </c>
      <c r="CK338" t="e">
        <f ca="1"/>
        <v>#N/A</v>
      </c>
      <c r="CL338" t="e">
        <f ca="1"/>
        <v>#N/A</v>
      </c>
      <c r="CM338" t="e">
        <f ca="1"/>
        <v>#N/A</v>
      </c>
      <c r="CN338" t="e">
        <f ca="1"/>
        <v>#N/A</v>
      </c>
      <c r="CO338" t="e">
        <f ca="1"/>
        <v>#N/A</v>
      </c>
      <c r="CP338" t="e">
        <f ca="1"/>
        <v>#N/A</v>
      </c>
      <c r="CQ338" t="e">
        <f ca="1"/>
        <v>#N/A</v>
      </c>
      <c r="CR338" t="e">
        <f ca="1"/>
        <v>#N/A</v>
      </c>
      <c r="CS338" t="e">
        <f ca="1"/>
        <v>#N/A</v>
      </c>
      <c r="CT338" t="e">
        <f ca="1"/>
        <v>#N/A</v>
      </c>
      <c r="CU338" t="e">
        <f ca="1"/>
        <v>#N/A</v>
      </c>
      <c r="CV338" t="e">
        <f ca="1"/>
        <v>#N/A</v>
      </c>
      <c r="CW338" t="e">
        <f ca="1"/>
        <v>#N/A</v>
      </c>
      <c r="CX338" t="e">
        <f ca="1"/>
        <v>#N/A</v>
      </c>
      <c r="CY338" t="e">
        <f ca="1"/>
        <v>#N/A</v>
      </c>
      <c r="CZ338" t="e">
        <f ca="1"/>
        <v>#N/A</v>
      </c>
      <c r="DA338" t="e">
        <f ca="1"/>
        <v>#N/A</v>
      </c>
      <c r="DB338" t="e">
        <f ca="1"/>
        <v>#N/A</v>
      </c>
      <c r="DC338" t="e">
        <f ca="1"/>
        <v>#N/A</v>
      </c>
      <c r="DD338" t="e">
        <f ca="1"/>
        <v>#N/A</v>
      </c>
      <c r="DE338" t="e">
        <f ca="1"/>
        <v>#N/A</v>
      </c>
      <c r="DF338" t="e">
        <f ca="1"/>
        <v>#N/A</v>
      </c>
      <c r="DG338" t="e">
        <f ca="1"/>
        <v>#N/A</v>
      </c>
      <c r="DH338" t="e">
        <f ca="1"/>
        <v>#N/A</v>
      </c>
      <c r="DI338" t="e">
        <f ca="1"/>
        <v>#N/A</v>
      </c>
      <c r="DJ338" t="e">
        <f ca="1"/>
        <v>#N/A</v>
      </c>
      <c r="DK338" t="e">
        <f ca="1"/>
        <v>#N/A</v>
      </c>
      <c r="DL338" t="e">
        <f ca="1"/>
        <v>#N/A</v>
      </c>
      <c r="DM338" t="e">
        <f ca="1"/>
        <v>#N/A</v>
      </c>
      <c r="DN338" t="e">
        <f ca="1"/>
        <v>#N/A</v>
      </c>
      <c r="DO338" t="e">
        <f ca="1"/>
        <v>#N/A</v>
      </c>
      <c r="DP338" t="e">
        <f ca="1"/>
        <v>#N/A</v>
      </c>
      <c r="DQ338" t="e">
        <f ca="1"/>
        <v>#N/A</v>
      </c>
      <c r="DR338" t="e">
        <f ca="1"/>
        <v>#N/A</v>
      </c>
      <c r="DS338" t="e">
        <f ca="1"/>
        <v>#N/A</v>
      </c>
      <c r="DT338" t="e">
        <f ca="1"/>
        <v>#N/A</v>
      </c>
      <c r="DU338" t="e">
        <f ca="1"/>
        <v>#N/A</v>
      </c>
      <c r="DV338" t="e">
        <f ca="1"/>
        <v>#N/A</v>
      </c>
      <c r="DW338" t="e">
        <f ca="1"/>
        <v>#N/A</v>
      </c>
      <c r="DX338" t="e">
        <f ca="1"/>
        <v>#N/A</v>
      </c>
      <c r="DY338" t="e">
        <f ca="1"/>
        <v>#N/A</v>
      </c>
      <c r="DZ338" t="e">
        <f ca="1"/>
        <v>#N/A</v>
      </c>
      <c r="EA338" t="e">
        <f ca="1"/>
        <v>#N/A</v>
      </c>
    </row>
    <row r="339" spans="11:131">
      <c r="K339" s="40" t="e">
        <f ca="1"/>
        <v>#N/A</v>
      </c>
      <c r="L339" t="e">
        <f ca="1"/>
        <v>#N/A</v>
      </c>
      <c r="M339" t="e">
        <f ca="1"/>
        <v>#N/A</v>
      </c>
      <c r="N339" t="e">
        <f ca="1"/>
        <v>#N/A</v>
      </c>
      <c r="O339" t="e">
        <f ca="1"/>
        <v>#N/A</v>
      </c>
      <c r="P339" t="e">
        <f ca="1"/>
        <v>#N/A</v>
      </c>
      <c r="Q339" t="e">
        <f ca="1"/>
        <v>#N/A</v>
      </c>
      <c r="R339" t="e">
        <f ca="1"/>
        <v>#N/A</v>
      </c>
      <c r="S339" t="e">
        <f ca="1"/>
        <v>#N/A</v>
      </c>
      <c r="T339" t="e">
        <f ca="1"/>
        <v>#N/A</v>
      </c>
      <c r="U339" t="e">
        <f ca="1"/>
        <v>#N/A</v>
      </c>
      <c r="V339" t="e">
        <f ca="1"/>
        <v>#N/A</v>
      </c>
      <c r="W339" t="e">
        <f ca="1"/>
        <v>#N/A</v>
      </c>
      <c r="X339" t="e">
        <f ca="1"/>
        <v>#N/A</v>
      </c>
      <c r="Y339" t="e">
        <f ca="1"/>
        <v>#N/A</v>
      </c>
      <c r="Z339" t="e">
        <f ca="1"/>
        <v>#N/A</v>
      </c>
      <c r="AA339" t="e">
        <f ca="1"/>
        <v>#N/A</v>
      </c>
      <c r="AB339" t="e">
        <f ca="1"/>
        <v>#N/A</v>
      </c>
      <c r="AC339" t="e">
        <f ca="1"/>
        <v>#N/A</v>
      </c>
      <c r="AD339" t="e">
        <f ca="1"/>
        <v>#N/A</v>
      </c>
      <c r="AE339" t="e">
        <f ca="1"/>
        <v>#N/A</v>
      </c>
      <c r="AF339" t="e">
        <f ca="1"/>
        <v>#N/A</v>
      </c>
      <c r="AG339" t="e">
        <f ca="1"/>
        <v>#N/A</v>
      </c>
      <c r="AH339" t="e">
        <f ca="1"/>
        <v>#N/A</v>
      </c>
      <c r="AI339" t="e">
        <f ca="1"/>
        <v>#N/A</v>
      </c>
      <c r="AJ339" t="e">
        <f ca="1"/>
        <v>#N/A</v>
      </c>
      <c r="AK339" t="e">
        <f ca="1"/>
        <v>#N/A</v>
      </c>
      <c r="AL339" t="e">
        <f ca="1"/>
        <v>#N/A</v>
      </c>
      <c r="AM339" t="e">
        <f ca="1"/>
        <v>#N/A</v>
      </c>
      <c r="AN339" t="e">
        <f ca="1"/>
        <v>#N/A</v>
      </c>
      <c r="AO339" t="e">
        <f ca="1"/>
        <v>#N/A</v>
      </c>
      <c r="AP339" t="e">
        <f ca="1"/>
        <v>#N/A</v>
      </c>
      <c r="AQ339" t="e">
        <f ca="1"/>
        <v>#N/A</v>
      </c>
      <c r="AR339" t="e">
        <f ca="1"/>
        <v>#N/A</v>
      </c>
      <c r="AS339" t="e">
        <f ca="1"/>
        <v>#N/A</v>
      </c>
      <c r="AT339" t="e">
        <f ca="1"/>
        <v>#N/A</v>
      </c>
      <c r="AU339" t="e">
        <f ca="1"/>
        <v>#N/A</v>
      </c>
      <c r="AV339" t="e">
        <f ca="1"/>
        <v>#N/A</v>
      </c>
      <c r="AW339" t="e">
        <f ca="1"/>
        <v>#N/A</v>
      </c>
      <c r="AX339" t="e">
        <f ca="1"/>
        <v>#N/A</v>
      </c>
      <c r="AY339" t="e">
        <f ca="1"/>
        <v>#N/A</v>
      </c>
      <c r="AZ339" t="e">
        <f ca="1"/>
        <v>#N/A</v>
      </c>
      <c r="BA339" t="e">
        <f ca="1"/>
        <v>#N/A</v>
      </c>
      <c r="BB339" t="e">
        <f ca="1"/>
        <v>#N/A</v>
      </c>
      <c r="BC339" t="e">
        <f ca="1"/>
        <v>#N/A</v>
      </c>
      <c r="BD339" t="e">
        <f ca="1"/>
        <v>#N/A</v>
      </c>
      <c r="BE339" t="e">
        <f ca="1"/>
        <v>#N/A</v>
      </c>
      <c r="BF339" t="e">
        <f ca="1"/>
        <v>#N/A</v>
      </c>
      <c r="BG339" t="e">
        <f ca="1"/>
        <v>#N/A</v>
      </c>
      <c r="BH339" t="e">
        <f ca="1"/>
        <v>#N/A</v>
      </c>
      <c r="BI339" t="e">
        <f ca="1"/>
        <v>#N/A</v>
      </c>
      <c r="BJ339" t="e">
        <f ca="1"/>
        <v>#N/A</v>
      </c>
      <c r="BK339" t="e">
        <f ca="1"/>
        <v>#N/A</v>
      </c>
      <c r="BL339" t="e">
        <f ca="1"/>
        <v>#N/A</v>
      </c>
      <c r="BM339" t="e">
        <f ca="1"/>
        <v>#N/A</v>
      </c>
      <c r="BN339" t="e">
        <f ca="1"/>
        <v>#N/A</v>
      </c>
      <c r="BO339" t="e">
        <f ca="1"/>
        <v>#N/A</v>
      </c>
      <c r="BP339" t="e">
        <f ca="1"/>
        <v>#N/A</v>
      </c>
      <c r="BQ339" t="e">
        <f ca="1"/>
        <v>#N/A</v>
      </c>
      <c r="BR339" t="e">
        <f ca="1"/>
        <v>#N/A</v>
      </c>
      <c r="BS339" t="e">
        <f ca="1"/>
        <v>#N/A</v>
      </c>
      <c r="BT339" t="e">
        <f ca="1"/>
        <v>#N/A</v>
      </c>
      <c r="BU339" t="e">
        <f ca="1"/>
        <v>#N/A</v>
      </c>
      <c r="BV339" t="e">
        <f ca="1"/>
        <v>#N/A</v>
      </c>
      <c r="BW339" t="e">
        <f ca="1"/>
        <v>#N/A</v>
      </c>
      <c r="BX339" t="e">
        <f ca="1"/>
        <v>#N/A</v>
      </c>
      <c r="BY339" t="e">
        <f ca="1"/>
        <v>#N/A</v>
      </c>
      <c r="BZ339" t="e">
        <f ca="1"/>
        <v>#N/A</v>
      </c>
      <c r="CA339" t="e">
        <f ca="1"/>
        <v>#N/A</v>
      </c>
      <c r="CB339" t="e">
        <f ca="1"/>
        <v>#N/A</v>
      </c>
      <c r="CC339" t="e">
        <f ca="1"/>
        <v>#N/A</v>
      </c>
      <c r="CD339" t="e">
        <f ca="1"/>
        <v>#N/A</v>
      </c>
      <c r="CE339" t="e">
        <f ca="1"/>
        <v>#N/A</v>
      </c>
      <c r="CF339" t="e">
        <f ca="1"/>
        <v>#N/A</v>
      </c>
      <c r="CG339" t="e">
        <f ca="1"/>
        <v>#N/A</v>
      </c>
      <c r="CH339" t="e">
        <f ca="1"/>
        <v>#N/A</v>
      </c>
      <c r="CI339" t="e">
        <f ca="1"/>
        <v>#N/A</v>
      </c>
      <c r="CJ339" t="e">
        <f ca="1"/>
        <v>#N/A</v>
      </c>
      <c r="CK339" t="e">
        <f ca="1"/>
        <v>#N/A</v>
      </c>
      <c r="CL339" t="e">
        <f ca="1"/>
        <v>#N/A</v>
      </c>
      <c r="CM339" t="e">
        <f ca="1"/>
        <v>#N/A</v>
      </c>
      <c r="CN339" t="e">
        <f ca="1"/>
        <v>#N/A</v>
      </c>
      <c r="CO339" t="e">
        <f ca="1"/>
        <v>#N/A</v>
      </c>
      <c r="CP339" t="e">
        <f ca="1"/>
        <v>#N/A</v>
      </c>
      <c r="CQ339" t="e">
        <f ca="1"/>
        <v>#N/A</v>
      </c>
      <c r="CR339" t="e">
        <f ca="1"/>
        <v>#N/A</v>
      </c>
      <c r="CS339" t="e">
        <f ca="1"/>
        <v>#N/A</v>
      </c>
      <c r="CT339" t="e">
        <f ca="1"/>
        <v>#N/A</v>
      </c>
      <c r="CU339" t="e">
        <f ca="1"/>
        <v>#N/A</v>
      </c>
      <c r="CV339" t="e">
        <f ca="1"/>
        <v>#N/A</v>
      </c>
      <c r="CW339" t="e">
        <f ca="1"/>
        <v>#N/A</v>
      </c>
      <c r="CX339" t="e">
        <f ca="1"/>
        <v>#N/A</v>
      </c>
      <c r="CY339" t="e">
        <f ca="1"/>
        <v>#N/A</v>
      </c>
      <c r="CZ339" t="e">
        <f ca="1"/>
        <v>#N/A</v>
      </c>
      <c r="DA339" t="e">
        <f ca="1"/>
        <v>#N/A</v>
      </c>
      <c r="DB339" t="e">
        <f ca="1"/>
        <v>#N/A</v>
      </c>
      <c r="DC339" t="e">
        <f ca="1"/>
        <v>#N/A</v>
      </c>
      <c r="DD339" t="e">
        <f ca="1"/>
        <v>#N/A</v>
      </c>
      <c r="DE339" t="e">
        <f ca="1"/>
        <v>#N/A</v>
      </c>
      <c r="DF339" t="e">
        <f ca="1"/>
        <v>#N/A</v>
      </c>
      <c r="DG339" t="e">
        <f ca="1"/>
        <v>#N/A</v>
      </c>
      <c r="DH339" t="e">
        <f ca="1"/>
        <v>#N/A</v>
      </c>
      <c r="DI339" t="e">
        <f ca="1"/>
        <v>#N/A</v>
      </c>
      <c r="DJ339" t="e">
        <f ca="1"/>
        <v>#N/A</v>
      </c>
      <c r="DK339" t="e">
        <f ca="1"/>
        <v>#N/A</v>
      </c>
      <c r="DL339" t="e">
        <f ca="1"/>
        <v>#N/A</v>
      </c>
      <c r="DM339" t="e">
        <f ca="1"/>
        <v>#N/A</v>
      </c>
      <c r="DN339" t="e">
        <f ca="1"/>
        <v>#N/A</v>
      </c>
      <c r="DO339" t="e">
        <f ca="1"/>
        <v>#N/A</v>
      </c>
      <c r="DP339" t="e">
        <f ca="1"/>
        <v>#N/A</v>
      </c>
      <c r="DQ339" t="e">
        <f ca="1"/>
        <v>#N/A</v>
      </c>
      <c r="DR339" t="e">
        <f ca="1"/>
        <v>#N/A</v>
      </c>
      <c r="DS339" t="e">
        <f ca="1"/>
        <v>#N/A</v>
      </c>
      <c r="DT339" t="e">
        <f ca="1"/>
        <v>#N/A</v>
      </c>
      <c r="DU339" t="e">
        <f ca="1"/>
        <v>#N/A</v>
      </c>
      <c r="DV339" t="e">
        <f ca="1"/>
        <v>#N/A</v>
      </c>
      <c r="DW339" t="e">
        <f ca="1"/>
        <v>#N/A</v>
      </c>
      <c r="DX339" t="e">
        <f ca="1"/>
        <v>#N/A</v>
      </c>
      <c r="DY339" t="e">
        <f ca="1"/>
        <v>#N/A</v>
      </c>
      <c r="DZ339" t="e">
        <f ca="1"/>
        <v>#N/A</v>
      </c>
      <c r="EA339" t="e">
        <f ca="1"/>
        <v>#N/A</v>
      </c>
    </row>
    <row r="340" spans="11:131">
      <c r="K340" s="40" t="e">
        <f ca="1"/>
        <v>#N/A</v>
      </c>
      <c r="L340" t="e">
        <f ca="1"/>
        <v>#N/A</v>
      </c>
      <c r="M340" t="e">
        <f ca="1"/>
        <v>#N/A</v>
      </c>
      <c r="N340" t="e">
        <f ca="1"/>
        <v>#N/A</v>
      </c>
      <c r="O340" t="e">
        <f ca="1"/>
        <v>#N/A</v>
      </c>
      <c r="P340" t="e">
        <f ca="1"/>
        <v>#N/A</v>
      </c>
      <c r="Q340" t="e">
        <f ca="1"/>
        <v>#N/A</v>
      </c>
      <c r="R340" t="e">
        <f ca="1"/>
        <v>#N/A</v>
      </c>
      <c r="S340" t="e">
        <f ca="1"/>
        <v>#N/A</v>
      </c>
      <c r="T340" t="e">
        <f ca="1"/>
        <v>#N/A</v>
      </c>
      <c r="U340" t="e">
        <f ca="1"/>
        <v>#N/A</v>
      </c>
      <c r="V340" t="e">
        <f ca="1"/>
        <v>#N/A</v>
      </c>
      <c r="W340" t="e">
        <f ca="1"/>
        <v>#N/A</v>
      </c>
      <c r="X340" t="e">
        <f ca="1"/>
        <v>#N/A</v>
      </c>
      <c r="Y340" t="e">
        <f ca="1"/>
        <v>#N/A</v>
      </c>
      <c r="Z340" t="e">
        <f ca="1"/>
        <v>#N/A</v>
      </c>
      <c r="AA340" t="e">
        <f ca="1"/>
        <v>#N/A</v>
      </c>
      <c r="AB340" t="e">
        <f ca="1"/>
        <v>#N/A</v>
      </c>
      <c r="AC340" t="e">
        <f ca="1"/>
        <v>#N/A</v>
      </c>
      <c r="AD340" t="e">
        <f ca="1"/>
        <v>#N/A</v>
      </c>
      <c r="AE340" t="e">
        <f ca="1"/>
        <v>#N/A</v>
      </c>
      <c r="AF340" t="e">
        <f ca="1"/>
        <v>#N/A</v>
      </c>
      <c r="AG340" t="e">
        <f ca="1"/>
        <v>#N/A</v>
      </c>
      <c r="AH340" t="e">
        <f ca="1"/>
        <v>#N/A</v>
      </c>
      <c r="AI340" t="e">
        <f ca="1"/>
        <v>#N/A</v>
      </c>
      <c r="AJ340" t="e">
        <f ca="1"/>
        <v>#N/A</v>
      </c>
      <c r="AK340" t="e">
        <f ca="1"/>
        <v>#N/A</v>
      </c>
      <c r="AL340" t="e">
        <f ca="1"/>
        <v>#N/A</v>
      </c>
      <c r="AM340" t="e">
        <f ca="1"/>
        <v>#N/A</v>
      </c>
      <c r="AN340" t="e">
        <f ca="1"/>
        <v>#N/A</v>
      </c>
      <c r="AO340" t="e">
        <f ca="1"/>
        <v>#N/A</v>
      </c>
      <c r="AP340" t="e">
        <f ca="1"/>
        <v>#N/A</v>
      </c>
      <c r="AQ340" t="e">
        <f ca="1"/>
        <v>#N/A</v>
      </c>
      <c r="AR340" t="e">
        <f ca="1"/>
        <v>#N/A</v>
      </c>
      <c r="AS340" t="e">
        <f ca="1"/>
        <v>#N/A</v>
      </c>
      <c r="AT340" t="e">
        <f ca="1"/>
        <v>#N/A</v>
      </c>
      <c r="AU340" t="e">
        <f ca="1"/>
        <v>#N/A</v>
      </c>
      <c r="AV340" t="e">
        <f ca="1"/>
        <v>#N/A</v>
      </c>
      <c r="AW340" t="e">
        <f ca="1"/>
        <v>#N/A</v>
      </c>
      <c r="AX340" t="e">
        <f ca="1"/>
        <v>#N/A</v>
      </c>
      <c r="AY340" t="e">
        <f ca="1"/>
        <v>#N/A</v>
      </c>
      <c r="AZ340" t="e">
        <f ca="1"/>
        <v>#N/A</v>
      </c>
      <c r="BA340" t="e">
        <f ca="1"/>
        <v>#N/A</v>
      </c>
      <c r="BB340" t="e">
        <f ca="1"/>
        <v>#N/A</v>
      </c>
      <c r="BC340" t="e">
        <f ca="1"/>
        <v>#N/A</v>
      </c>
      <c r="BD340" t="e">
        <f ca="1"/>
        <v>#N/A</v>
      </c>
      <c r="BE340" t="e">
        <f ca="1"/>
        <v>#N/A</v>
      </c>
      <c r="BF340" t="e">
        <f ca="1"/>
        <v>#N/A</v>
      </c>
      <c r="BG340" t="e">
        <f ca="1"/>
        <v>#N/A</v>
      </c>
      <c r="BH340" t="e">
        <f ca="1"/>
        <v>#N/A</v>
      </c>
      <c r="BI340" t="e">
        <f ca="1"/>
        <v>#N/A</v>
      </c>
      <c r="BJ340" t="e">
        <f ca="1"/>
        <v>#N/A</v>
      </c>
      <c r="BK340" t="e">
        <f ca="1"/>
        <v>#N/A</v>
      </c>
      <c r="BL340" t="e">
        <f ca="1"/>
        <v>#N/A</v>
      </c>
      <c r="BM340" t="e">
        <f ca="1"/>
        <v>#N/A</v>
      </c>
      <c r="BN340" t="e">
        <f ca="1"/>
        <v>#N/A</v>
      </c>
      <c r="BO340" t="e">
        <f ca="1"/>
        <v>#N/A</v>
      </c>
      <c r="BP340" t="e">
        <f ca="1"/>
        <v>#N/A</v>
      </c>
      <c r="BQ340" t="e">
        <f ca="1"/>
        <v>#N/A</v>
      </c>
      <c r="BR340" t="e">
        <f ca="1"/>
        <v>#N/A</v>
      </c>
      <c r="BS340" t="e">
        <f ca="1"/>
        <v>#N/A</v>
      </c>
      <c r="BT340" t="e">
        <f ca="1"/>
        <v>#N/A</v>
      </c>
      <c r="BU340" t="e">
        <f ca="1"/>
        <v>#N/A</v>
      </c>
      <c r="BV340" t="e">
        <f ca="1"/>
        <v>#N/A</v>
      </c>
      <c r="BW340" t="e">
        <f ca="1"/>
        <v>#N/A</v>
      </c>
      <c r="BX340" t="e">
        <f ca="1"/>
        <v>#N/A</v>
      </c>
      <c r="BY340" t="e">
        <f ca="1"/>
        <v>#N/A</v>
      </c>
      <c r="BZ340" t="e">
        <f ca="1"/>
        <v>#N/A</v>
      </c>
      <c r="CA340" t="e">
        <f ca="1"/>
        <v>#N/A</v>
      </c>
      <c r="CB340" t="e">
        <f ca="1"/>
        <v>#N/A</v>
      </c>
      <c r="CC340" t="e">
        <f ca="1"/>
        <v>#N/A</v>
      </c>
      <c r="CD340" t="e">
        <f ca="1"/>
        <v>#N/A</v>
      </c>
      <c r="CE340" t="e">
        <f ca="1"/>
        <v>#N/A</v>
      </c>
      <c r="CF340" t="e">
        <f ca="1"/>
        <v>#N/A</v>
      </c>
      <c r="CG340" t="e">
        <f ca="1"/>
        <v>#N/A</v>
      </c>
      <c r="CH340" t="e">
        <f ca="1"/>
        <v>#N/A</v>
      </c>
      <c r="CI340" t="e">
        <f ca="1"/>
        <v>#N/A</v>
      </c>
      <c r="CJ340" t="e">
        <f ca="1"/>
        <v>#N/A</v>
      </c>
      <c r="CK340" t="e">
        <f ca="1"/>
        <v>#N/A</v>
      </c>
      <c r="CL340" t="e">
        <f ca="1"/>
        <v>#N/A</v>
      </c>
      <c r="CM340" t="e">
        <f ca="1"/>
        <v>#N/A</v>
      </c>
      <c r="CN340" t="e">
        <f ca="1"/>
        <v>#N/A</v>
      </c>
      <c r="CO340" t="e">
        <f ca="1"/>
        <v>#N/A</v>
      </c>
      <c r="CP340" t="e">
        <f ca="1"/>
        <v>#N/A</v>
      </c>
      <c r="CQ340" t="e">
        <f ca="1"/>
        <v>#N/A</v>
      </c>
      <c r="CR340" t="e">
        <f ca="1"/>
        <v>#N/A</v>
      </c>
      <c r="CS340" t="e">
        <f ca="1"/>
        <v>#N/A</v>
      </c>
      <c r="CT340" t="e">
        <f ca="1"/>
        <v>#N/A</v>
      </c>
      <c r="CU340" t="e">
        <f ca="1"/>
        <v>#N/A</v>
      </c>
      <c r="CV340" t="e">
        <f ca="1"/>
        <v>#N/A</v>
      </c>
      <c r="CW340" t="e">
        <f ca="1"/>
        <v>#N/A</v>
      </c>
      <c r="CX340" t="e">
        <f ca="1"/>
        <v>#N/A</v>
      </c>
      <c r="CY340" t="e">
        <f ca="1"/>
        <v>#N/A</v>
      </c>
      <c r="CZ340" t="e">
        <f ca="1"/>
        <v>#N/A</v>
      </c>
      <c r="DA340" t="e">
        <f ca="1"/>
        <v>#N/A</v>
      </c>
      <c r="DB340" t="e">
        <f ca="1"/>
        <v>#N/A</v>
      </c>
      <c r="DC340" t="e">
        <f ca="1"/>
        <v>#N/A</v>
      </c>
      <c r="DD340" t="e">
        <f ca="1"/>
        <v>#N/A</v>
      </c>
      <c r="DE340" t="e">
        <f ca="1"/>
        <v>#N/A</v>
      </c>
      <c r="DF340" t="e">
        <f ca="1"/>
        <v>#N/A</v>
      </c>
      <c r="DG340" t="e">
        <f ca="1"/>
        <v>#N/A</v>
      </c>
      <c r="DH340" t="e">
        <f ca="1"/>
        <v>#N/A</v>
      </c>
      <c r="DI340" t="e">
        <f ca="1"/>
        <v>#N/A</v>
      </c>
      <c r="DJ340" t="e">
        <f ca="1"/>
        <v>#N/A</v>
      </c>
      <c r="DK340" t="e">
        <f ca="1"/>
        <v>#N/A</v>
      </c>
      <c r="DL340" t="e">
        <f ca="1"/>
        <v>#N/A</v>
      </c>
      <c r="DM340" t="e">
        <f ca="1"/>
        <v>#N/A</v>
      </c>
      <c r="DN340" t="e">
        <f ca="1"/>
        <v>#N/A</v>
      </c>
      <c r="DO340" t="e">
        <f ca="1"/>
        <v>#N/A</v>
      </c>
      <c r="DP340" t="e">
        <f ca="1"/>
        <v>#N/A</v>
      </c>
      <c r="DQ340" t="e">
        <f ca="1"/>
        <v>#N/A</v>
      </c>
      <c r="DR340" t="e">
        <f ca="1"/>
        <v>#N/A</v>
      </c>
      <c r="DS340" t="e">
        <f ca="1"/>
        <v>#N/A</v>
      </c>
      <c r="DT340" t="e">
        <f ca="1"/>
        <v>#N/A</v>
      </c>
      <c r="DU340" t="e">
        <f ca="1"/>
        <v>#N/A</v>
      </c>
      <c r="DV340" t="e">
        <f ca="1"/>
        <v>#N/A</v>
      </c>
      <c r="DW340" t="e">
        <f ca="1"/>
        <v>#N/A</v>
      </c>
      <c r="DX340" t="e">
        <f ca="1"/>
        <v>#N/A</v>
      </c>
      <c r="DY340" t="e">
        <f ca="1"/>
        <v>#N/A</v>
      </c>
      <c r="DZ340" t="e">
        <f ca="1"/>
        <v>#N/A</v>
      </c>
      <c r="EA340" t="e">
        <f ca="1"/>
        <v>#N/A</v>
      </c>
    </row>
    <row r="341" spans="11:131">
      <c r="K341" s="40" t="e">
        <f ca="1"/>
        <v>#N/A</v>
      </c>
      <c r="L341" t="e">
        <f ca="1"/>
        <v>#N/A</v>
      </c>
      <c r="M341" t="e">
        <f ca="1"/>
        <v>#N/A</v>
      </c>
      <c r="N341" t="e">
        <f ca="1"/>
        <v>#N/A</v>
      </c>
      <c r="O341" t="e">
        <f ca="1"/>
        <v>#N/A</v>
      </c>
      <c r="P341" t="e">
        <f ca="1"/>
        <v>#N/A</v>
      </c>
      <c r="Q341" t="e">
        <f ca="1"/>
        <v>#N/A</v>
      </c>
      <c r="R341" t="e">
        <f ca="1"/>
        <v>#N/A</v>
      </c>
      <c r="S341" t="e">
        <f ca="1"/>
        <v>#N/A</v>
      </c>
      <c r="T341" t="e">
        <f ca="1"/>
        <v>#N/A</v>
      </c>
      <c r="U341" t="e">
        <f ca="1"/>
        <v>#N/A</v>
      </c>
      <c r="V341" t="e">
        <f ca="1"/>
        <v>#N/A</v>
      </c>
      <c r="W341" t="e">
        <f ca="1"/>
        <v>#N/A</v>
      </c>
      <c r="X341" t="e">
        <f ca="1"/>
        <v>#N/A</v>
      </c>
      <c r="Y341" t="e">
        <f ca="1"/>
        <v>#N/A</v>
      </c>
      <c r="Z341" t="e">
        <f ca="1"/>
        <v>#N/A</v>
      </c>
      <c r="AA341" t="e">
        <f ca="1"/>
        <v>#N/A</v>
      </c>
      <c r="AB341" t="e">
        <f ca="1"/>
        <v>#N/A</v>
      </c>
      <c r="AC341" t="e">
        <f ca="1"/>
        <v>#N/A</v>
      </c>
      <c r="AD341" t="e">
        <f ca="1"/>
        <v>#N/A</v>
      </c>
      <c r="AE341" t="e">
        <f ca="1"/>
        <v>#N/A</v>
      </c>
      <c r="AF341" t="e">
        <f ca="1"/>
        <v>#N/A</v>
      </c>
      <c r="AG341" t="e">
        <f ca="1"/>
        <v>#N/A</v>
      </c>
      <c r="AH341" t="e">
        <f ca="1"/>
        <v>#N/A</v>
      </c>
      <c r="AI341" t="e">
        <f ca="1"/>
        <v>#N/A</v>
      </c>
      <c r="AJ341" t="e">
        <f ca="1"/>
        <v>#N/A</v>
      </c>
      <c r="AK341" t="e">
        <f ca="1"/>
        <v>#N/A</v>
      </c>
      <c r="AL341" t="e">
        <f ca="1"/>
        <v>#N/A</v>
      </c>
      <c r="AM341" t="e">
        <f ca="1"/>
        <v>#N/A</v>
      </c>
      <c r="AN341" t="e">
        <f ca="1"/>
        <v>#N/A</v>
      </c>
      <c r="AO341" t="e">
        <f ca="1"/>
        <v>#N/A</v>
      </c>
      <c r="AP341" t="e">
        <f ca="1"/>
        <v>#N/A</v>
      </c>
      <c r="AQ341" t="e">
        <f ca="1"/>
        <v>#N/A</v>
      </c>
      <c r="AR341" t="e">
        <f ca="1"/>
        <v>#N/A</v>
      </c>
      <c r="AS341" t="e">
        <f ca="1"/>
        <v>#N/A</v>
      </c>
      <c r="AT341" t="e">
        <f ca="1"/>
        <v>#N/A</v>
      </c>
      <c r="AU341" t="e">
        <f ca="1"/>
        <v>#N/A</v>
      </c>
      <c r="AV341" t="e">
        <f ca="1"/>
        <v>#N/A</v>
      </c>
      <c r="AW341" t="e">
        <f ca="1"/>
        <v>#N/A</v>
      </c>
      <c r="AX341" t="e">
        <f ca="1"/>
        <v>#N/A</v>
      </c>
      <c r="AY341" t="e">
        <f ca="1"/>
        <v>#N/A</v>
      </c>
      <c r="AZ341" t="e">
        <f ca="1"/>
        <v>#N/A</v>
      </c>
      <c r="BA341" t="e">
        <f ca="1"/>
        <v>#N/A</v>
      </c>
      <c r="BB341" t="e">
        <f ca="1"/>
        <v>#N/A</v>
      </c>
      <c r="BC341" t="e">
        <f ca="1"/>
        <v>#N/A</v>
      </c>
      <c r="BD341" t="e">
        <f ca="1"/>
        <v>#N/A</v>
      </c>
      <c r="BE341" t="e">
        <f ca="1"/>
        <v>#N/A</v>
      </c>
      <c r="BF341" t="e">
        <f ca="1"/>
        <v>#N/A</v>
      </c>
      <c r="BG341" t="e">
        <f ca="1"/>
        <v>#N/A</v>
      </c>
      <c r="BH341" t="e">
        <f ca="1"/>
        <v>#N/A</v>
      </c>
      <c r="BI341" t="e">
        <f ca="1"/>
        <v>#N/A</v>
      </c>
      <c r="BJ341" t="e">
        <f ca="1"/>
        <v>#N/A</v>
      </c>
      <c r="BK341" t="e">
        <f ca="1"/>
        <v>#N/A</v>
      </c>
      <c r="BL341" t="e">
        <f ca="1"/>
        <v>#N/A</v>
      </c>
      <c r="BM341" t="e">
        <f ca="1"/>
        <v>#N/A</v>
      </c>
      <c r="BN341" t="e">
        <f ca="1"/>
        <v>#N/A</v>
      </c>
      <c r="BO341" t="e">
        <f ca="1"/>
        <v>#N/A</v>
      </c>
      <c r="BP341" t="e">
        <f ca="1"/>
        <v>#N/A</v>
      </c>
      <c r="BQ341" t="e">
        <f ca="1"/>
        <v>#N/A</v>
      </c>
      <c r="BR341" t="e">
        <f ca="1"/>
        <v>#N/A</v>
      </c>
      <c r="BS341" t="e">
        <f ca="1"/>
        <v>#N/A</v>
      </c>
      <c r="BT341" t="e">
        <f ca="1"/>
        <v>#N/A</v>
      </c>
      <c r="BU341" t="e">
        <f ca="1"/>
        <v>#N/A</v>
      </c>
      <c r="BV341" t="e">
        <f ca="1"/>
        <v>#N/A</v>
      </c>
      <c r="BW341" t="e">
        <f ca="1"/>
        <v>#N/A</v>
      </c>
      <c r="BX341" t="e">
        <f ca="1"/>
        <v>#N/A</v>
      </c>
      <c r="BY341" t="e">
        <f ca="1"/>
        <v>#N/A</v>
      </c>
      <c r="BZ341" t="e">
        <f ca="1"/>
        <v>#N/A</v>
      </c>
      <c r="CA341" t="e">
        <f ca="1"/>
        <v>#N/A</v>
      </c>
      <c r="CB341" t="e">
        <f ca="1"/>
        <v>#N/A</v>
      </c>
      <c r="CC341" t="e">
        <f ca="1"/>
        <v>#N/A</v>
      </c>
      <c r="CD341" t="e">
        <f ca="1"/>
        <v>#N/A</v>
      </c>
      <c r="CE341" t="e">
        <f ca="1"/>
        <v>#N/A</v>
      </c>
      <c r="CF341" t="e">
        <f ca="1"/>
        <v>#N/A</v>
      </c>
      <c r="CG341" t="e">
        <f ca="1"/>
        <v>#N/A</v>
      </c>
      <c r="CH341" t="e">
        <f ca="1"/>
        <v>#N/A</v>
      </c>
      <c r="CI341" t="e">
        <f ca="1"/>
        <v>#N/A</v>
      </c>
      <c r="CJ341" t="e">
        <f ca="1"/>
        <v>#N/A</v>
      </c>
      <c r="CK341" t="e">
        <f ca="1"/>
        <v>#N/A</v>
      </c>
      <c r="CL341" t="e">
        <f ca="1"/>
        <v>#N/A</v>
      </c>
      <c r="CM341" t="e">
        <f ca="1"/>
        <v>#N/A</v>
      </c>
      <c r="CN341" t="e">
        <f ca="1"/>
        <v>#N/A</v>
      </c>
      <c r="CO341" t="e">
        <f ca="1"/>
        <v>#N/A</v>
      </c>
      <c r="CP341" t="e">
        <f ca="1"/>
        <v>#N/A</v>
      </c>
      <c r="CQ341" t="e">
        <f ca="1"/>
        <v>#N/A</v>
      </c>
      <c r="CR341" t="e">
        <f ca="1"/>
        <v>#N/A</v>
      </c>
      <c r="CS341" t="e">
        <f ca="1"/>
        <v>#N/A</v>
      </c>
      <c r="CT341" t="e">
        <f ca="1"/>
        <v>#N/A</v>
      </c>
      <c r="CU341" t="e">
        <f ca="1"/>
        <v>#N/A</v>
      </c>
      <c r="CV341" t="e">
        <f ca="1"/>
        <v>#N/A</v>
      </c>
      <c r="CW341" t="e">
        <f ca="1"/>
        <v>#N/A</v>
      </c>
      <c r="CX341" t="e">
        <f ca="1"/>
        <v>#N/A</v>
      </c>
      <c r="CY341" t="e">
        <f ca="1"/>
        <v>#N/A</v>
      </c>
      <c r="CZ341" t="e">
        <f ca="1"/>
        <v>#N/A</v>
      </c>
      <c r="DA341" t="e">
        <f ca="1"/>
        <v>#N/A</v>
      </c>
      <c r="DB341" t="e">
        <f ca="1"/>
        <v>#N/A</v>
      </c>
      <c r="DC341" t="e">
        <f ca="1"/>
        <v>#N/A</v>
      </c>
      <c r="DD341" t="e">
        <f ca="1"/>
        <v>#N/A</v>
      </c>
      <c r="DE341" t="e">
        <f ca="1"/>
        <v>#N/A</v>
      </c>
      <c r="DF341" t="e">
        <f ca="1"/>
        <v>#N/A</v>
      </c>
      <c r="DG341" t="e">
        <f ca="1"/>
        <v>#N/A</v>
      </c>
      <c r="DH341" t="e">
        <f ca="1"/>
        <v>#N/A</v>
      </c>
      <c r="DI341" t="e">
        <f ca="1"/>
        <v>#N/A</v>
      </c>
      <c r="DJ341" t="e">
        <f ca="1"/>
        <v>#N/A</v>
      </c>
      <c r="DK341" t="e">
        <f ca="1"/>
        <v>#N/A</v>
      </c>
      <c r="DL341" t="e">
        <f ca="1"/>
        <v>#N/A</v>
      </c>
      <c r="DM341" t="e">
        <f ca="1"/>
        <v>#N/A</v>
      </c>
      <c r="DN341" t="e">
        <f ca="1"/>
        <v>#N/A</v>
      </c>
      <c r="DO341" t="e">
        <f ca="1"/>
        <v>#N/A</v>
      </c>
      <c r="DP341" t="e">
        <f ca="1"/>
        <v>#N/A</v>
      </c>
      <c r="DQ341" t="e">
        <f ca="1"/>
        <v>#N/A</v>
      </c>
      <c r="DR341" t="e">
        <f ca="1"/>
        <v>#N/A</v>
      </c>
      <c r="DS341" t="e">
        <f ca="1"/>
        <v>#N/A</v>
      </c>
      <c r="DT341" t="e">
        <f ca="1"/>
        <v>#N/A</v>
      </c>
      <c r="DU341" t="e">
        <f ca="1"/>
        <v>#N/A</v>
      </c>
      <c r="DV341" t="e">
        <f ca="1"/>
        <v>#N/A</v>
      </c>
      <c r="DW341" t="e">
        <f ca="1"/>
        <v>#N/A</v>
      </c>
      <c r="DX341" t="e">
        <f ca="1"/>
        <v>#N/A</v>
      </c>
      <c r="DY341" t="e">
        <f ca="1"/>
        <v>#N/A</v>
      </c>
      <c r="DZ341" t="e">
        <f ca="1"/>
        <v>#N/A</v>
      </c>
      <c r="EA341" t="e">
        <f ca="1"/>
        <v>#N/A</v>
      </c>
    </row>
    <row r="342" spans="11:131">
      <c r="K342" s="40" t="e">
        <f ca="1"/>
        <v>#N/A</v>
      </c>
      <c r="L342" t="e">
        <f ca="1"/>
        <v>#N/A</v>
      </c>
      <c r="M342" t="e">
        <f ca="1"/>
        <v>#N/A</v>
      </c>
      <c r="N342" t="e">
        <f ca="1"/>
        <v>#N/A</v>
      </c>
      <c r="O342" t="e">
        <f ca="1"/>
        <v>#N/A</v>
      </c>
      <c r="P342" t="e">
        <f ca="1"/>
        <v>#N/A</v>
      </c>
      <c r="Q342" t="e">
        <f ca="1"/>
        <v>#N/A</v>
      </c>
      <c r="R342" t="e">
        <f ca="1"/>
        <v>#N/A</v>
      </c>
      <c r="S342" t="e">
        <f ca="1"/>
        <v>#N/A</v>
      </c>
      <c r="T342" t="e">
        <f ca="1"/>
        <v>#N/A</v>
      </c>
      <c r="U342" t="e">
        <f ca="1"/>
        <v>#N/A</v>
      </c>
      <c r="V342" t="e">
        <f ca="1"/>
        <v>#N/A</v>
      </c>
      <c r="W342" t="e">
        <f ca="1"/>
        <v>#N/A</v>
      </c>
      <c r="X342" t="e">
        <f ca="1"/>
        <v>#N/A</v>
      </c>
      <c r="Y342" t="e">
        <f ca="1"/>
        <v>#N/A</v>
      </c>
      <c r="Z342" t="e">
        <f ca="1"/>
        <v>#N/A</v>
      </c>
      <c r="AA342" t="e">
        <f ca="1"/>
        <v>#N/A</v>
      </c>
      <c r="AB342" t="e">
        <f ca="1"/>
        <v>#N/A</v>
      </c>
      <c r="AC342" t="e">
        <f ca="1"/>
        <v>#N/A</v>
      </c>
      <c r="AD342" t="e">
        <f ca="1"/>
        <v>#N/A</v>
      </c>
      <c r="AE342" t="e">
        <f ca="1"/>
        <v>#N/A</v>
      </c>
      <c r="AF342" t="e">
        <f ca="1"/>
        <v>#N/A</v>
      </c>
      <c r="AG342" t="e">
        <f ca="1"/>
        <v>#N/A</v>
      </c>
      <c r="AH342" t="e">
        <f ca="1"/>
        <v>#N/A</v>
      </c>
      <c r="AI342" t="e">
        <f ca="1"/>
        <v>#N/A</v>
      </c>
      <c r="AJ342" t="e">
        <f ca="1"/>
        <v>#N/A</v>
      </c>
      <c r="AK342" t="e">
        <f ca="1"/>
        <v>#N/A</v>
      </c>
      <c r="AL342" t="e">
        <f ca="1"/>
        <v>#N/A</v>
      </c>
      <c r="AM342" t="e">
        <f ca="1"/>
        <v>#N/A</v>
      </c>
      <c r="AN342" t="e">
        <f ca="1"/>
        <v>#N/A</v>
      </c>
      <c r="AO342" t="e">
        <f ca="1"/>
        <v>#N/A</v>
      </c>
      <c r="AP342" t="e">
        <f ca="1"/>
        <v>#N/A</v>
      </c>
      <c r="AQ342" t="e">
        <f ca="1"/>
        <v>#N/A</v>
      </c>
      <c r="AR342" t="e">
        <f ca="1"/>
        <v>#N/A</v>
      </c>
      <c r="AS342" t="e">
        <f ca="1"/>
        <v>#N/A</v>
      </c>
      <c r="AT342" t="e">
        <f ca="1"/>
        <v>#N/A</v>
      </c>
      <c r="AU342" t="e">
        <f ca="1"/>
        <v>#N/A</v>
      </c>
      <c r="AV342" t="e">
        <f ca="1"/>
        <v>#N/A</v>
      </c>
      <c r="AW342" t="e">
        <f ca="1"/>
        <v>#N/A</v>
      </c>
      <c r="AX342" t="e">
        <f ca="1"/>
        <v>#N/A</v>
      </c>
      <c r="AY342" t="e">
        <f ca="1"/>
        <v>#N/A</v>
      </c>
      <c r="AZ342" t="e">
        <f ca="1"/>
        <v>#N/A</v>
      </c>
      <c r="BA342" t="e">
        <f ca="1"/>
        <v>#N/A</v>
      </c>
      <c r="BB342" t="e">
        <f ca="1"/>
        <v>#N/A</v>
      </c>
      <c r="BC342" t="e">
        <f ca="1"/>
        <v>#N/A</v>
      </c>
      <c r="BD342" t="e">
        <f ca="1"/>
        <v>#N/A</v>
      </c>
      <c r="BE342" t="e">
        <f ca="1"/>
        <v>#N/A</v>
      </c>
      <c r="BF342" t="e">
        <f ca="1"/>
        <v>#N/A</v>
      </c>
      <c r="BG342" t="e">
        <f ca="1"/>
        <v>#N/A</v>
      </c>
      <c r="BH342" t="e">
        <f ca="1"/>
        <v>#N/A</v>
      </c>
      <c r="BI342" t="e">
        <f ca="1"/>
        <v>#N/A</v>
      </c>
      <c r="BJ342" t="e">
        <f ca="1"/>
        <v>#N/A</v>
      </c>
      <c r="BK342" t="e">
        <f ca="1"/>
        <v>#N/A</v>
      </c>
      <c r="BL342" t="e">
        <f ca="1"/>
        <v>#N/A</v>
      </c>
      <c r="BM342" t="e">
        <f ca="1"/>
        <v>#N/A</v>
      </c>
      <c r="BN342" t="e">
        <f ca="1"/>
        <v>#N/A</v>
      </c>
      <c r="BO342" t="e">
        <f ca="1"/>
        <v>#N/A</v>
      </c>
      <c r="BP342" t="e">
        <f ca="1"/>
        <v>#N/A</v>
      </c>
      <c r="BQ342" t="e">
        <f ca="1"/>
        <v>#N/A</v>
      </c>
      <c r="BR342" t="e">
        <f ca="1"/>
        <v>#N/A</v>
      </c>
      <c r="BS342" t="e">
        <f ca="1"/>
        <v>#N/A</v>
      </c>
      <c r="BT342" t="e">
        <f ca="1"/>
        <v>#N/A</v>
      </c>
      <c r="BU342" t="e">
        <f ca="1"/>
        <v>#N/A</v>
      </c>
      <c r="BV342" t="e">
        <f ca="1"/>
        <v>#N/A</v>
      </c>
      <c r="BW342" t="e">
        <f ca="1"/>
        <v>#N/A</v>
      </c>
      <c r="BX342" t="e">
        <f ca="1"/>
        <v>#N/A</v>
      </c>
      <c r="BY342" t="e">
        <f ca="1"/>
        <v>#N/A</v>
      </c>
      <c r="BZ342" t="e">
        <f ca="1"/>
        <v>#N/A</v>
      </c>
      <c r="CA342" t="e">
        <f ca="1"/>
        <v>#N/A</v>
      </c>
      <c r="CB342" t="e">
        <f ca="1"/>
        <v>#N/A</v>
      </c>
      <c r="CC342" t="e">
        <f ca="1"/>
        <v>#N/A</v>
      </c>
      <c r="CD342" t="e">
        <f ca="1"/>
        <v>#N/A</v>
      </c>
      <c r="CE342" t="e">
        <f ca="1"/>
        <v>#N/A</v>
      </c>
      <c r="CF342" t="e">
        <f ca="1"/>
        <v>#N/A</v>
      </c>
      <c r="CG342" t="e">
        <f ca="1"/>
        <v>#N/A</v>
      </c>
      <c r="CH342" t="e">
        <f ca="1"/>
        <v>#N/A</v>
      </c>
      <c r="CI342" t="e">
        <f ca="1"/>
        <v>#N/A</v>
      </c>
      <c r="CJ342" t="e">
        <f ca="1"/>
        <v>#N/A</v>
      </c>
      <c r="CK342" t="e">
        <f ca="1"/>
        <v>#N/A</v>
      </c>
      <c r="CL342" t="e">
        <f ca="1"/>
        <v>#N/A</v>
      </c>
      <c r="CM342" t="e">
        <f ca="1"/>
        <v>#N/A</v>
      </c>
      <c r="CN342" t="e">
        <f ca="1"/>
        <v>#N/A</v>
      </c>
      <c r="CO342" t="e">
        <f ca="1"/>
        <v>#N/A</v>
      </c>
      <c r="CP342" t="e">
        <f ca="1"/>
        <v>#N/A</v>
      </c>
      <c r="CQ342" t="e">
        <f ca="1"/>
        <v>#N/A</v>
      </c>
      <c r="CR342" t="e">
        <f ca="1"/>
        <v>#N/A</v>
      </c>
      <c r="CS342" t="e">
        <f ca="1"/>
        <v>#N/A</v>
      </c>
      <c r="CT342" t="e">
        <f ca="1"/>
        <v>#N/A</v>
      </c>
      <c r="CU342" t="e">
        <f ca="1"/>
        <v>#N/A</v>
      </c>
      <c r="CV342" t="e">
        <f ca="1"/>
        <v>#N/A</v>
      </c>
      <c r="CW342" t="e">
        <f ca="1"/>
        <v>#N/A</v>
      </c>
      <c r="CX342" t="e">
        <f ca="1"/>
        <v>#N/A</v>
      </c>
      <c r="CY342" t="e">
        <f ca="1"/>
        <v>#N/A</v>
      </c>
      <c r="CZ342" t="e">
        <f ca="1"/>
        <v>#N/A</v>
      </c>
      <c r="DA342" t="e">
        <f ca="1"/>
        <v>#N/A</v>
      </c>
      <c r="DB342" t="e">
        <f ca="1"/>
        <v>#N/A</v>
      </c>
      <c r="DC342" t="e">
        <f ca="1"/>
        <v>#N/A</v>
      </c>
      <c r="DD342" t="e">
        <f ca="1"/>
        <v>#N/A</v>
      </c>
      <c r="DE342" t="e">
        <f ca="1"/>
        <v>#N/A</v>
      </c>
      <c r="DF342" t="e">
        <f ca="1"/>
        <v>#N/A</v>
      </c>
      <c r="DG342" t="e">
        <f ca="1"/>
        <v>#N/A</v>
      </c>
      <c r="DH342" t="e">
        <f ca="1"/>
        <v>#N/A</v>
      </c>
      <c r="DI342" t="e">
        <f ca="1"/>
        <v>#N/A</v>
      </c>
      <c r="DJ342" t="e">
        <f ca="1"/>
        <v>#N/A</v>
      </c>
      <c r="DK342" t="e">
        <f ca="1"/>
        <v>#N/A</v>
      </c>
      <c r="DL342" t="e">
        <f ca="1"/>
        <v>#N/A</v>
      </c>
      <c r="DM342" t="e">
        <f ca="1"/>
        <v>#N/A</v>
      </c>
      <c r="DN342" t="e">
        <f ca="1"/>
        <v>#N/A</v>
      </c>
      <c r="DO342" t="e">
        <f ca="1"/>
        <v>#N/A</v>
      </c>
      <c r="DP342" t="e">
        <f ca="1"/>
        <v>#N/A</v>
      </c>
      <c r="DQ342" t="e">
        <f ca="1"/>
        <v>#N/A</v>
      </c>
      <c r="DR342" t="e">
        <f ca="1"/>
        <v>#N/A</v>
      </c>
      <c r="DS342" t="e">
        <f ca="1"/>
        <v>#N/A</v>
      </c>
      <c r="DT342" t="e">
        <f ca="1"/>
        <v>#N/A</v>
      </c>
      <c r="DU342" t="e">
        <f ca="1"/>
        <v>#N/A</v>
      </c>
      <c r="DV342" t="e">
        <f ca="1"/>
        <v>#N/A</v>
      </c>
      <c r="DW342" t="e">
        <f ca="1"/>
        <v>#N/A</v>
      </c>
      <c r="DX342" t="e">
        <f ca="1"/>
        <v>#N/A</v>
      </c>
      <c r="DY342" t="e">
        <f ca="1"/>
        <v>#N/A</v>
      </c>
      <c r="DZ342" t="e">
        <f ca="1"/>
        <v>#N/A</v>
      </c>
      <c r="EA342" t="e">
        <f ca="1"/>
        <v>#N/A</v>
      </c>
    </row>
    <row r="343" spans="11:131">
      <c r="K343" s="40" t="e">
        <f ca="1"/>
        <v>#N/A</v>
      </c>
      <c r="L343" t="e">
        <f ca="1"/>
        <v>#N/A</v>
      </c>
      <c r="M343" t="e">
        <f ca="1"/>
        <v>#N/A</v>
      </c>
      <c r="N343" t="e">
        <f ca="1"/>
        <v>#N/A</v>
      </c>
      <c r="O343" t="e">
        <f ca="1"/>
        <v>#N/A</v>
      </c>
      <c r="P343" t="e">
        <f ca="1"/>
        <v>#N/A</v>
      </c>
      <c r="Q343" t="e">
        <f ca="1"/>
        <v>#N/A</v>
      </c>
      <c r="R343" t="e">
        <f ca="1"/>
        <v>#N/A</v>
      </c>
      <c r="S343" t="e">
        <f ca="1"/>
        <v>#N/A</v>
      </c>
      <c r="T343" t="e">
        <f ca="1"/>
        <v>#N/A</v>
      </c>
      <c r="U343" t="e">
        <f ca="1"/>
        <v>#N/A</v>
      </c>
      <c r="V343" t="e">
        <f ca="1"/>
        <v>#N/A</v>
      </c>
      <c r="W343" t="e">
        <f ca="1"/>
        <v>#N/A</v>
      </c>
      <c r="X343" t="e">
        <f ca="1"/>
        <v>#N/A</v>
      </c>
      <c r="Y343" t="e">
        <f ca="1"/>
        <v>#N/A</v>
      </c>
      <c r="Z343" t="e">
        <f ca="1"/>
        <v>#N/A</v>
      </c>
      <c r="AA343" t="e">
        <f ca="1"/>
        <v>#N/A</v>
      </c>
      <c r="AB343" t="e">
        <f ca="1"/>
        <v>#N/A</v>
      </c>
      <c r="AC343" t="e">
        <f ca="1"/>
        <v>#N/A</v>
      </c>
      <c r="AD343" t="e">
        <f ca="1"/>
        <v>#N/A</v>
      </c>
      <c r="AE343" t="e">
        <f ca="1"/>
        <v>#N/A</v>
      </c>
      <c r="AF343" t="e">
        <f ca="1"/>
        <v>#N/A</v>
      </c>
      <c r="AG343" t="e">
        <f ca="1"/>
        <v>#N/A</v>
      </c>
      <c r="AH343" t="e">
        <f ca="1"/>
        <v>#N/A</v>
      </c>
      <c r="AI343" t="e">
        <f ca="1"/>
        <v>#N/A</v>
      </c>
      <c r="AJ343" t="e">
        <f ca="1"/>
        <v>#N/A</v>
      </c>
      <c r="AK343" t="e">
        <f ca="1"/>
        <v>#N/A</v>
      </c>
      <c r="AL343" t="e">
        <f ca="1"/>
        <v>#N/A</v>
      </c>
      <c r="AM343" t="e">
        <f ca="1"/>
        <v>#N/A</v>
      </c>
      <c r="AN343" t="e">
        <f ca="1"/>
        <v>#N/A</v>
      </c>
      <c r="AO343" t="e">
        <f ca="1"/>
        <v>#N/A</v>
      </c>
      <c r="AP343" t="e">
        <f ca="1"/>
        <v>#N/A</v>
      </c>
      <c r="AQ343" t="e">
        <f ca="1"/>
        <v>#N/A</v>
      </c>
      <c r="AR343" t="e">
        <f ca="1"/>
        <v>#N/A</v>
      </c>
      <c r="AS343" t="e">
        <f ca="1"/>
        <v>#N/A</v>
      </c>
      <c r="AT343" t="e">
        <f ca="1"/>
        <v>#N/A</v>
      </c>
      <c r="AU343" t="e">
        <f ca="1"/>
        <v>#N/A</v>
      </c>
      <c r="AV343" t="e">
        <f ca="1"/>
        <v>#N/A</v>
      </c>
      <c r="AW343" t="e">
        <f ca="1"/>
        <v>#N/A</v>
      </c>
      <c r="AX343" t="e">
        <f ca="1"/>
        <v>#N/A</v>
      </c>
      <c r="AY343" t="e">
        <f ca="1"/>
        <v>#N/A</v>
      </c>
      <c r="AZ343" t="e">
        <f ca="1"/>
        <v>#N/A</v>
      </c>
      <c r="BA343" t="e">
        <f ca="1"/>
        <v>#N/A</v>
      </c>
      <c r="BB343" t="e">
        <f ca="1"/>
        <v>#N/A</v>
      </c>
      <c r="BC343" t="e">
        <f ca="1"/>
        <v>#N/A</v>
      </c>
      <c r="BD343" t="e">
        <f ca="1"/>
        <v>#N/A</v>
      </c>
      <c r="BE343" t="e">
        <f ca="1"/>
        <v>#N/A</v>
      </c>
      <c r="BF343" t="e">
        <f ca="1"/>
        <v>#N/A</v>
      </c>
      <c r="BG343" t="e">
        <f ca="1"/>
        <v>#N/A</v>
      </c>
      <c r="BH343" t="e">
        <f ca="1"/>
        <v>#N/A</v>
      </c>
      <c r="BI343" t="e">
        <f ca="1"/>
        <v>#N/A</v>
      </c>
      <c r="BJ343" t="e">
        <f ca="1"/>
        <v>#N/A</v>
      </c>
      <c r="BK343" t="e">
        <f ca="1"/>
        <v>#N/A</v>
      </c>
      <c r="BL343" t="e">
        <f ca="1"/>
        <v>#N/A</v>
      </c>
      <c r="BM343" t="e">
        <f ca="1"/>
        <v>#N/A</v>
      </c>
      <c r="BN343" t="e">
        <f ca="1"/>
        <v>#N/A</v>
      </c>
      <c r="BO343" t="e">
        <f ca="1"/>
        <v>#N/A</v>
      </c>
      <c r="BP343" t="e">
        <f ca="1"/>
        <v>#N/A</v>
      </c>
      <c r="BQ343" t="e">
        <f ca="1"/>
        <v>#N/A</v>
      </c>
      <c r="BR343" t="e">
        <f ca="1"/>
        <v>#N/A</v>
      </c>
      <c r="BS343" t="e">
        <f ca="1"/>
        <v>#N/A</v>
      </c>
      <c r="BT343" t="e">
        <f ca="1"/>
        <v>#N/A</v>
      </c>
      <c r="BU343" t="e">
        <f ca="1"/>
        <v>#N/A</v>
      </c>
      <c r="BV343" t="e">
        <f ca="1"/>
        <v>#N/A</v>
      </c>
      <c r="BW343" t="e">
        <f ca="1"/>
        <v>#N/A</v>
      </c>
      <c r="BX343" t="e">
        <f ca="1"/>
        <v>#N/A</v>
      </c>
      <c r="BY343" t="e">
        <f ca="1"/>
        <v>#N/A</v>
      </c>
      <c r="BZ343" t="e">
        <f ca="1"/>
        <v>#N/A</v>
      </c>
      <c r="CA343" t="e">
        <f ca="1"/>
        <v>#N/A</v>
      </c>
      <c r="CB343" t="e">
        <f ca="1"/>
        <v>#N/A</v>
      </c>
      <c r="CC343" t="e">
        <f ca="1"/>
        <v>#N/A</v>
      </c>
      <c r="CD343" t="e">
        <f ca="1"/>
        <v>#N/A</v>
      </c>
      <c r="CE343" t="e">
        <f ca="1"/>
        <v>#N/A</v>
      </c>
      <c r="CF343" t="e">
        <f ca="1"/>
        <v>#N/A</v>
      </c>
      <c r="CG343" t="e">
        <f ca="1"/>
        <v>#N/A</v>
      </c>
      <c r="CH343" t="e">
        <f ca="1"/>
        <v>#N/A</v>
      </c>
      <c r="CI343" t="e">
        <f ca="1"/>
        <v>#N/A</v>
      </c>
      <c r="CJ343" t="e">
        <f ca="1"/>
        <v>#N/A</v>
      </c>
      <c r="CK343" t="e">
        <f ca="1"/>
        <v>#N/A</v>
      </c>
      <c r="CL343" t="e">
        <f ca="1"/>
        <v>#N/A</v>
      </c>
      <c r="CM343" t="e">
        <f ca="1"/>
        <v>#N/A</v>
      </c>
      <c r="CN343" t="e">
        <f ca="1"/>
        <v>#N/A</v>
      </c>
      <c r="CO343" t="e">
        <f ca="1"/>
        <v>#N/A</v>
      </c>
      <c r="CP343" t="e">
        <f ca="1"/>
        <v>#N/A</v>
      </c>
      <c r="CQ343" t="e">
        <f ca="1"/>
        <v>#N/A</v>
      </c>
      <c r="CR343" t="e">
        <f ca="1"/>
        <v>#N/A</v>
      </c>
      <c r="CS343" t="e">
        <f ca="1"/>
        <v>#N/A</v>
      </c>
      <c r="CT343" t="e">
        <f ca="1"/>
        <v>#N/A</v>
      </c>
      <c r="CU343" t="e">
        <f ca="1"/>
        <v>#N/A</v>
      </c>
      <c r="CV343" t="e">
        <f ca="1"/>
        <v>#N/A</v>
      </c>
      <c r="CW343" t="e">
        <f ca="1"/>
        <v>#N/A</v>
      </c>
      <c r="CX343" t="e">
        <f ca="1"/>
        <v>#N/A</v>
      </c>
      <c r="CY343" t="e">
        <f ca="1"/>
        <v>#N/A</v>
      </c>
      <c r="CZ343" t="e">
        <f ca="1"/>
        <v>#N/A</v>
      </c>
      <c r="DA343" t="e">
        <f ca="1"/>
        <v>#N/A</v>
      </c>
      <c r="DB343" t="e">
        <f ca="1"/>
        <v>#N/A</v>
      </c>
      <c r="DC343" t="e">
        <f ca="1"/>
        <v>#N/A</v>
      </c>
      <c r="DD343" t="e">
        <f ca="1"/>
        <v>#N/A</v>
      </c>
      <c r="DE343" t="e">
        <f ca="1"/>
        <v>#N/A</v>
      </c>
      <c r="DF343" t="e">
        <f ca="1"/>
        <v>#N/A</v>
      </c>
      <c r="DG343" t="e">
        <f ca="1"/>
        <v>#N/A</v>
      </c>
      <c r="DH343" t="e">
        <f ca="1"/>
        <v>#N/A</v>
      </c>
      <c r="DI343" t="e">
        <f ca="1"/>
        <v>#N/A</v>
      </c>
      <c r="DJ343" t="e">
        <f ca="1"/>
        <v>#N/A</v>
      </c>
      <c r="DK343" t="e">
        <f ca="1"/>
        <v>#N/A</v>
      </c>
      <c r="DL343" t="e">
        <f ca="1"/>
        <v>#N/A</v>
      </c>
      <c r="DM343" t="e">
        <f ca="1"/>
        <v>#N/A</v>
      </c>
      <c r="DN343" t="e">
        <f ca="1"/>
        <v>#N/A</v>
      </c>
      <c r="DO343" t="e">
        <f ca="1"/>
        <v>#N/A</v>
      </c>
      <c r="DP343" t="e">
        <f ca="1"/>
        <v>#N/A</v>
      </c>
      <c r="DQ343" t="e">
        <f ca="1"/>
        <v>#N/A</v>
      </c>
      <c r="DR343" t="e">
        <f ca="1"/>
        <v>#N/A</v>
      </c>
      <c r="DS343" t="e">
        <f ca="1"/>
        <v>#N/A</v>
      </c>
      <c r="DT343" t="e">
        <f ca="1"/>
        <v>#N/A</v>
      </c>
      <c r="DU343" t="e">
        <f ca="1"/>
        <v>#N/A</v>
      </c>
      <c r="DV343" t="e">
        <f ca="1"/>
        <v>#N/A</v>
      </c>
      <c r="DW343" t="e">
        <f ca="1"/>
        <v>#N/A</v>
      </c>
      <c r="DX343" t="e">
        <f ca="1"/>
        <v>#N/A</v>
      </c>
      <c r="DY343" t="e">
        <f ca="1"/>
        <v>#N/A</v>
      </c>
      <c r="DZ343" t="e">
        <f ca="1"/>
        <v>#N/A</v>
      </c>
      <c r="EA343" t="e">
        <f ca="1"/>
        <v>#N/A</v>
      </c>
    </row>
    <row r="344" spans="11:131">
      <c r="K344" s="40" t="e">
        <f ca="1"/>
        <v>#N/A</v>
      </c>
      <c r="L344" t="e">
        <f ca="1"/>
        <v>#N/A</v>
      </c>
      <c r="M344" t="e">
        <f ca="1"/>
        <v>#N/A</v>
      </c>
      <c r="N344" t="e">
        <f ca="1"/>
        <v>#N/A</v>
      </c>
      <c r="O344" t="e">
        <f ca="1"/>
        <v>#N/A</v>
      </c>
      <c r="P344" t="e">
        <f ca="1"/>
        <v>#N/A</v>
      </c>
      <c r="Q344" t="e">
        <f ca="1"/>
        <v>#N/A</v>
      </c>
      <c r="R344" t="e">
        <f ca="1"/>
        <v>#N/A</v>
      </c>
      <c r="S344" t="e">
        <f ca="1"/>
        <v>#N/A</v>
      </c>
      <c r="T344" t="e">
        <f ca="1"/>
        <v>#N/A</v>
      </c>
      <c r="U344" t="e">
        <f ca="1"/>
        <v>#N/A</v>
      </c>
      <c r="V344" t="e">
        <f ca="1"/>
        <v>#N/A</v>
      </c>
      <c r="W344" t="e">
        <f ca="1"/>
        <v>#N/A</v>
      </c>
      <c r="X344" t="e">
        <f ca="1"/>
        <v>#N/A</v>
      </c>
      <c r="Y344" t="e">
        <f ca="1"/>
        <v>#N/A</v>
      </c>
      <c r="Z344" t="e">
        <f ca="1"/>
        <v>#N/A</v>
      </c>
      <c r="AA344" t="e">
        <f ca="1"/>
        <v>#N/A</v>
      </c>
      <c r="AB344" t="e">
        <f ca="1"/>
        <v>#N/A</v>
      </c>
      <c r="AC344" t="e">
        <f ca="1"/>
        <v>#N/A</v>
      </c>
      <c r="AD344" t="e">
        <f ca="1"/>
        <v>#N/A</v>
      </c>
      <c r="AE344" t="e">
        <f ca="1"/>
        <v>#N/A</v>
      </c>
      <c r="AF344" t="e">
        <f ca="1"/>
        <v>#N/A</v>
      </c>
      <c r="AG344" t="e">
        <f ca="1"/>
        <v>#N/A</v>
      </c>
      <c r="AH344" t="e">
        <f ca="1"/>
        <v>#N/A</v>
      </c>
      <c r="AI344" t="e">
        <f ca="1"/>
        <v>#N/A</v>
      </c>
      <c r="AJ344" t="e">
        <f ca="1"/>
        <v>#N/A</v>
      </c>
      <c r="AK344" t="e">
        <f ca="1"/>
        <v>#N/A</v>
      </c>
      <c r="AL344" t="e">
        <f ca="1"/>
        <v>#N/A</v>
      </c>
      <c r="AM344" t="e">
        <f ca="1"/>
        <v>#N/A</v>
      </c>
      <c r="AN344" t="e">
        <f ca="1"/>
        <v>#N/A</v>
      </c>
      <c r="AO344" t="e">
        <f ca="1"/>
        <v>#N/A</v>
      </c>
      <c r="AP344" t="e">
        <f ca="1"/>
        <v>#N/A</v>
      </c>
      <c r="AQ344" t="e">
        <f ca="1"/>
        <v>#N/A</v>
      </c>
      <c r="AR344" t="e">
        <f ca="1"/>
        <v>#N/A</v>
      </c>
      <c r="AS344" t="e">
        <f ca="1"/>
        <v>#N/A</v>
      </c>
      <c r="AT344" t="e">
        <f ca="1"/>
        <v>#N/A</v>
      </c>
      <c r="AU344" t="e">
        <f ca="1"/>
        <v>#N/A</v>
      </c>
      <c r="AV344" t="e">
        <f ca="1"/>
        <v>#N/A</v>
      </c>
      <c r="AW344" t="e">
        <f ca="1"/>
        <v>#N/A</v>
      </c>
      <c r="AX344" t="e">
        <f ca="1"/>
        <v>#N/A</v>
      </c>
      <c r="AY344" t="e">
        <f ca="1"/>
        <v>#N/A</v>
      </c>
      <c r="AZ344" t="e">
        <f ca="1"/>
        <v>#N/A</v>
      </c>
      <c r="BA344" t="e">
        <f ca="1"/>
        <v>#N/A</v>
      </c>
      <c r="BB344" t="e">
        <f ca="1"/>
        <v>#N/A</v>
      </c>
      <c r="BC344" t="e">
        <f ca="1"/>
        <v>#N/A</v>
      </c>
      <c r="BD344" t="e">
        <f ca="1"/>
        <v>#N/A</v>
      </c>
      <c r="BE344" t="e">
        <f ca="1"/>
        <v>#N/A</v>
      </c>
      <c r="BF344" t="e">
        <f ca="1"/>
        <v>#N/A</v>
      </c>
      <c r="BG344" t="e">
        <f ca="1"/>
        <v>#N/A</v>
      </c>
      <c r="BH344" t="e">
        <f ca="1"/>
        <v>#N/A</v>
      </c>
      <c r="BI344" t="e">
        <f ca="1"/>
        <v>#N/A</v>
      </c>
      <c r="BJ344" t="e">
        <f ca="1"/>
        <v>#N/A</v>
      </c>
      <c r="BK344" t="e">
        <f ca="1"/>
        <v>#N/A</v>
      </c>
      <c r="BL344" t="e">
        <f ca="1"/>
        <v>#N/A</v>
      </c>
      <c r="BM344" t="e">
        <f ca="1"/>
        <v>#N/A</v>
      </c>
      <c r="BN344" t="e">
        <f ca="1"/>
        <v>#N/A</v>
      </c>
      <c r="BO344" t="e">
        <f ca="1"/>
        <v>#N/A</v>
      </c>
      <c r="BP344" t="e">
        <f ca="1"/>
        <v>#N/A</v>
      </c>
      <c r="BQ344" t="e">
        <f ca="1"/>
        <v>#N/A</v>
      </c>
      <c r="BR344" t="e">
        <f ca="1"/>
        <v>#N/A</v>
      </c>
      <c r="BS344" t="e">
        <f ca="1"/>
        <v>#N/A</v>
      </c>
      <c r="BT344" t="e">
        <f ca="1"/>
        <v>#N/A</v>
      </c>
      <c r="BU344" t="e">
        <f ca="1"/>
        <v>#N/A</v>
      </c>
      <c r="BV344" t="e">
        <f ca="1"/>
        <v>#N/A</v>
      </c>
      <c r="BW344" t="e">
        <f ca="1"/>
        <v>#N/A</v>
      </c>
      <c r="BX344" t="e">
        <f ca="1"/>
        <v>#N/A</v>
      </c>
      <c r="BY344" t="e">
        <f ca="1"/>
        <v>#N/A</v>
      </c>
      <c r="BZ344" t="e">
        <f ca="1"/>
        <v>#N/A</v>
      </c>
      <c r="CA344" t="e">
        <f ca="1"/>
        <v>#N/A</v>
      </c>
      <c r="CB344" t="e">
        <f ca="1"/>
        <v>#N/A</v>
      </c>
      <c r="CC344" t="e">
        <f ca="1"/>
        <v>#N/A</v>
      </c>
      <c r="CD344" t="e">
        <f ca="1"/>
        <v>#N/A</v>
      </c>
      <c r="CE344" t="e">
        <f ca="1"/>
        <v>#N/A</v>
      </c>
      <c r="CF344" t="e">
        <f ca="1"/>
        <v>#N/A</v>
      </c>
      <c r="CG344" t="e">
        <f ca="1"/>
        <v>#N/A</v>
      </c>
      <c r="CH344" t="e">
        <f ca="1"/>
        <v>#N/A</v>
      </c>
      <c r="CI344" t="e">
        <f ca="1"/>
        <v>#N/A</v>
      </c>
      <c r="CJ344" t="e">
        <f ca="1"/>
        <v>#N/A</v>
      </c>
      <c r="CK344" t="e">
        <f ca="1"/>
        <v>#N/A</v>
      </c>
      <c r="CL344" t="e">
        <f ca="1"/>
        <v>#N/A</v>
      </c>
      <c r="CM344" t="e">
        <f ca="1"/>
        <v>#N/A</v>
      </c>
      <c r="CN344" t="e">
        <f ca="1"/>
        <v>#N/A</v>
      </c>
      <c r="CO344" t="e">
        <f ca="1"/>
        <v>#N/A</v>
      </c>
      <c r="CP344" t="e">
        <f ca="1"/>
        <v>#N/A</v>
      </c>
      <c r="CQ344" t="e">
        <f ca="1"/>
        <v>#N/A</v>
      </c>
      <c r="CR344" t="e">
        <f ca="1"/>
        <v>#N/A</v>
      </c>
      <c r="CS344" t="e">
        <f ca="1"/>
        <v>#N/A</v>
      </c>
      <c r="CT344" t="e">
        <f ca="1"/>
        <v>#N/A</v>
      </c>
      <c r="CU344" t="e">
        <f ca="1"/>
        <v>#N/A</v>
      </c>
      <c r="CV344" t="e">
        <f ca="1"/>
        <v>#N/A</v>
      </c>
      <c r="CW344" t="e">
        <f ca="1"/>
        <v>#N/A</v>
      </c>
      <c r="CX344" t="e">
        <f ca="1"/>
        <v>#N/A</v>
      </c>
      <c r="CY344" t="e">
        <f ca="1"/>
        <v>#N/A</v>
      </c>
      <c r="CZ344" t="e">
        <f ca="1"/>
        <v>#N/A</v>
      </c>
      <c r="DA344" t="e">
        <f ca="1"/>
        <v>#N/A</v>
      </c>
      <c r="DB344" t="e">
        <f ca="1"/>
        <v>#N/A</v>
      </c>
      <c r="DC344" t="e">
        <f ca="1"/>
        <v>#N/A</v>
      </c>
      <c r="DD344" t="e">
        <f ca="1"/>
        <v>#N/A</v>
      </c>
      <c r="DE344" t="e">
        <f ca="1"/>
        <v>#N/A</v>
      </c>
      <c r="DF344" t="e">
        <f ca="1"/>
        <v>#N/A</v>
      </c>
      <c r="DG344" t="e">
        <f ca="1"/>
        <v>#N/A</v>
      </c>
      <c r="DH344" t="e">
        <f ca="1"/>
        <v>#N/A</v>
      </c>
      <c r="DI344" t="e">
        <f ca="1"/>
        <v>#N/A</v>
      </c>
      <c r="DJ344" t="e">
        <f ca="1"/>
        <v>#N/A</v>
      </c>
      <c r="DK344" t="e">
        <f ca="1"/>
        <v>#N/A</v>
      </c>
      <c r="DL344" t="e">
        <f ca="1"/>
        <v>#N/A</v>
      </c>
      <c r="DM344" t="e">
        <f ca="1"/>
        <v>#N/A</v>
      </c>
      <c r="DN344" t="e">
        <f ca="1"/>
        <v>#N/A</v>
      </c>
      <c r="DO344" t="e">
        <f ca="1"/>
        <v>#N/A</v>
      </c>
      <c r="DP344" t="e">
        <f ca="1"/>
        <v>#N/A</v>
      </c>
      <c r="DQ344" t="e">
        <f ca="1"/>
        <v>#N/A</v>
      </c>
      <c r="DR344" t="e">
        <f ca="1"/>
        <v>#N/A</v>
      </c>
      <c r="DS344" t="e">
        <f ca="1"/>
        <v>#N/A</v>
      </c>
      <c r="DT344" t="e">
        <f ca="1"/>
        <v>#N/A</v>
      </c>
      <c r="DU344" t="e">
        <f ca="1"/>
        <v>#N/A</v>
      </c>
      <c r="DV344" t="e">
        <f ca="1"/>
        <v>#N/A</v>
      </c>
      <c r="DW344" t="e">
        <f ca="1"/>
        <v>#N/A</v>
      </c>
      <c r="DX344" t="e">
        <f ca="1"/>
        <v>#N/A</v>
      </c>
      <c r="DY344" t="e">
        <f ca="1"/>
        <v>#N/A</v>
      </c>
      <c r="DZ344" t="e">
        <f ca="1"/>
        <v>#N/A</v>
      </c>
      <c r="EA344" t="e">
        <f ca="1"/>
        <v>#N/A</v>
      </c>
    </row>
    <row r="345" spans="11:131">
      <c r="K345" s="40" t="e">
        <f ca="1"/>
        <v>#N/A</v>
      </c>
      <c r="L345" t="e">
        <f ca="1"/>
        <v>#N/A</v>
      </c>
      <c r="M345" t="e">
        <f ca="1"/>
        <v>#N/A</v>
      </c>
      <c r="N345" t="e">
        <f ca="1"/>
        <v>#N/A</v>
      </c>
      <c r="O345" t="e">
        <f ca="1"/>
        <v>#N/A</v>
      </c>
      <c r="P345" t="e">
        <f ca="1"/>
        <v>#N/A</v>
      </c>
      <c r="Q345" t="e">
        <f ca="1"/>
        <v>#N/A</v>
      </c>
      <c r="R345" t="e">
        <f ca="1"/>
        <v>#N/A</v>
      </c>
      <c r="S345" t="e">
        <f ca="1"/>
        <v>#N/A</v>
      </c>
      <c r="T345" t="e">
        <f ca="1"/>
        <v>#N/A</v>
      </c>
      <c r="U345" t="e">
        <f ca="1"/>
        <v>#N/A</v>
      </c>
      <c r="V345" t="e">
        <f ca="1"/>
        <v>#N/A</v>
      </c>
      <c r="W345" t="e">
        <f ca="1"/>
        <v>#N/A</v>
      </c>
      <c r="X345" t="e">
        <f ca="1"/>
        <v>#N/A</v>
      </c>
      <c r="Y345" t="e">
        <f ca="1"/>
        <v>#N/A</v>
      </c>
      <c r="Z345" t="e">
        <f ca="1"/>
        <v>#N/A</v>
      </c>
      <c r="AA345" t="e">
        <f ca="1"/>
        <v>#N/A</v>
      </c>
      <c r="AB345" t="e">
        <f ca="1"/>
        <v>#N/A</v>
      </c>
      <c r="AC345" t="e">
        <f ca="1"/>
        <v>#N/A</v>
      </c>
      <c r="AD345" t="e">
        <f ca="1"/>
        <v>#N/A</v>
      </c>
      <c r="AE345" t="e">
        <f ca="1"/>
        <v>#N/A</v>
      </c>
      <c r="AF345" t="e">
        <f ca="1"/>
        <v>#N/A</v>
      </c>
      <c r="AG345" t="e">
        <f ca="1"/>
        <v>#N/A</v>
      </c>
      <c r="AH345" t="e">
        <f ca="1"/>
        <v>#N/A</v>
      </c>
      <c r="AI345" t="e">
        <f ca="1"/>
        <v>#N/A</v>
      </c>
      <c r="AJ345" t="e">
        <f ca="1"/>
        <v>#N/A</v>
      </c>
      <c r="AK345" t="e">
        <f ca="1"/>
        <v>#N/A</v>
      </c>
      <c r="AL345" t="e">
        <f ca="1"/>
        <v>#N/A</v>
      </c>
      <c r="AM345" t="e">
        <f ca="1"/>
        <v>#N/A</v>
      </c>
      <c r="AN345" t="e">
        <f ca="1"/>
        <v>#N/A</v>
      </c>
      <c r="AO345" t="e">
        <f ca="1"/>
        <v>#N/A</v>
      </c>
      <c r="AP345" t="e">
        <f ca="1"/>
        <v>#N/A</v>
      </c>
      <c r="AQ345" t="e">
        <f ca="1"/>
        <v>#N/A</v>
      </c>
      <c r="AR345" t="e">
        <f ca="1"/>
        <v>#N/A</v>
      </c>
      <c r="AS345" t="e">
        <f ca="1"/>
        <v>#N/A</v>
      </c>
      <c r="AT345" t="e">
        <f ca="1"/>
        <v>#N/A</v>
      </c>
      <c r="AU345" t="e">
        <f ca="1"/>
        <v>#N/A</v>
      </c>
      <c r="AV345" t="e">
        <f ca="1"/>
        <v>#N/A</v>
      </c>
      <c r="AW345" t="e">
        <f ca="1"/>
        <v>#N/A</v>
      </c>
      <c r="AX345" t="e">
        <f ca="1"/>
        <v>#N/A</v>
      </c>
      <c r="AY345" t="e">
        <f ca="1"/>
        <v>#N/A</v>
      </c>
      <c r="AZ345" t="e">
        <f ca="1"/>
        <v>#N/A</v>
      </c>
      <c r="BA345" t="e">
        <f ca="1"/>
        <v>#N/A</v>
      </c>
      <c r="BB345" t="e">
        <f ca="1"/>
        <v>#N/A</v>
      </c>
      <c r="BC345" t="e">
        <f ca="1"/>
        <v>#N/A</v>
      </c>
      <c r="BD345" t="e">
        <f ca="1"/>
        <v>#N/A</v>
      </c>
      <c r="BE345" t="e">
        <f ca="1"/>
        <v>#N/A</v>
      </c>
      <c r="BF345" t="e">
        <f ca="1"/>
        <v>#N/A</v>
      </c>
      <c r="BG345" t="e">
        <f ca="1"/>
        <v>#N/A</v>
      </c>
      <c r="BH345" t="e">
        <f ca="1"/>
        <v>#N/A</v>
      </c>
      <c r="BI345" t="e">
        <f ca="1"/>
        <v>#N/A</v>
      </c>
      <c r="BJ345" t="e">
        <f ca="1"/>
        <v>#N/A</v>
      </c>
      <c r="BK345" t="e">
        <f ca="1"/>
        <v>#N/A</v>
      </c>
      <c r="BL345" t="e">
        <f ca="1"/>
        <v>#N/A</v>
      </c>
      <c r="BM345" t="e">
        <f ca="1"/>
        <v>#N/A</v>
      </c>
      <c r="BN345" t="e">
        <f ca="1"/>
        <v>#N/A</v>
      </c>
      <c r="BO345" t="e">
        <f ca="1"/>
        <v>#N/A</v>
      </c>
      <c r="BP345" t="e">
        <f ca="1"/>
        <v>#N/A</v>
      </c>
      <c r="BQ345" t="e">
        <f ca="1"/>
        <v>#N/A</v>
      </c>
      <c r="BR345" t="e">
        <f ca="1"/>
        <v>#N/A</v>
      </c>
      <c r="BS345" t="e">
        <f ca="1"/>
        <v>#N/A</v>
      </c>
      <c r="BT345" t="e">
        <f ca="1"/>
        <v>#N/A</v>
      </c>
      <c r="BU345" t="e">
        <f ca="1"/>
        <v>#N/A</v>
      </c>
      <c r="BV345" t="e">
        <f ca="1"/>
        <v>#N/A</v>
      </c>
      <c r="BW345" t="e">
        <f ca="1"/>
        <v>#N/A</v>
      </c>
      <c r="BX345" t="e">
        <f ca="1"/>
        <v>#N/A</v>
      </c>
      <c r="BY345" t="e">
        <f ca="1"/>
        <v>#N/A</v>
      </c>
      <c r="BZ345" t="e">
        <f ca="1"/>
        <v>#N/A</v>
      </c>
      <c r="CA345" t="e">
        <f ca="1"/>
        <v>#N/A</v>
      </c>
      <c r="CB345" t="e">
        <f ca="1"/>
        <v>#N/A</v>
      </c>
      <c r="CC345" t="e">
        <f ca="1"/>
        <v>#N/A</v>
      </c>
      <c r="CD345" t="e">
        <f ca="1"/>
        <v>#N/A</v>
      </c>
      <c r="CE345" t="e">
        <f ca="1"/>
        <v>#N/A</v>
      </c>
      <c r="CF345" t="e">
        <f ca="1"/>
        <v>#N/A</v>
      </c>
      <c r="CG345" t="e">
        <f ca="1"/>
        <v>#N/A</v>
      </c>
      <c r="CH345" t="e">
        <f ca="1"/>
        <v>#N/A</v>
      </c>
      <c r="CI345" t="e">
        <f ca="1"/>
        <v>#N/A</v>
      </c>
      <c r="CJ345" t="e">
        <f ca="1"/>
        <v>#N/A</v>
      </c>
      <c r="CK345" t="e">
        <f ca="1"/>
        <v>#N/A</v>
      </c>
      <c r="CL345" t="e">
        <f ca="1"/>
        <v>#N/A</v>
      </c>
      <c r="CM345" t="e">
        <f ca="1"/>
        <v>#N/A</v>
      </c>
      <c r="CN345" t="e">
        <f ca="1"/>
        <v>#N/A</v>
      </c>
      <c r="CO345" t="e">
        <f ca="1"/>
        <v>#N/A</v>
      </c>
      <c r="CP345" t="e">
        <f ca="1"/>
        <v>#N/A</v>
      </c>
      <c r="CQ345" t="e">
        <f ca="1"/>
        <v>#N/A</v>
      </c>
      <c r="CR345" t="e">
        <f ca="1"/>
        <v>#N/A</v>
      </c>
      <c r="CS345" t="e">
        <f ca="1"/>
        <v>#N/A</v>
      </c>
      <c r="CT345" t="e">
        <f ca="1"/>
        <v>#N/A</v>
      </c>
      <c r="CU345" t="e">
        <f ca="1"/>
        <v>#N/A</v>
      </c>
      <c r="CV345" t="e">
        <f ca="1"/>
        <v>#N/A</v>
      </c>
      <c r="CW345" t="e">
        <f ca="1"/>
        <v>#N/A</v>
      </c>
      <c r="CX345" t="e">
        <f ca="1"/>
        <v>#N/A</v>
      </c>
      <c r="CY345" t="e">
        <f ca="1"/>
        <v>#N/A</v>
      </c>
      <c r="CZ345" t="e">
        <f ca="1"/>
        <v>#N/A</v>
      </c>
      <c r="DA345" t="e">
        <f ca="1"/>
        <v>#N/A</v>
      </c>
      <c r="DB345" t="e">
        <f ca="1"/>
        <v>#N/A</v>
      </c>
      <c r="DC345" t="e">
        <f ca="1"/>
        <v>#N/A</v>
      </c>
      <c r="DD345" t="e">
        <f ca="1"/>
        <v>#N/A</v>
      </c>
      <c r="DE345" t="e">
        <f ca="1"/>
        <v>#N/A</v>
      </c>
      <c r="DF345" t="e">
        <f ca="1"/>
        <v>#N/A</v>
      </c>
      <c r="DG345" t="e">
        <f ca="1"/>
        <v>#N/A</v>
      </c>
      <c r="DH345" t="e">
        <f ca="1"/>
        <v>#N/A</v>
      </c>
      <c r="DI345" t="e">
        <f ca="1"/>
        <v>#N/A</v>
      </c>
      <c r="DJ345" t="e">
        <f ca="1"/>
        <v>#N/A</v>
      </c>
      <c r="DK345" t="e">
        <f ca="1"/>
        <v>#N/A</v>
      </c>
      <c r="DL345" t="e">
        <f ca="1"/>
        <v>#N/A</v>
      </c>
      <c r="DM345" t="e">
        <f ca="1"/>
        <v>#N/A</v>
      </c>
      <c r="DN345" t="e">
        <f ca="1"/>
        <v>#N/A</v>
      </c>
      <c r="DO345" t="e">
        <f ca="1"/>
        <v>#N/A</v>
      </c>
      <c r="DP345" t="e">
        <f ca="1"/>
        <v>#N/A</v>
      </c>
      <c r="DQ345" t="e">
        <f ca="1"/>
        <v>#N/A</v>
      </c>
      <c r="DR345" t="e">
        <f ca="1"/>
        <v>#N/A</v>
      </c>
      <c r="DS345" t="e">
        <f ca="1"/>
        <v>#N/A</v>
      </c>
      <c r="DT345" t="e">
        <f ca="1"/>
        <v>#N/A</v>
      </c>
      <c r="DU345" t="e">
        <f ca="1"/>
        <v>#N/A</v>
      </c>
      <c r="DV345" t="e">
        <f ca="1"/>
        <v>#N/A</v>
      </c>
      <c r="DW345" t="e">
        <f ca="1"/>
        <v>#N/A</v>
      </c>
      <c r="DX345" t="e">
        <f ca="1"/>
        <v>#N/A</v>
      </c>
      <c r="DY345" t="e">
        <f ca="1"/>
        <v>#N/A</v>
      </c>
      <c r="DZ345" t="e">
        <f ca="1"/>
        <v>#N/A</v>
      </c>
      <c r="EA345" t="e">
        <f ca="1"/>
        <v>#N/A</v>
      </c>
    </row>
    <row r="346" spans="11:131">
      <c r="K346" s="40" t="e">
        <f ca="1"/>
        <v>#N/A</v>
      </c>
      <c r="L346" t="e">
        <f ca="1"/>
        <v>#N/A</v>
      </c>
      <c r="M346" t="e">
        <f ca="1"/>
        <v>#N/A</v>
      </c>
      <c r="N346" t="e">
        <f ca="1"/>
        <v>#N/A</v>
      </c>
      <c r="O346" t="e">
        <f ca="1"/>
        <v>#N/A</v>
      </c>
      <c r="P346" t="e">
        <f ca="1"/>
        <v>#N/A</v>
      </c>
      <c r="Q346" t="e">
        <f ca="1"/>
        <v>#N/A</v>
      </c>
      <c r="R346" t="e">
        <f ca="1"/>
        <v>#N/A</v>
      </c>
      <c r="S346" t="e">
        <f ca="1"/>
        <v>#N/A</v>
      </c>
      <c r="T346" t="e">
        <f ca="1"/>
        <v>#N/A</v>
      </c>
      <c r="U346" t="e">
        <f ca="1"/>
        <v>#N/A</v>
      </c>
      <c r="V346" t="e">
        <f ca="1"/>
        <v>#N/A</v>
      </c>
      <c r="W346" t="e">
        <f ca="1"/>
        <v>#N/A</v>
      </c>
      <c r="X346" t="e">
        <f ca="1"/>
        <v>#N/A</v>
      </c>
      <c r="Y346" t="e">
        <f ca="1"/>
        <v>#N/A</v>
      </c>
      <c r="Z346" t="e">
        <f ca="1"/>
        <v>#N/A</v>
      </c>
      <c r="AA346" t="e">
        <f ca="1"/>
        <v>#N/A</v>
      </c>
      <c r="AB346" t="e">
        <f ca="1"/>
        <v>#N/A</v>
      </c>
      <c r="AC346" t="e">
        <f ca="1"/>
        <v>#N/A</v>
      </c>
      <c r="AD346" t="e">
        <f ca="1"/>
        <v>#N/A</v>
      </c>
      <c r="AE346" t="e">
        <f ca="1"/>
        <v>#N/A</v>
      </c>
      <c r="AF346" t="e">
        <f ca="1"/>
        <v>#N/A</v>
      </c>
      <c r="AG346" t="e">
        <f ca="1"/>
        <v>#N/A</v>
      </c>
      <c r="AH346" t="e">
        <f ca="1"/>
        <v>#N/A</v>
      </c>
      <c r="AI346" t="e">
        <f ca="1"/>
        <v>#N/A</v>
      </c>
      <c r="AJ346" t="e">
        <f ca="1"/>
        <v>#N/A</v>
      </c>
      <c r="AK346" t="e">
        <f ca="1"/>
        <v>#N/A</v>
      </c>
      <c r="AL346" t="e">
        <f ca="1"/>
        <v>#N/A</v>
      </c>
      <c r="AM346" t="e">
        <f ca="1"/>
        <v>#N/A</v>
      </c>
      <c r="AN346" t="e">
        <f ca="1"/>
        <v>#N/A</v>
      </c>
      <c r="AO346" t="e">
        <f ca="1"/>
        <v>#N/A</v>
      </c>
      <c r="AP346" t="e">
        <f ca="1"/>
        <v>#N/A</v>
      </c>
      <c r="AQ346" t="e">
        <f ca="1"/>
        <v>#N/A</v>
      </c>
      <c r="AR346" t="e">
        <f ca="1"/>
        <v>#N/A</v>
      </c>
      <c r="AS346" t="e">
        <f ca="1"/>
        <v>#N/A</v>
      </c>
      <c r="AT346" t="e">
        <f ca="1"/>
        <v>#N/A</v>
      </c>
      <c r="AU346" t="e">
        <f ca="1"/>
        <v>#N/A</v>
      </c>
      <c r="AV346" t="e">
        <f ca="1"/>
        <v>#N/A</v>
      </c>
      <c r="AW346" t="e">
        <f ca="1"/>
        <v>#N/A</v>
      </c>
      <c r="AX346" t="e">
        <f ca="1"/>
        <v>#N/A</v>
      </c>
      <c r="AY346" t="e">
        <f ca="1"/>
        <v>#N/A</v>
      </c>
      <c r="AZ346" t="e">
        <f ca="1"/>
        <v>#N/A</v>
      </c>
      <c r="BA346" t="e">
        <f ca="1"/>
        <v>#N/A</v>
      </c>
      <c r="BB346" t="e">
        <f ca="1"/>
        <v>#N/A</v>
      </c>
      <c r="BC346" t="e">
        <f ca="1"/>
        <v>#N/A</v>
      </c>
      <c r="BD346" t="e">
        <f ca="1"/>
        <v>#N/A</v>
      </c>
      <c r="BE346" t="e">
        <f ca="1"/>
        <v>#N/A</v>
      </c>
      <c r="BF346" t="e">
        <f ca="1"/>
        <v>#N/A</v>
      </c>
      <c r="BG346" t="e">
        <f ca="1"/>
        <v>#N/A</v>
      </c>
      <c r="BH346" t="e">
        <f ca="1"/>
        <v>#N/A</v>
      </c>
      <c r="BI346" t="e">
        <f ca="1"/>
        <v>#N/A</v>
      </c>
      <c r="BJ346" t="e">
        <f ca="1"/>
        <v>#N/A</v>
      </c>
      <c r="BK346" t="e">
        <f ca="1"/>
        <v>#N/A</v>
      </c>
      <c r="BL346" t="e">
        <f ca="1"/>
        <v>#N/A</v>
      </c>
      <c r="BM346" t="e">
        <f ca="1"/>
        <v>#N/A</v>
      </c>
      <c r="BN346" t="e">
        <f ca="1"/>
        <v>#N/A</v>
      </c>
      <c r="BO346" t="e">
        <f ca="1"/>
        <v>#N/A</v>
      </c>
      <c r="BP346" t="e">
        <f ca="1"/>
        <v>#N/A</v>
      </c>
      <c r="BQ346" t="e">
        <f ca="1"/>
        <v>#N/A</v>
      </c>
      <c r="BR346" t="e">
        <f ca="1"/>
        <v>#N/A</v>
      </c>
      <c r="BS346" t="e">
        <f ca="1"/>
        <v>#N/A</v>
      </c>
      <c r="BT346" t="e">
        <f ca="1"/>
        <v>#N/A</v>
      </c>
      <c r="BU346" t="e">
        <f ca="1"/>
        <v>#N/A</v>
      </c>
      <c r="BV346" t="e">
        <f ca="1"/>
        <v>#N/A</v>
      </c>
      <c r="BW346" t="e">
        <f ca="1"/>
        <v>#N/A</v>
      </c>
      <c r="BX346" t="e">
        <f ca="1"/>
        <v>#N/A</v>
      </c>
      <c r="BY346" t="e">
        <f ca="1"/>
        <v>#N/A</v>
      </c>
      <c r="BZ346" t="e">
        <f ca="1"/>
        <v>#N/A</v>
      </c>
      <c r="CA346" t="e">
        <f ca="1"/>
        <v>#N/A</v>
      </c>
      <c r="CB346" t="e">
        <f ca="1"/>
        <v>#N/A</v>
      </c>
      <c r="CC346" t="e">
        <f ca="1"/>
        <v>#N/A</v>
      </c>
      <c r="CD346" t="e">
        <f ca="1"/>
        <v>#N/A</v>
      </c>
      <c r="CE346" t="e">
        <f ca="1"/>
        <v>#N/A</v>
      </c>
      <c r="CF346" t="e">
        <f ca="1"/>
        <v>#N/A</v>
      </c>
      <c r="CG346" t="e">
        <f ca="1"/>
        <v>#N/A</v>
      </c>
      <c r="CH346" t="e">
        <f ca="1"/>
        <v>#N/A</v>
      </c>
      <c r="CI346" t="e">
        <f ca="1"/>
        <v>#N/A</v>
      </c>
      <c r="CJ346" t="e">
        <f ca="1"/>
        <v>#N/A</v>
      </c>
      <c r="CK346" t="e">
        <f ca="1"/>
        <v>#N/A</v>
      </c>
      <c r="CL346" t="e">
        <f ca="1"/>
        <v>#N/A</v>
      </c>
      <c r="CM346" t="e">
        <f ca="1"/>
        <v>#N/A</v>
      </c>
      <c r="CN346" t="e">
        <f ca="1"/>
        <v>#N/A</v>
      </c>
      <c r="CO346" t="e">
        <f ca="1"/>
        <v>#N/A</v>
      </c>
      <c r="CP346" t="e">
        <f ca="1"/>
        <v>#N/A</v>
      </c>
      <c r="CQ346" t="e">
        <f ca="1"/>
        <v>#N/A</v>
      </c>
      <c r="CR346" t="e">
        <f ca="1"/>
        <v>#N/A</v>
      </c>
      <c r="CS346" t="e">
        <f ca="1"/>
        <v>#N/A</v>
      </c>
      <c r="CT346" t="e">
        <f ca="1"/>
        <v>#N/A</v>
      </c>
      <c r="CU346" t="e">
        <f ca="1"/>
        <v>#N/A</v>
      </c>
      <c r="CV346" t="e">
        <f ca="1"/>
        <v>#N/A</v>
      </c>
      <c r="CW346" t="e">
        <f ca="1"/>
        <v>#N/A</v>
      </c>
      <c r="CX346" t="e">
        <f ca="1"/>
        <v>#N/A</v>
      </c>
      <c r="CY346" t="e">
        <f ca="1"/>
        <v>#N/A</v>
      </c>
      <c r="CZ346" t="e">
        <f ca="1"/>
        <v>#N/A</v>
      </c>
      <c r="DA346" t="e">
        <f ca="1"/>
        <v>#N/A</v>
      </c>
      <c r="DB346" t="e">
        <f ca="1"/>
        <v>#N/A</v>
      </c>
      <c r="DC346" t="e">
        <f ca="1"/>
        <v>#N/A</v>
      </c>
      <c r="DD346" t="e">
        <f ca="1"/>
        <v>#N/A</v>
      </c>
      <c r="DE346" t="e">
        <f ca="1"/>
        <v>#N/A</v>
      </c>
      <c r="DF346" t="e">
        <f ca="1"/>
        <v>#N/A</v>
      </c>
      <c r="DG346" t="e">
        <f ca="1"/>
        <v>#N/A</v>
      </c>
      <c r="DH346" t="e">
        <f ca="1"/>
        <v>#N/A</v>
      </c>
      <c r="DI346" t="e">
        <f ca="1"/>
        <v>#N/A</v>
      </c>
      <c r="DJ346" t="e">
        <f ca="1"/>
        <v>#N/A</v>
      </c>
      <c r="DK346" t="e">
        <f ca="1"/>
        <v>#N/A</v>
      </c>
      <c r="DL346" t="e">
        <f ca="1"/>
        <v>#N/A</v>
      </c>
      <c r="DM346" t="e">
        <f ca="1"/>
        <v>#N/A</v>
      </c>
      <c r="DN346" t="e">
        <f ca="1"/>
        <v>#N/A</v>
      </c>
      <c r="DO346" t="e">
        <f ca="1"/>
        <v>#N/A</v>
      </c>
      <c r="DP346" t="e">
        <f ca="1"/>
        <v>#N/A</v>
      </c>
      <c r="DQ346" t="e">
        <f ca="1"/>
        <v>#N/A</v>
      </c>
      <c r="DR346" t="e">
        <f ca="1"/>
        <v>#N/A</v>
      </c>
      <c r="DS346" t="e">
        <f ca="1"/>
        <v>#N/A</v>
      </c>
      <c r="DT346" t="e">
        <f ca="1"/>
        <v>#N/A</v>
      </c>
      <c r="DU346" t="e">
        <f ca="1"/>
        <v>#N/A</v>
      </c>
      <c r="DV346" t="e">
        <f ca="1"/>
        <v>#N/A</v>
      </c>
      <c r="DW346" t="e">
        <f ca="1"/>
        <v>#N/A</v>
      </c>
      <c r="DX346" t="e">
        <f ca="1"/>
        <v>#N/A</v>
      </c>
      <c r="DY346" t="e">
        <f ca="1"/>
        <v>#N/A</v>
      </c>
      <c r="DZ346" t="e">
        <f ca="1"/>
        <v>#N/A</v>
      </c>
      <c r="EA346" t="e">
        <f ca="1"/>
        <v>#N/A</v>
      </c>
    </row>
    <row r="347" spans="11:131">
      <c r="K347" s="40" t="e">
        <f ca="1"/>
        <v>#N/A</v>
      </c>
      <c r="L347" t="e">
        <f ca="1"/>
        <v>#N/A</v>
      </c>
      <c r="M347" t="e">
        <f ca="1"/>
        <v>#N/A</v>
      </c>
      <c r="N347" t="e">
        <f ca="1"/>
        <v>#N/A</v>
      </c>
      <c r="O347" t="e">
        <f ca="1"/>
        <v>#N/A</v>
      </c>
      <c r="P347" t="e">
        <f ca="1"/>
        <v>#N/A</v>
      </c>
      <c r="Q347" t="e">
        <f ca="1"/>
        <v>#N/A</v>
      </c>
      <c r="R347" t="e">
        <f ca="1"/>
        <v>#N/A</v>
      </c>
      <c r="S347" t="e">
        <f ca="1"/>
        <v>#N/A</v>
      </c>
      <c r="T347" t="e">
        <f ca="1"/>
        <v>#N/A</v>
      </c>
      <c r="U347" t="e">
        <f ca="1"/>
        <v>#N/A</v>
      </c>
      <c r="V347" t="e">
        <f ca="1"/>
        <v>#N/A</v>
      </c>
      <c r="W347" t="e">
        <f ca="1"/>
        <v>#N/A</v>
      </c>
      <c r="X347" t="e">
        <f ca="1"/>
        <v>#N/A</v>
      </c>
      <c r="Y347" t="e">
        <f ca="1"/>
        <v>#N/A</v>
      </c>
      <c r="Z347" t="e">
        <f ca="1"/>
        <v>#N/A</v>
      </c>
      <c r="AA347" t="e">
        <f ca="1"/>
        <v>#N/A</v>
      </c>
      <c r="AB347" t="e">
        <f ca="1"/>
        <v>#N/A</v>
      </c>
      <c r="AC347" t="e">
        <f ca="1"/>
        <v>#N/A</v>
      </c>
      <c r="AD347" t="e">
        <f ca="1"/>
        <v>#N/A</v>
      </c>
      <c r="AE347" t="e">
        <f ca="1"/>
        <v>#N/A</v>
      </c>
      <c r="AF347" t="e">
        <f ca="1"/>
        <v>#N/A</v>
      </c>
      <c r="AG347" t="e">
        <f ca="1"/>
        <v>#N/A</v>
      </c>
      <c r="AH347" t="e">
        <f ca="1"/>
        <v>#N/A</v>
      </c>
      <c r="AI347" t="e">
        <f ca="1"/>
        <v>#N/A</v>
      </c>
      <c r="AJ347" t="e">
        <f ca="1"/>
        <v>#N/A</v>
      </c>
      <c r="AK347" t="e">
        <f ca="1"/>
        <v>#N/A</v>
      </c>
      <c r="AL347" t="e">
        <f ca="1"/>
        <v>#N/A</v>
      </c>
      <c r="AM347" t="e">
        <f ca="1"/>
        <v>#N/A</v>
      </c>
      <c r="AN347" t="e">
        <f ca="1"/>
        <v>#N/A</v>
      </c>
      <c r="AO347" t="e">
        <f ca="1"/>
        <v>#N/A</v>
      </c>
      <c r="AP347" t="e">
        <f ca="1"/>
        <v>#N/A</v>
      </c>
      <c r="AQ347" t="e">
        <f ca="1"/>
        <v>#N/A</v>
      </c>
      <c r="AR347" t="e">
        <f ca="1"/>
        <v>#N/A</v>
      </c>
      <c r="AS347" t="e">
        <f ca="1"/>
        <v>#N/A</v>
      </c>
      <c r="AT347" t="e">
        <f ca="1"/>
        <v>#N/A</v>
      </c>
      <c r="AU347" t="e">
        <f ca="1"/>
        <v>#N/A</v>
      </c>
      <c r="AV347" t="e">
        <f ca="1"/>
        <v>#N/A</v>
      </c>
      <c r="AW347" t="e">
        <f ca="1"/>
        <v>#N/A</v>
      </c>
      <c r="AX347" t="e">
        <f ca="1"/>
        <v>#N/A</v>
      </c>
      <c r="AY347" t="e">
        <f ca="1"/>
        <v>#N/A</v>
      </c>
      <c r="AZ347" t="e">
        <f ca="1"/>
        <v>#N/A</v>
      </c>
      <c r="BA347" t="e">
        <f ca="1"/>
        <v>#N/A</v>
      </c>
      <c r="BB347" t="e">
        <f ca="1"/>
        <v>#N/A</v>
      </c>
      <c r="BC347" t="e">
        <f ca="1"/>
        <v>#N/A</v>
      </c>
      <c r="BD347" t="e">
        <f ca="1"/>
        <v>#N/A</v>
      </c>
      <c r="BE347" t="e">
        <f ca="1"/>
        <v>#N/A</v>
      </c>
      <c r="BF347" t="e">
        <f ca="1"/>
        <v>#N/A</v>
      </c>
      <c r="BG347" t="e">
        <f ca="1"/>
        <v>#N/A</v>
      </c>
      <c r="BH347" t="e">
        <f ca="1"/>
        <v>#N/A</v>
      </c>
      <c r="BI347" t="e">
        <f ca="1"/>
        <v>#N/A</v>
      </c>
      <c r="BJ347" t="e">
        <f ca="1"/>
        <v>#N/A</v>
      </c>
      <c r="BK347" t="e">
        <f ca="1"/>
        <v>#N/A</v>
      </c>
      <c r="BL347" t="e">
        <f ca="1"/>
        <v>#N/A</v>
      </c>
      <c r="BM347" t="e">
        <f ca="1"/>
        <v>#N/A</v>
      </c>
      <c r="BN347" t="e">
        <f ca="1"/>
        <v>#N/A</v>
      </c>
      <c r="BO347" t="e">
        <f ca="1"/>
        <v>#N/A</v>
      </c>
      <c r="BP347" t="e">
        <f ca="1"/>
        <v>#N/A</v>
      </c>
      <c r="BQ347" t="e">
        <f ca="1"/>
        <v>#N/A</v>
      </c>
      <c r="BR347" t="e">
        <f ca="1"/>
        <v>#N/A</v>
      </c>
      <c r="BS347" t="e">
        <f ca="1"/>
        <v>#N/A</v>
      </c>
      <c r="BT347" t="e">
        <f ca="1"/>
        <v>#N/A</v>
      </c>
      <c r="BU347" t="e">
        <f ca="1"/>
        <v>#N/A</v>
      </c>
      <c r="BV347" t="e">
        <f ca="1"/>
        <v>#N/A</v>
      </c>
      <c r="BW347" t="e">
        <f ca="1"/>
        <v>#N/A</v>
      </c>
      <c r="BX347" t="e">
        <f ca="1"/>
        <v>#N/A</v>
      </c>
      <c r="BY347" t="e">
        <f ca="1"/>
        <v>#N/A</v>
      </c>
      <c r="BZ347" t="e">
        <f ca="1"/>
        <v>#N/A</v>
      </c>
      <c r="CA347" t="e">
        <f ca="1"/>
        <v>#N/A</v>
      </c>
      <c r="CB347" t="e">
        <f ca="1"/>
        <v>#N/A</v>
      </c>
      <c r="CC347" t="e">
        <f ca="1"/>
        <v>#N/A</v>
      </c>
      <c r="CD347" t="e">
        <f ca="1"/>
        <v>#N/A</v>
      </c>
      <c r="CE347" t="e">
        <f ca="1"/>
        <v>#N/A</v>
      </c>
      <c r="CF347" t="e">
        <f ca="1"/>
        <v>#N/A</v>
      </c>
      <c r="CG347" t="e">
        <f ca="1"/>
        <v>#N/A</v>
      </c>
      <c r="CH347" t="e">
        <f ca="1"/>
        <v>#N/A</v>
      </c>
      <c r="CI347" t="e">
        <f ca="1"/>
        <v>#N/A</v>
      </c>
      <c r="CJ347" t="e">
        <f ca="1"/>
        <v>#N/A</v>
      </c>
      <c r="CK347" t="e">
        <f ca="1"/>
        <v>#N/A</v>
      </c>
      <c r="CL347" t="e">
        <f ca="1"/>
        <v>#N/A</v>
      </c>
      <c r="CM347" t="e">
        <f ca="1"/>
        <v>#N/A</v>
      </c>
      <c r="CN347" t="e">
        <f ca="1"/>
        <v>#N/A</v>
      </c>
      <c r="CO347" t="e">
        <f ca="1"/>
        <v>#N/A</v>
      </c>
      <c r="CP347" t="e">
        <f ca="1"/>
        <v>#N/A</v>
      </c>
      <c r="CQ347" t="e">
        <f ca="1"/>
        <v>#N/A</v>
      </c>
      <c r="CR347" t="e">
        <f ca="1"/>
        <v>#N/A</v>
      </c>
      <c r="CS347" t="e">
        <f ca="1"/>
        <v>#N/A</v>
      </c>
      <c r="CT347" t="e">
        <f ca="1"/>
        <v>#N/A</v>
      </c>
      <c r="CU347" t="e">
        <f ca="1"/>
        <v>#N/A</v>
      </c>
      <c r="CV347" t="e">
        <f ca="1"/>
        <v>#N/A</v>
      </c>
      <c r="CW347" t="e">
        <f ca="1"/>
        <v>#N/A</v>
      </c>
      <c r="CX347" t="e">
        <f ca="1"/>
        <v>#N/A</v>
      </c>
      <c r="CY347" t="e">
        <f ca="1"/>
        <v>#N/A</v>
      </c>
      <c r="CZ347" t="e">
        <f ca="1"/>
        <v>#N/A</v>
      </c>
      <c r="DA347" t="e">
        <f ca="1"/>
        <v>#N/A</v>
      </c>
      <c r="DB347" t="e">
        <f ca="1"/>
        <v>#N/A</v>
      </c>
      <c r="DC347" t="e">
        <f ca="1"/>
        <v>#N/A</v>
      </c>
      <c r="DD347" t="e">
        <f ca="1"/>
        <v>#N/A</v>
      </c>
      <c r="DE347" t="e">
        <f ca="1"/>
        <v>#N/A</v>
      </c>
      <c r="DF347" t="e">
        <f ca="1"/>
        <v>#N/A</v>
      </c>
      <c r="DG347" t="e">
        <f ca="1"/>
        <v>#N/A</v>
      </c>
      <c r="DH347" t="e">
        <f ca="1"/>
        <v>#N/A</v>
      </c>
      <c r="DI347" t="e">
        <f ca="1"/>
        <v>#N/A</v>
      </c>
      <c r="DJ347" t="e">
        <f ca="1"/>
        <v>#N/A</v>
      </c>
      <c r="DK347" t="e">
        <f ca="1"/>
        <v>#N/A</v>
      </c>
      <c r="DL347" t="e">
        <f ca="1"/>
        <v>#N/A</v>
      </c>
      <c r="DM347" t="e">
        <f ca="1"/>
        <v>#N/A</v>
      </c>
      <c r="DN347" t="e">
        <f ca="1"/>
        <v>#N/A</v>
      </c>
      <c r="DO347" t="e">
        <f ca="1"/>
        <v>#N/A</v>
      </c>
      <c r="DP347" t="e">
        <f ca="1"/>
        <v>#N/A</v>
      </c>
      <c r="DQ347" t="e">
        <f ca="1"/>
        <v>#N/A</v>
      </c>
      <c r="DR347" t="e">
        <f ca="1"/>
        <v>#N/A</v>
      </c>
      <c r="DS347" t="e">
        <f ca="1"/>
        <v>#N/A</v>
      </c>
      <c r="DT347" t="e">
        <f ca="1"/>
        <v>#N/A</v>
      </c>
      <c r="DU347" t="e">
        <f ca="1"/>
        <v>#N/A</v>
      </c>
      <c r="DV347" t="e">
        <f ca="1"/>
        <v>#N/A</v>
      </c>
      <c r="DW347" t="e">
        <f ca="1"/>
        <v>#N/A</v>
      </c>
      <c r="DX347" t="e">
        <f ca="1"/>
        <v>#N/A</v>
      </c>
      <c r="DY347" t="e">
        <f ca="1"/>
        <v>#N/A</v>
      </c>
      <c r="DZ347" t="e">
        <f ca="1"/>
        <v>#N/A</v>
      </c>
      <c r="EA347" t="e">
        <f ca="1"/>
        <v>#N/A</v>
      </c>
    </row>
    <row r="348" spans="11:131">
      <c r="K348" s="40" t="e">
        <f ca="1"/>
        <v>#N/A</v>
      </c>
      <c r="L348" t="e">
        <f ca="1"/>
        <v>#N/A</v>
      </c>
      <c r="M348" t="e">
        <f ca="1"/>
        <v>#N/A</v>
      </c>
      <c r="N348" t="e">
        <f ca="1"/>
        <v>#N/A</v>
      </c>
      <c r="O348" t="e">
        <f ca="1"/>
        <v>#N/A</v>
      </c>
      <c r="P348" t="e">
        <f ca="1"/>
        <v>#N/A</v>
      </c>
      <c r="Q348" t="e">
        <f ca="1"/>
        <v>#N/A</v>
      </c>
      <c r="R348" t="e">
        <f ca="1"/>
        <v>#N/A</v>
      </c>
      <c r="S348" t="e">
        <f ca="1"/>
        <v>#N/A</v>
      </c>
      <c r="T348" t="e">
        <f ca="1"/>
        <v>#N/A</v>
      </c>
      <c r="U348" t="e">
        <f ca="1"/>
        <v>#N/A</v>
      </c>
      <c r="V348" t="e">
        <f ca="1"/>
        <v>#N/A</v>
      </c>
      <c r="W348" t="e">
        <f ca="1"/>
        <v>#N/A</v>
      </c>
      <c r="X348" t="e">
        <f ca="1"/>
        <v>#N/A</v>
      </c>
      <c r="Y348" t="e">
        <f ca="1"/>
        <v>#N/A</v>
      </c>
      <c r="Z348" t="e">
        <f ca="1"/>
        <v>#N/A</v>
      </c>
      <c r="AA348" t="e">
        <f ca="1"/>
        <v>#N/A</v>
      </c>
      <c r="AB348" t="e">
        <f ca="1"/>
        <v>#N/A</v>
      </c>
      <c r="AC348" t="e">
        <f ca="1"/>
        <v>#N/A</v>
      </c>
      <c r="AD348" t="e">
        <f ca="1"/>
        <v>#N/A</v>
      </c>
      <c r="AE348" t="e">
        <f ca="1"/>
        <v>#N/A</v>
      </c>
      <c r="AF348" t="e">
        <f ca="1"/>
        <v>#N/A</v>
      </c>
      <c r="AG348" t="e">
        <f ca="1"/>
        <v>#N/A</v>
      </c>
      <c r="AH348" t="e">
        <f ca="1"/>
        <v>#N/A</v>
      </c>
      <c r="AI348" t="e">
        <f ca="1"/>
        <v>#N/A</v>
      </c>
      <c r="AJ348" t="e">
        <f ca="1"/>
        <v>#N/A</v>
      </c>
      <c r="AK348" t="e">
        <f ca="1"/>
        <v>#N/A</v>
      </c>
      <c r="AL348" t="e">
        <f ca="1"/>
        <v>#N/A</v>
      </c>
      <c r="AM348" t="e">
        <f ca="1"/>
        <v>#N/A</v>
      </c>
      <c r="AN348" t="e">
        <f ca="1"/>
        <v>#N/A</v>
      </c>
      <c r="AO348" t="e">
        <f ca="1"/>
        <v>#N/A</v>
      </c>
      <c r="AP348" t="e">
        <f ca="1"/>
        <v>#N/A</v>
      </c>
      <c r="AQ348" t="e">
        <f ca="1"/>
        <v>#N/A</v>
      </c>
      <c r="AR348" t="e">
        <f ca="1"/>
        <v>#N/A</v>
      </c>
      <c r="AS348" t="e">
        <f ca="1"/>
        <v>#N/A</v>
      </c>
      <c r="AT348" t="e">
        <f ca="1"/>
        <v>#N/A</v>
      </c>
      <c r="AU348" t="e">
        <f ca="1"/>
        <v>#N/A</v>
      </c>
      <c r="AV348" t="e">
        <f ca="1"/>
        <v>#N/A</v>
      </c>
      <c r="AW348" t="e">
        <f ca="1"/>
        <v>#N/A</v>
      </c>
      <c r="AX348" t="e">
        <f ca="1"/>
        <v>#N/A</v>
      </c>
      <c r="AY348" t="e">
        <f ca="1"/>
        <v>#N/A</v>
      </c>
      <c r="AZ348" t="e">
        <f ca="1"/>
        <v>#N/A</v>
      </c>
      <c r="BA348" t="e">
        <f ca="1"/>
        <v>#N/A</v>
      </c>
      <c r="BB348" t="e">
        <f ca="1"/>
        <v>#N/A</v>
      </c>
      <c r="BC348" t="e">
        <f ca="1"/>
        <v>#N/A</v>
      </c>
      <c r="BD348" t="e">
        <f ca="1"/>
        <v>#N/A</v>
      </c>
      <c r="BE348" t="e">
        <f ca="1"/>
        <v>#N/A</v>
      </c>
      <c r="BF348" t="e">
        <f ca="1"/>
        <v>#N/A</v>
      </c>
      <c r="BG348" t="e">
        <f ca="1"/>
        <v>#N/A</v>
      </c>
      <c r="BH348" t="e">
        <f ca="1"/>
        <v>#N/A</v>
      </c>
      <c r="BI348" t="e">
        <f ca="1"/>
        <v>#N/A</v>
      </c>
      <c r="BJ348" t="e">
        <f ca="1"/>
        <v>#N/A</v>
      </c>
      <c r="BK348" t="e">
        <f ca="1"/>
        <v>#N/A</v>
      </c>
      <c r="BL348" t="e">
        <f ca="1"/>
        <v>#N/A</v>
      </c>
      <c r="BM348" t="e">
        <f ca="1"/>
        <v>#N/A</v>
      </c>
      <c r="BN348" t="e">
        <f ca="1"/>
        <v>#N/A</v>
      </c>
      <c r="BO348" t="e">
        <f ca="1"/>
        <v>#N/A</v>
      </c>
      <c r="BP348" t="e">
        <f ca="1"/>
        <v>#N/A</v>
      </c>
      <c r="BQ348" t="e">
        <f ca="1"/>
        <v>#N/A</v>
      </c>
      <c r="BR348" t="e">
        <f ca="1"/>
        <v>#N/A</v>
      </c>
      <c r="BS348" t="e">
        <f ca="1"/>
        <v>#N/A</v>
      </c>
      <c r="BT348" t="e">
        <f ca="1"/>
        <v>#N/A</v>
      </c>
      <c r="BU348" t="e">
        <f ca="1"/>
        <v>#N/A</v>
      </c>
      <c r="BV348" t="e">
        <f ca="1"/>
        <v>#N/A</v>
      </c>
      <c r="BW348" t="e">
        <f ca="1"/>
        <v>#N/A</v>
      </c>
      <c r="BX348" t="e">
        <f ca="1"/>
        <v>#N/A</v>
      </c>
      <c r="BY348" t="e">
        <f ca="1"/>
        <v>#N/A</v>
      </c>
      <c r="BZ348" t="e">
        <f ca="1"/>
        <v>#N/A</v>
      </c>
      <c r="CA348" t="e">
        <f ca="1"/>
        <v>#N/A</v>
      </c>
      <c r="CB348" t="e">
        <f ca="1"/>
        <v>#N/A</v>
      </c>
      <c r="CC348" t="e">
        <f ca="1"/>
        <v>#N/A</v>
      </c>
      <c r="CD348" t="e">
        <f ca="1"/>
        <v>#N/A</v>
      </c>
      <c r="CE348" t="e">
        <f ca="1"/>
        <v>#N/A</v>
      </c>
      <c r="CF348" t="e">
        <f ca="1"/>
        <v>#N/A</v>
      </c>
      <c r="CG348" t="e">
        <f ca="1"/>
        <v>#N/A</v>
      </c>
      <c r="CH348" t="e">
        <f ca="1"/>
        <v>#N/A</v>
      </c>
      <c r="CI348" t="e">
        <f ca="1"/>
        <v>#N/A</v>
      </c>
      <c r="CJ348" t="e">
        <f ca="1"/>
        <v>#N/A</v>
      </c>
      <c r="CK348" t="e">
        <f ca="1"/>
        <v>#N/A</v>
      </c>
      <c r="CL348" t="e">
        <f ca="1"/>
        <v>#N/A</v>
      </c>
      <c r="CM348" t="e">
        <f ca="1"/>
        <v>#N/A</v>
      </c>
      <c r="CN348" t="e">
        <f ca="1"/>
        <v>#N/A</v>
      </c>
      <c r="CO348" t="e">
        <f ca="1"/>
        <v>#N/A</v>
      </c>
      <c r="CP348" t="e">
        <f ca="1"/>
        <v>#N/A</v>
      </c>
      <c r="CQ348" t="e">
        <f ca="1"/>
        <v>#N/A</v>
      </c>
      <c r="CR348" t="e">
        <f ca="1"/>
        <v>#N/A</v>
      </c>
      <c r="CS348" t="e">
        <f ca="1"/>
        <v>#N/A</v>
      </c>
      <c r="CT348" t="e">
        <f ca="1"/>
        <v>#N/A</v>
      </c>
      <c r="CU348" t="e">
        <f ca="1"/>
        <v>#N/A</v>
      </c>
      <c r="CV348" t="e">
        <f ca="1"/>
        <v>#N/A</v>
      </c>
      <c r="CW348" t="e">
        <f ca="1"/>
        <v>#N/A</v>
      </c>
      <c r="CX348" t="e">
        <f ca="1"/>
        <v>#N/A</v>
      </c>
      <c r="CY348" t="e">
        <f ca="1"/>
        <v>#N/A</v>
      </c>
      <c r="CZ348" t="e">
        <f ca="1"/>
        <v>#N/A</v>
      </c>
      <c r="DA348" t="e">
        <f ca="1"/>
        <v>#N/A</v>
      </c>
      <c r="DB348" t="e">
        <f ca="1"/>
        <v>#N/A</v>
      </c>
      <c r="DC348" t="e">
        <f ca="1"/>
        <v>#N/A</v>
      </c>
      <c r="DD348" t="e">
        <f ca="1"/>
        <v>#N/A</v>
      </c>
      <c r="DE348" t="e">
        <f ca="1"/>
        <v>#N/A</v>
      </c>
      <c r="DF348" t="e">
        <f ca="1"/>
        <v>#N/A</v>
      </c>
      <c r="DG348" t="e">
        <f ca="1"/>
        <v>#N/A</v>
      </c>
      <c r="DH348" t="e">
        <f ca="1"/>
        <v>#N/A</v>
      </c>
      <c r="DI348" t="e">
        <f ca="1"/>
        <v>#N/A</v>
      </c>
      <c r="DJ348" t="e">
        <f ca="1"/>
        <v>#N/A</v>
      </c>
      <c r="DK348" t="e">
        <f ca="1"/>
        <v>#N/A</v>
      </c>
      <c r="DL348" t="e">
        <f ca="1"/>
        <v>#N/A</v>
      </c>
      <c r="DM348" t="e">
        <f ca="1"/>
        <v>#N/A</v>
      </c>
      <c r="DN348" t="e">
        <f ca="1"/>
        <v>#N/A</v>
      </c>
      <c r="DO348" t="e">
        <f ca="1"/>
        <v>#N/A</v>
      </c>
      <c r="DP348" t="e">
        <f ca="1"/>
        <v>#N/A</v>
      </c>
      <c r="DQ348" t="e">
        <f ca="1"/>
        <v>#N/A</v>
      </c>
      <c r="DR348" t="e">
        <f ca="1"/>
        <v>#N/A</v>
      </c>
      <c r="DS348" t="e">
        <f ca="1"/>
        <v>#N/A</v>
      </c>
      <c r="DT348" t="e">
        <f ca="1"/>
        <v>#N/A</v>
      </c>
      <c r="DU348" t="e">
        <f ca="1"/>
        <v>#N/A</v>
      </c>
      <c r="DV348" t="e">
        <f ca="1"/>
        <v>#N/A</v>
      </c>
      <c r="DW348" t="e">
        <f ca="1"/>
        <v>#N/A</v>
      </c>
      <c r="DX348" t="e">
        <f ca="1"/>
        <v>#N/A</v>
      </c>
      <c r="DY348" t="e">
        <f ca="1"/>
        <v>#N/A</v>
      </c>
      <c r="DZ348" t="e">
        <f ca="1"/>
        <v>#N/A</v>
      </c>
      <c r="EA348" t="e">
        <f ca="1"/>
        <v>#N/A</v>
      </c>
    </row>
    <row r="349" spans="11:131">
      <c r="K349" s="40" t="e">
        <f ca="1"/>
        <v>#N/A</v>
      </c>
      <c r="L349" t="e">
        <f ca="1"/>
        <v>#N/A</v>
      </c>
      <c r="M349" t="e">
        <f ca="1"/>
        <v>#N/A</v>
      </c>
      <c r="N349" t="e">
        <f ca="1"/>
        <v>#N/A</v>
      </c>
      <c r="O349" t="e">
        <f ca="1"/>
        <v>#N/A</v>
      </c>
      <c r="P349" t="e">
        <f ca="1"/>
        <v>#N/A</v>
      </c>
      <c r="Q349" t="e">
        <f ca="1"/>
        <v>#N/A</v>
      </c>
      <c r="R349" t="e">
        <f ca="1"/>
        <v>#N/A</v>
      </c>
      <c r="S349" t="e">
        <f ca="1"/>
        <v>#N/A</v>
      </c>
      <c r="T349" t="e">
        <f ca="1"/>
        <v>#N/A</v>
      </c>
      <c r="U349" t="e">
        <f ca="1"/>
        <v>#N/A</v>
      </c>
      <c r="V349" t="e">
        <f ca="1"/>
        <v>#N/A</v>
      </c>
      <c r="W349" t="e">
        <f ca="1"/>
        <v>#N/A</v>
      </c>
      <c r="X349" t="e">
        <f ca="1"/>
        <v>#N/A</v>
      </c>
      <c r="Y349" t="e">
        <f ca="1"/>
        <v>#N/A</v>
      </c>
      <c r="Z349" t="e">
        <f ca="1"/>
        <v>#N/A</v>
      </c>
      <c r="AA349" t="e">
        <f ca="1"/>
        <v>#N/A</v>
      </c>
      <c r="AB349" t="e">
        <f ca="1"/>
        <v>#N/A</v>
      </c>
      <c r="AC349" t="e">
        <f ca="1"/>
        <v>#N/A</v>
      </c>
      <c r="AD349" t="e">
        <f ca="1"/>
        <v>#N/A</v>
      </c>
      <c r="AE349" t="e">
        <f ca="1"/>
        <v>#N/A</v>
      </c>
      <c r="AF349" t="e">
        <f ca="1"/>
        <v>#N/A</v>
      </c>
      <c r="AG349" t="e">
        <f ca="1"/>
        <v>#N/A</v>
      </c>
      <c r="AH349" t="e">
        <f ca="1"/>
        <v>#N/A</v>
      </c>
      <c r="AI349" t="e">
        <f ca="1"/>
        <v>#N/A</v>
      </c>
      <c r="AJ349" t="e">
        <f ca="1"/>
        <v>#N/A</v>
      </c>
      <c r="AK349" t="e">
        <f ca="1"/>
        <v>#N/A</v>
      </c>
      <c r="AL349" t="e">
        <f ca="1"/>
        <v>#N/A</v>
      </c>
      <c r="AM349" t="e">
        <f ca="1"/>
        <v>#N/A</v>
      </c>
      <c r="AN349" t="e">
        <f ca="1"/>
        <v>#N/A</v>
      </c>
      <c r="AO349" t="e">
        <f ca="1"/>
        <v>#N/A</v>
      </c>
      <c r="AP349" t="e">
        <f ca="1"/>
        <v>#N/A</v>
      </c>
      <c r="AQ349" t="e">
        <f ca="1"/>
        <v>#N/A</v>
      </c>
      <c r="AR349" t="e">
        <f ca="1"/>
        <v>#N/A</v>
      </c>
      <c r="AS349" t="e">
        <f ca="1"/>
        <v>#N/A</v>
      </c>
      <c r="AT349" t="e">
        <f ca="1"/>
        <v>#N/A</v>
      </c>
      <c r="AU349" t="e">
        <f ca="1"/>
        <v>#N/A</v>
      </c>
      <c r="AV349" t="e">
        <f ca="1"/>
        <v>#N/A</v>
      </c>
      <c r="AW349" t="e">
        <f ca="1"/>
        <v>#N/A</v>
      </c>
      <c r="AX349" t="e">
        <f ca="1"/>
        <v>#N/A</v>
      </c>
      <c r="AY349" t="e">
        <f ca="1"/>
        <v>#N/A</v>
      </c>
      <c r="AZ349" t="e">
        <f ca="1"/>
        <v>#N/A</v>
      </c>
      <c r="BA349" t="e">
        <f ca="1"/>
        <v>#N/A</v>
      </c>
      <c r="BB349" t="e">
        <f ca="1"/>
        <v>#N/A</v>
      </c>
      <c r="BC349" t="e">
        <f ca="1"/>
        <v>#N/A</v>
      </c>
      <c r="BD349" t="e">
        <f ca="1"/>
        <v>#N/A</v>
      </c>
      <c r="BE349" t="e">
        <f ca="1"/>
        <v>#N/A</v>
      </c>
      <c r="BF349" t="e">
        <f ca="1"/>
        <v>#N/A</v>
      </c>
      <c r="BG349" t="e">
        <f ca="1"/>
        <v>#N/A</v>
      </c>
      <c r="BH349" t="e">
        <f ca="1"/>
        <v>#N/A</v>
      </c>
      <c r="BI349" t="e">
        <f ca="1"/>
        <v>#N/A</v>
      </c>
      <c r="BJ349" t="e">
        <f ca="1"/>
        <v>#N/A</v>
      </c>
      <c r="BK349" t="e">
        <f ca="1"/>
        <v>#N/A</v>
      </c>
      <c r="BL349" t="e">
        <f ca="1"/>
        <v>#N/A</v>
      </c>
      <c r="BM349" t="e">
        <f ca="1"/>
        <v>#N/A</v>
      </c>
      <c r="BN349" t="e">
        <f ca="1"/>
        <v>#N/A</v>
      </c>
      <c r="BO349" t="e">
        <f ca="1"/>
        <v>#N/A</v>
      </c>
      <c r="BP349" t="e">
        <f ca="1"/>
        <v>#N/A</v>
      </c>
      <c r="BQ349" t="e">
        <f ca="1"/>
        <v>#N/A</v>
      </c>
      <c r="BR349" t="e">
        <f ca="1"/>
        <v>#N/A</v>
      </c>
      <c r="BS349" t="e">
        <f ca="1"/>
        <v>#N/A</v>
      </c>
      <c r="BT349" t="e">
        <f ca="1"/>
        <v>#N/A</v>
      </c>
      <c r="BU349" t="e">
        <f ca="1"/>
        <v>#N/A</v>
      </c>
      <c r="BV349" t="e">
        <f ca="1"/>
        <v>#N/A</v>
      </c>
      <c r="BW349" t="e">
        <f ca="1"/>
        <v>#N/A</v>
      </c>
      <c r="BX349" t="e">
        <f ca="1"/>
        <v>#N/A</v>
      </c>
      <c r="BY349" t="e">
        <f ca="1"/>
        <v>#N/A</v>
      </c>
      <c r="BZ349" t="e">
        <f ca="1"/>
        <v>#N/A</v>
      </c>
      <c r="CA349" t="e">
        <f ca="1"/>
        <v>#N/A</v>
      </c>
      <c r="CB349" t="e">
        <f ca="1"/>
        <v>#N/A</v>
      </c>
      <c r="CC349" t="e">
        <f ca="1"/>
        <v>#N/A</v>
      </c>
      <c r="CD349" t="e">
        <f ca="1"/>
        <v>#N/A</v>
      </c>
      <c r="CE349" t="e">
        <f ca="1"/>
        <v>#N/A</v>
      </c>
      <c r="CF349" t="e">
        <f ca="1"/>
        <v>#N/A</v>
      </c>
      <c r="CG349" t="e">
        <f ca="1"/>
        <v>#N/A</v>
      </c>
      <c r="CH349" t="e">
        <f ca="1"/>
        <v>#N/A</v>
      </c>
      <c r="CI349" t="e">
        <f ca="1"/>
        <v>#N/A</v>
      </c>
      <c r="CJ349" t="e">
        <f ca="1"/>
        <v>#N/A</v>
      </c>
      <c r="CK349" t="e">
        <f ca="1"/>
        <v>#N/A</v>
      </c>
      <c r="CL349" t="e">
        <f ca="1"/>
        <v>#N/A</v>
      </c>
      <c r="CM349" t="e">
        <f ca="1"/>
        <v>#N/A</v>
      </c>
      <c r="CN349" t="e">
        <f ca="1"/>
        <v>#N/A</v>
      </c>
      <c r="CO349" t="e">
        <f ca="1"/>
        <v>#N/A</v>
      </c>
      <c r="CP349" t="e">
        <f ca="1"/>
        <v>#N/A</v>
      </c>
      <c r="CQ349" t="e">
        <f ca="1"/>
        <v>#N/A</v>
      </c>
      <c r="CR349" t="e">
        <f ca="1"/>
        <v>#N/A</v>
      </c>
      <c r="CS349" t="e">
        <f ca="1"/>
        <v>#N/A</v>
      </c>
      <c r="CT349" t="e">
        <f ca="1"/>
        <v>#N/A</v>
      </c>
      <c r="CU349" t="e">
        <f ca="1"/>
        <v>#N/A</v>
      </c>
      <c r="CV349" t="e">
        <f ca="1"/>
        <v>#N/A</v>
      </c>
      <c r="CW349" t="e">
        <f ca="1"/>
        <v>#N/A</v>
      </c>
      <c r="CX349" t="e">
        <f ca="1"/>
        <v>#N/A</v>
      </c>
      <c r="CY349" t="e">
        <f ca="1"/>
        <v>#N/A</v>
      </c>
      <c r="CZ349" t="e">
        <f ca="1"/>
        <v>#N/A</v>
      </c>
      <c r="DA349" t="e">
        <f ca="1"/>
        <v>#N/A</v>
      </c>
      <c r="DB349" t="e">
        <f ca="1"/>
        <v>#N/A</v>
      </c>
      <c r="DC349" t="e">
        <f ca="1"/>
        <v>#N/A</v>
      </c>
      <c r="DD349" t="e">
        <f ca="1"/>
        <v>#N/A</v>
      </c>
      <c r="DE349" t="e">
        <f ca="1"/>
        <v>#N/A</v>
      </c>
      <c r="DF349" t="e">
        <f ca="1"/>
        <v>#N/A</v>
      </c>
      <c r="DG349" t="e">
        <f ca="1"/>
        <v>#N/A</v>
      </c>
      <c r="DH349" t="e">
        <f ca="1"/>
        <v>#N/A</v>
      </c>
      <c r="DI349" t="e">
        <f ca="1"/>
        <v>#N/A</v>
      </c>
      <c r="DJ349" t="e">
        <f ca="1"/>
        <v>#N/A</v>
      </c>
      <c r="DK349" t="e">
        <f ca="1"/>
        <v>#N/A</v>
      </c>
      <c r="DL349" t="e">
        <f ca="1"/>
        <v>#N/A</v>
      </c>
      <c r="DM349" t="e">
        <f ca="1"/>
        <v>#N/A</v>
      </c>
      <c r="DN349" t="e">
        <f ca="1"/>
        <v>#N/A</v>
      </c>
      <c r="DO349" t="e">
        <f ca="1"/>
        <v>#N/A</v>
      </c>
      <c r="DP349" t="e">
        <f ca="1"/>
        <v>#N/A</v>
      </c>
      <c r="DQ349" t="e">
        <f ca="1"/>
        <v>#N/A</v>
      </c>
      <c r="DR349" t="e">
        <f ca="1"/>
        <v>#N/A</v>
      </c>
      <c r="DS349" t="e">
        <f ca="1"/>
        <v>#N/A</v>
      </c>
      <c r="DT349" t="e">
        <f ca="1"/>
        <v>#N/A</v>
      </c>
      <c r="DU349" t="e">
        <f ca="1"/>
        <v>#N/A</v>
      </c>
      <c r="DV349" t="e">
        <f ca="1"/>
        <v>#N/A</v>
      </c>
      <c r="DW349" t="e">
        <f ca="1"/>
        <v>#N/A</v>
      </c>
      <c r="DX349" t="e">
        <f ca="1"/>
        <v>#N/A</v>
      </c>
      <c r="DY349" t="e">
        <f ca="1"/>
        <v>#N/A</v>
      </c>
      <c r="DZ349" t="e">
        <f ca="1"/>
        <v>#N/A</v>
      </c>
      <c r="EA349" t="e">
        <f ca="1"/>
        <v>#N/A</v>
      </c>
    </row>
    <row r="350" spans="11:131">
      <c r="K350" s="40" t="e">
        <f ca="1"/>
        <v>#N/A</v>
      </c>
      <c r="L350" t="e">
        <f ca="1"/>
        <v>#N/A</v>
      </c>
      <c r="M350" t="e">
        <f ca="1"/>
        <v>#N/A</v>
      </c>
      <c r="N350" t="e">
        <f ca="1"/>
        <v>#N/A</v>
      </c>
      <c r="O350" t="e">
        <f ca="1"/>
        <v>#N/A</v>
      </c>
      <c r="P350" t="e">
        <f ca="1"/>
        <v>#N/A</v>
      </c>
      <c r="Q350" t="e">
        <f ca="1"/>
        <v>#N/A</v>
      </c>
      <c r="R350" t="e">
        <f ca="1"/>
        <v>#N/A</v>
      </c>
      <c r="S350" t="e">
        <f ca="1"/>
        <v>#N/A</v>
      </c>
      <c r="T350" t="e">
        <f ca="1"/>
        <v>#N/A</v>
      </c>
      <c r="U350" t="e">
        <f ca="1"/>
        <v>#N/A</v>
      </c>
      <c r="V350" t="e">
        <f ca="1"/>
        <v>#N/A</v>
      </c>
      <c r="W350" t="e">
        <f ca="1"/>
        <v>#N/A</v>
      </c>
      <c r="X350" t="e">
        <f ca="1"/>
        <v>#N/A</v>
      </c>
      <c r="Y350" t="e">
        <f ca="1"/>
        <v>#N/A</v>
      </c>
      <c r="Z350" t="e">
        <f ca="1"/>
        <v>#N/A</v>
      </c>
      <c r="AA350" t="e">
        <f ca="1"/>
        <v>#N/A</v>
      </c>
      <c r="AB350" t="e">
        <f ca="1"/>
        <v>#N/A</v>
      </c>
      <c r="AC350" t="e">
        <f ca="1"/>
        <v>#N/A</v>
      </c>
      <c r="AD350" t="e">
        <f ca="1"/>
        <v>#N/A</v>
      </c>
      <c r="AE350" t="e">
        <f ca="1"/>
        <v>#N/A</v>
      </c>
      <c r="AF350" t="e">
        <f ca="1"/>
        <v>#N/A</v>
      </c>
      <c r="AG350" t="e">
        <f ca="1"/>
        <v>#N/A</v>
      </c>
      <c r="AH350" t="e">
        <f ca="1"/>
        <v>#N/A</v>
      </c>
      <c r="AI350" t="e">
        <f ca="1"/>
        <v>#N/A</v>
      </c>
      <c r="AJ350" t="e">
        <f ca="1"/>
        <v>#N/A</v>
      </c>
      <c r="AK350" t="e">
        <f ca="1"/>
        <v>#N/A</v>
      </c>
      <c r="AL350" t="e">
        <f ca="1"/>
        <v>#N/A</v>
      </c>
      <c r="AM350" t="e">
        <f ca="1"/>
        <v>#N/A</v>
      </c>
      <c r="AN350" t="e">
        <f ca="1"/>
        <v>#N/A</v>
      </c>
      <c r="AO350" t="e">
        <f ca="1"/>
        <v>#N/A</v>
      </c>
      <c r="AP350" t="e">
        <f ca="1"/>
        <v>#N/A</v>
      </c>
      <c r="AQ350" t="e">
        <f ca="1"/>
        <v>#N/A</v>
      </c>
      <c r="AR350" t="e">
        <f ca="1"/>
        <v>#N/A</v>
      </c>
      <c r="AS350" t="e">
        <f ca="1"/>
        <v>#N/A</v>
      </c>
      <c r="AT350" t="e">
        <f ca="1"/>
        <v>#N/A</v>
      </c>
      <c r="AU350" t="e">
        <f ca="1"/>
        <v>#N/A</v>
      </c>
      <c r="AV350" t="e">
        <f ca="1"/>
        <v>#N/A</v>
      </c>
      <c r="AW350" t="e">
        <f ca="1"/>
        <v>#N/A</v>
      </c>
      <c r="AX350" t="e">
        <f ca="1"/>
        <v>#N/A</v>
      </c>
      <c r="AY350" t="e">
        <f ca="1"/>
        <v>#N/A</v>
      </c>
      <c r="AZ350" t="e">
        <f ca="1"/>
        <v>#N/A</v>
      </c>
      <c r="BA350" t="e">
        <f ca="1"/>
        <v>#N/A</v>
      </c>
      <c r="BB350" t="e">
        <f ca="1"/>
        <v>#N/A</v>
      </c>
      <c r="BC350" t="e">
        <f ca="1"/>
        <v>#N/A</v>
      </c>
      <c r="BD350" t="e">
        <f ca="1"/>
        <v>#N/A</v>
      </c>
      <c r="BE350" t="e">
        <f ca="1"/>
        <v>#N/A</v>
      </c>
      <c r="BF350" t="e">
        <f ca="1"/>
        <v>#N/A</v>
      </c>
      <c r="BG350" t="e">
        <f ca="1"/>
        <v>#N/A</v>
      </c>
      <c r="BH350" t="e">
        <f ca="1"/>
        <v>#N/A</v>
      </c>
      <c r="BI350" t="e">
        <f ca="1"/>
        <v>#N/A</v>
      </c>
      <c r="BJ350" t="e">
        <f ca="1"/>
        <v>#N/A</v>
      </c>
      <c r="BK350" t="e">
        <f ca="1"/>
        <v>#N/A</v>
      </c>
      <c r="BL350" t="e">
        <f ca="1"/>
        <v>#N/A</v>
      </c>
      <c r="BM350" t="e">
        <f ca="1"/>
        <v>#N/A</v>
      </c>
      <c r="BN350" t="e">
        <f ca="1"/>
        <v>#N/A</v>
      </c>
      <c r="BO350" t="e">
        <f ca="1"/>
        <v>#N/A</v>
      </c>
      <c r="BP350" t="e">
        <f ca="1"/>
        <v>#N/A</v>
      </c>
      <c r="BQ350" t="e">
        <f ca="1"/>
        <v>#N/A</v>
      </c>
      <c r="BR350" t="e">
        <f ca="1"/>
        <v>#N/A</v>
      </c>
      <c r="BS350" t="e">
        <f ca="1"/>
        <v>#N/A</v>
      </c>
      <c r="BT350" t="e">
        <f ca="1"/>
        <v>#N/A</v>
      </c>
      <c r="BU350" t="e">
        <f ca="1"/>
        <v>#N/A</v>
      </c>
      <c r="BV350" t="e">
        <f ca="1"/>
        <v>#N/A</v>
      </c>
      <c r="BW350" t="e">
        <f ca="1"/>
        <v>#N/A</v>
      </c>
      <c r="BX350" t="e">
        <f ca="1"/>
        <v>#N/A</v>
      </c>
      <c r="BY350" t="e">
        <f ca="1"/>
        <v>#N/A</v>
      </c>
      <c r="BZ350" t="e">
        <f ca="1"/>
        <v>#N/A</v>
      </c>
      <c r="CA350" t="e">
        <f ca="1"/>
        <v>#N/A</v>
      </c>
      <c r="CB350" t="e">
        <f ca="1"/>
        <v>#N/A</v>
      </c>
      <c r="CC350" t="e">
        <f ca="1"/>
        <v>#N/A</v>
      </c>
      <c r="CD350" t="e">
        <f ca="1"/>
        <v>#N/A</v>
      </c>
      <c r="CE350" t="e">
        <f ca="1"/>
        <v>#N/A</v>
      </c>
      <c r="CF350" t="e">
        <f ca="1"/>
        <v>#N/A</v>
      </c>
      <c r="CG350" t="e">
        <f ca="1"/>
        <v>#N/A</v>
      </c>
      <c r="CH350" t="e">
        <f ca="1"/>
        <v>#N/A</v>
      </c>
      <c r="CI350" t="e">
        <f ca="1"/>
        <v>#N/A</v>
      </c>
      <c r="CJ350" t="e">
        <f ca="1"/>
        <v>#N/A</v>
      </c>
      <c r="CK350" t="e">
        <f ca="1"/>
        <v>#N/A</v>
      </c>
      <c r="CL350" t="e">
        <f ca="1"/>
        <v>#N/A</v>
      </c>
      <c r="CM350" t="e">
        <f ca="1"/>
        <v>#N/A</v>
      </c>
      <c r="CN350" t="e">
        <f ca="1"/>
        <v>#N/A</v>
      </c>
      <c r="CO350" t="e">
        <f ca="1"/>
        <v>#N/A</v>
      </c>
      <c r="CP350" t="e">
        <f ca="1"/>
        <v>#N/A</v>
      </c>
      <c r="CQ350" t="e">
        <f ca="1"/>
        <v>#N/A</v>
      </c>
      <c r="CR350" t="e">
        <f ca="1"/>
        <v>#N/A</v>
      </c>
      <c r="CS350" t="e">
        <f ca="1"/>
        <v>#N/A</v>
      </c>
      <c r="CT350" t="e">
        <f ca="1"/>
        <v>#N/A</v>
      </c>
      <c r="CU350" t="e">
        <f ca="1"/>
        <v>#N/A</v>
      </c>
      <c r="CV350" t="e">
        <f ca="1"/>
        <v>#N/A</v>
      </c>
      <c r="CW350" t="e">
        <f ca="1"/>
        <v>#N/A</v>
      </c>
      <c r="CX350" t="e">
        <f ca="1"/>
        <v>#N/A</v>
      </c>
      <c r="CY350" t="e">
        <f ca="1"/>
        <v>#N/A</v>
      </c>
      <c r="CZ350" t="e">
        <f ca="1"/>
        <v>#N/A</v>
      </c>
      <c r="DA350" t="e">
        <f ca="1"/>
        <v>#N/A</v>
      </c>
      <c r="DB350" t="e">
        <f ca="1"/>
        <v>#N/A</v>
      </c>
      <c r="DC350" t="e">
        <f ca="1"/>
        <v>#N/A</v>
      </c>
      <c r="DD350" t="e">
        <f ca="1"/>
        <v>#N/A</v>
      </c>
      <c r="DE350" t="e">
        <f ca="1"/>
        <v>#N/A</v>
      </c>
      <c r="DF350" t="e">
        <f ca="1"/>
        <v>#N/A</v>
      </c>
      <c r="DG350" t="e">
        <f ca="1"/>
        <v>#N/A</v>
      </c>
      <c r="DH350" t="e">
        <f ca="1"/>
        <v>#N/A</v>
      </c>
      <c r="DI350" t="e">
        <f ca="1"/>
        <v>#N/A</v>
      </c>
      <c r="DJ350" t="e">
        <f ca="1"/>
        <v>#N/A</v>
      </c>
      <c r="DK350" t="e">
        <f ca="1"/>
        <v>#N/A</v>
      </c>
      <c r="DL350" t="e">
        <f ca="1"/>
        <v>#N/A</v>
      </c>
      <c r="DM350" t="e">
        <f ca="1"/>
        <v>#N/A</v>
      </c>
      <c r="DN350" t="e">
        <f ca="1"/>
        <v>#N/A</v>
      </c>
      <c r="DO350" t="e">
        <f ca="1"/>
        <v>#N/A</v>
      </c>
      <c r="DP350" t="e">
        <f ca="1"/>
        <v>#N/A</v>
      </c>
      <c r="DQ350" t="e">
        <f ca="1"/>
        <v>#N/A</v>
      </c>
      <c r="DR350" t="e">
        <f ca="1"/>
        <v>#N/A</v>
      </c>
      <c r="DS350" t="e">
        <f ca="1"/>
        <v>#N/A</v>
      </c>
      <c r="DT350" t="e">
        <f ca="1"/>
        <v>#N/A</v>
      </c>
      <c r="DU350" t="e">
        <f ca="1"/>
        <v>#N/A</v>
      </c>
      <c r="DV350" t="e">
        <f ca="1"/>
        <v>#N/A</v>
      </c>
      <c r="DW350" t="e">
        <f ca="1"/>
        <v>#N/A</v>
      </c>
      <c r="DX350" t="e">
        <f ca="1"/>
        <v>#N/A</v>
      </c>
      <c r="DY350" t="e">
        <f ca="1"/>
        <v>#N/A</v>
      </c>
      <c r="DZ350" t="e">
        <f ca="1"/>
        <v>#N/A</v>
      </c>
      <c r="EA350" t="e">
        <f ca="1"/>
        <v>#N/A</v>
      </c>
    </row>
    <row r="351" spans="11:131">
      <c r="K351" s="40" t="e">
        <f ca="1"/>
        <v>#N/A</v>
      </c>
      <c r="L351" t="e">
        <f ca="1"/>
        <v>#N/A</v>
      </c>
      <c r="M351" t="e">
        <f ca="1"/>
        <v>#N/A</v>
      </c>
      <c r="N351" t="e">
        <f ca="1"/>
        <v>#N/A</v>
      </c>
      <c r="O351" t="e">
        <f ca="1"/>
        <v>#N/A</v>
      </c>
      <c r="P351" t="e">
        <f ca="1"/>
        <v>#N/A</v>
      </c>
      <c r="Q351" t="e">
        <f ca="1"/>
        <v>#N/A</v>
      </c>
      <c r="R351" t="e">
        <f ca="1"/>
        <v>#N/A</v>
      </c>
      <c r="S351" t="e">
        <f ca="1"/>
        <v>#N/A</v>
      </c>
      <c r="T351" t="e">
        <f ca="1"/>
        <v>#N/A</v>
      </c>
      <c r="U351" t="e">
        <f ca="1"/>
        <v>#N/A</v>
      </c>
      <c r="V351" t="e">
        <f ca="1"/>
        <v>#N/A</v>
      </c>
      <c r="W351" t="e">
        <f ca="1"/>
        <v>#N/A</v>
      </c>
      <c r="X351" t="e">
        <f ca="1"/>
        <v>#N/A</v>
      </c>
      <c r="Y351" t="e">
        <f ca="1"/>
        <v>#N/A</v>
      </c>
      <c r="Z351" t="e">
        <f ca="1"/>
        <v>#N/A</v>
      </c>
      <c r="AA351" t="e">
        <f ca="1"/>
        <v>#N/A</v>
      </c>
      <c r="AB351" t="e">
        <f ca="1"/>
        <v>#N/A</v>
      </c>
      <c r="AC351" t="e">
        <f ca="1"/>
        <v>#N/A</v>
      </c>
      <c r="AD351" t="e">
        <f ca="1"/>
        <v>#N/A</v>
      </c>
      <c r="AE351" t="e">
        <f ca="1"/>
        <v>#N/A</v>
      </c>
      <c r="AF351" t="e">
        <f ca="1"/>
        <v>#N/A</v>
      </c>
      <c r="AG351" t="e">
        <f ca="1"/>
        <v>#N/A</v>
      </c>
      <c r="AH351" t="e">
        <f ca="1"/>
        <v>#N/A</v>
      </c>
      <c r="AI351" t="e">
        <f ca="1"/>
        <v>#N/A</v>
      </c>
      <c r="AJ351" t="e">
        <f ca="1"/>
        <v>#N/A</v>
      </c>
      <c r="AK351" t="e">
        <f ca="1"/>
        <v>#N/A</v>
      </c>
      <c r="AL351" t="e">
        <f ca="1"/>
        <v>#N/A</v>
      </c>
      <c r="AM351" t="e">
        <f ca="1"/>
        <v>#N/A</v>
      </c>
      <c r="AN351" t="e">
        <f ca="1"/>
        <v>#N/A</v>
      </c>
      <c r="AO351" t="e">
        <f ca="1"/>
        <v>#N/A</v>
      </c>
      <c r="AP351" t="e">
        <f ca="1"/>
        <v>#N/A</v>
      </c>
      <c r="AQ351" t="e">
        <f ca="1"/>
        <v>#N/A</v>
      </c>
      <c r="AR351" t="e">
        <f ca="1"/>
        <v>#N/A</v>
      </c>
      <c r="AS351" t="e">
        <f ca="1"/>
        <v>#N/A</v>
      </c>
      <c r="AT351" t="e">
        <f ca="1"/>
        <v>#N/A</v>
      </c>
      <c r="AU351" t="e">
        <f ca="1"/>
        <v>#N/A</v>
      </c>
      <c r="AV351" t="e">
        <f ca="1"/>
        <v>#N/A</v>
      </c>
      <c r="AW351" t="e">
        <f ca="1"/>
        <v>#N/A</v>
      </c>
      <c r="AX351" t="e">
        <f ca="1"/>
        <v>#N/A</v>
      </c>
      <c r="AY351" t="e">
        <f ca="1"/>
        <v>#N/A</v>
      </c>
      <c r="AZ351" t="e">
        <f ca="1"/>
        <v>#N/A</v>
      </c>
      <c r="BA351" t="e">
        <f ca="1"/>
        <v>#N/A</v>
      </c>
      <c r="BB351" t="e">
        <f ca="1"/>
        <v>#N/A</v>
      </c>
      <c r="BC351" t="e">
        <f ca="1"/>
        <v>#N/A</v>
      </c>
      <c r="BD351" t="e">
        <f ca="1"/>
        <v>#N/A</v>
      </c>
      <c r="BE351" t="e">
        <f ca="1"/>
        <v>#N/A</v>
      </c>
      <c r="BF351" t="e">
        <f ca="1"/>
        <v>#N/A</v>
      </c>
      <c r="BG351" t="e">
        <f ca="1"/>
        <v>#N/A</v>
      </c>
      <c r="BH351" t="e">
        <f ca="1"/>
        <v>#N/A</v>
      </c>
      <c r="BI351" t="e">
        <f ca="1"/>
        <v>#N/A</v>
      </c>
      <c r="BJ351" t="e">
        <f ca="1"/>
        <v>#N/A</v>
      </c>
      <c r="BK351" t="e">
        <f ca="1"/>
        <v>#N/A</v>
      </c>
      <c r="BL351" t="e">
        <f ca="1"/>
        <v>#N/A</v>
      </c>
      <c r="BM351" t="e">
        <f ca="1"/>
        <v>#N/A</v>
      </c>
      <c r="BN351" t="e">
        <f ca="1"/>
        <v>#N/A</v>
      </c>
      <c r="BO351" t="e">
        <f ca="1"/>
        <v>#N/A</v>
      </c>
      <c r="BP351" t="e">
        <f ca="1"/>
        <v>#N/A</v>
      </c>
      <c r="BQ351" t="e">
        <f ca="1"/>
        <v>#N/A</v>
      </c>
      <c r="BR351" t="e">
        <f ca="1"/>
        <v>#N/A</v>
      </c>
      <c r="BS351" t="e">
        <f ca="1"/>
        <v>#N/A</v>
      </c>
      <c r="BT351" t="e">
        <f ca="1"/>
        <v>#N/A</v>
      </c>
      <c r="BU351" t="e">
        <f ca="1"/>
        <v>#N/A</v>
      </c>
      <c r="BV351" t="e">
        <f ca="1"/>
        <v>#N/A</v>
      </c>
      <c r="BW351" t="e">
        <f ca="1"/>
        <v>#N/A</v>
      </c>
      <c r="BX351" t="e">
        <f ca="1"/>
        <v>#N/A</v>
      </c>
      <c r="BY351" t="e">
        <f ca="1"/>
        <v>#N/A</v>
      </c>
      <c r="BZ351" t="e">
        <f ca="1"/>
        <v>#N/A</v>
      </c>
      <c r="CA351" t="e">
        <f ca="1"/>
        <v>#N/A</v>
      </c>
      <c r="CB351" t="e">
        <f ca="1"/>
        <v>#N/A</v>
      </c>
      <c r="CC351" t="e">
        <f ca="1"/>
        <v>#N/A</v>
      </c>
      <c r="CD351" t="e">
        <f ca="1"/>
        <v>#N/A</v>
      </c>
      <c r="CE351" t="e">
        <f ca="1"/>
        <v>#N/A</v>
      </c>
      <c r="CF351" t="e">
        <f ca="1"/>
        <v>#N/A</v>
      </c>
      <c r="CG351" t="e">
        <f ca="1"/>
        <v>#N/A</v>
      </c>
      <c r="CH351" t="e">
        <f ca="1"/>
        <v>#N/A</v>
      </c>
      <c r="CI351" t="e">
        <f ca="1"/>
        <v>#N/A</v>
      </c>
      <c r="CJ351" t="e">
        <f ca="1"/>
        <v>#N/A</v>
      </c>
      <c r="CK351" t="e">
        <f ca="1"/>
        <v>#N/A</v>
      </c>
      <c r="CL351" t="e">
        <f ca="1"/>
        <v>#N/A</v>
      </c>
      <c r="CM351" t="e">
        <f ca="1"/>
        <v>#N/A</v>
      </c>
      <c r="CN351" t="e">
        <f ca="1"/>
        <v>#N/A</v>
      </c>
      <c r="CO351" t="e">
        <f ca="1"/>
        <v>#N/A</v>
      </c>
      <c r="CP351" t="e">
        <f ca="1"/>
        <v>#N/A</v>
      </c>
      <c r="CQ351" t="e">
        <f ca="1"/>
        <v>#N/A</v>
      </c>
      <c r="CR351" t="e">
        <f ca="1"/>
        <v>#N/A</v>
      </c>
      <c r="CS351" t="e">
        <f ca="1"/>
        <v>#N/A</v>
      </c>
      <c r="CT351" t="e">
        <f ca="1"/>
        <v>#N/A</v>
      </c>
      <c r="CU351" t="e">
        <f ca="1"/>
        <v>#N/A</v>
      </c>
      <c r="CV351" t="e">
        <f ca="1"/>
        <v>#N/A</v>
      </c>
      <c r="CW351" t="e">
        <f ca="1"/>
        <v>#N/A</v>
      </c>
      <c r="CX351" t="e">
        <f ca="1"/>
        <v>#N/A</v>
      </c>
      <c r="CY351" t="e">
        <f ca="1"/>
        <v>#N/A</v>
      </c>
      <c r="CZ351" t="e">
        <f ca="1"/>
        <v>#N/A</v>
      </c>
      <c r="DA351" t="e">
        <f ca="1"/>
        <v>#N/A</v>
      </c>
      <c r="DB351" t="e">
        <f ca="1"/>
        <v>#N/A</v>
      </c>
      <c r="DC351" t="e">
        <f ca="1"/>
        <v>#N/A</v>
      </c>
      <c r="DD351" t="e">
        <f ca="1"/>
        <v>#N/A</v>
      </c>
      <c r="DE351" t="e">
        <f ca="1"/>
        <v>#N/A</v>
      </c>
      <c r="DF351" t="e">
        <f ca="1"/>
        <v>#N/A</v>
      </c>
      <c r="DG351" t="e">
        <f ca="1"/>
        <v>#N/A</v>
      </c>
      <c r="DH351" t="e">
        <f ca="1"/>
        <v>#N/A</v>
      </c>
      <c r="DI351" t="e">
        <f ca="1"/>
        <v>#N/A</v>
      </c>
      <c r="DJ351" t="e">
        <f ca="1"/>
        <v>#N/A</v>
      </c>
      <c r="DK351" t="e">
        <f ca="1"/>
        <v>#N/A</v>
      </c>
      <c r="DL351" t="e">
        <f ca="1"/>
        <v>#N/A</v>
      </c>
      <c r="DM351" t="e">
        <f ca="1"/>
        <v>#N/A</v>
      </c>
      <c r="DN351" t="e">
        <f ca="1"/>
        <v>#N/A</v>
      </c>
      <c r="DO351" t="e">
        <f ca="1"/>
        <v>#N/A</v>
      </c>
      <c r="DP351" t="e">
        <f ca="1"/>
        <v>#N/A</v>
      </c>
      <c r="DQ351" t="e">
        <f ca="1"/>
        <v>#N/A</v>
      </c>
      <c r="DR351" t="e">
        <f ca="1"/>
        <v>#N/A</v>
      </c>
      <c r="DS351" t="e">
        <f ca="1"/>
        <v>#N/A</v>
      </c>
      <c r="DT351" t="e">
        <f ca="1"/>
        <v>#N/A</v>
      </c>
      <c r="DU351" t="e">
        <f ca="1"/>
        <v>#N/A</v>
      </c>
      <c r="DV351" t="e">
        <f ca="1"/>
        <v>#N/A</v>
      </c>
      <c r="DW351" t="e">
        <f ca="1"/>
        <v>#N/A</v>
      </c>
      <c r="DX351" t="e">
        <f ca="1"/>
        <v>#N/A</v>
      </c>
      <c r="DY351" t="e">
        <f ca="1"/>
        <v>#N/A</v>
      </c>
      <c r="DZ351" t="e">
        <f ca="1"/>
        <v>#N/A</v>
      </c>
      <c r="EA351" t="e">
        <f ca="1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Worksheet</vt:lpstr>
      <vt:lpstr>object</vt:lpstr>
      <vt:lpstr>calibration</vt:lpstr>
      <vt:lpstr>Simulation</vt:lpstr>
      <vt:lpstr>KOSPI200</vt:lpstr>
      <vt:lpstr>vol_surface</vt:lpstr>
      <vt:lpstr>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Haneum Joo</cp:lastModifiedBy>
  <dcterms:created xsi:type="dcterms:W3CDTF">2013-04-03T15:49:21Z</dcterms:created>
  <dcterms:modified xsi:type="dcterms:W3CDTF">2024-06-16T13:33:47Z</dcterms:modified>
</cp:coreProperties>
</file>